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AC3583A0-193F-416A-8443-0EB5395F449B}" xr6:coauthVersionLast="45" xr6:coauthVersionMax="45" xr10:uidLastSave="{00000000-0000-0000-0000-000000000000}"/>
  <bookViews>
    <workbookView xWindow="-110" yWindow="-110" windowWidth="19420" windowHeight="10420"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No. of JA per year " sheetId="17" r:id="rId6"/>
    <sheet name="Coi 1203" sheetId="18" r:id="rId7"/>
  </sheets>
  <definedNames>
    <definedName name="_xlnm._FilterDatabase" localSheetId="6" hidden="1">'Coi 1203'!$A$1:$Q$1155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F5" i="10" l="1"/>
  <c r="F4" i="10"/>
  <c r="F3" i="10"/>
  <c r="F2" i="10"/>
  <c r="B6" i="8"/>
  <c r="C20" i="17"/>
  <c r="C17" i="17"/>
  <c r="C14" i="17"/>
  <c r="C12" i="17"/>
  <c r="C9" i="17"/>
  <c r="C8" i="17"/>
  <c r="C7" i="17"/>
  <c r="C4" i="17"/>
  <c r="C3" i="17"/>
  <c r="C11" i="17"/>
  <c r="C5" i="17"/>
  <c r="C16" i="17"/>
  <c r="C6" i="17"/>
  <c r="C2" i="17"/>
  <c r="C19" i="17"/>
  <c r="C21" i="17"/>
  <c r="C18" i="17"/>
  <c r="C10" i="17"/>
  <c r="E2" i="10"/>
  <c r="C2" i="3"/>
  <c r="D2" i="3"/>
  <c r="E2" i="3"/>
  <c r="F2" i="3"/>
  <c r="G2" i="3"/>
  <c r="C3" i="3"/>
  <c r="D3" i="3"/>
  <c r="E3" i="3"/>
  <c r="F3" i="3"/>
  <c r="G3" i="3"/>
  <c r="C4" i="3"/>
  <c r="D4" i="3"/>
  <c r="E4" i="3"/>
  <c r="F4" i="3"/>
  <c r="G4" i="3"/>
  <c r="C5" i="3"/>
  <c r="D5" i="3"/>
  <c r="E5" i="3"/>
  <c r="F5" i="3"/>
  <c r="G5" i="3"/>
  <c r="C6" i="3"/>
  <c r="D6" i="3"/>
  <c r="E6" i="3"/>
  <c r="F6" i="3"/>
  <c r="G6" i="3"/>
  <c r="C7" i="3"/>
  <c r="D7" i="3"/>
  <c r="E7" i="3"/>
  <c r="F7" i="3"/>
  <c r="G7" i="3"/>
  <c r="C8" i="3"/>
  <c r="D8" i="3"/>
  <c r="E8" i="3"/>
  <c r="F8" i="3"/>
  <c r="G8" i="3"/>
  <c r="C9" i="3"/>
  <c r="D9" i="3"/>
  <c r="E9" i="3"/>
  <c r="F9" i="3"/>
  <c r="G9" i="3"/>
  <c r="C10" i="3"/>
  <c r="D10" i="3"/>
  <c r="E10" i="3"/>
  <c r="F10" i="3"/>
  <c r="G10" i="3"/>
  <c r="C11" i="3"/>
  <c r="D11" i="3"/>
  <c r="E11" i="3"/>
  <c r="F11" i="3"/>
  <c r="G11" i="3"/>
  <c r="C12" i="3"/>
  <c r="D12" i="3"/>
  <c r="E12" i="3"/>
  <c r="F12" i="3"/>
  <c r="G12" i="3"/>
  <c r="C13" i="3"/>
  <c r="D13" i="3"/>
  <c r="E13" i="3"/>
  <c r="F13" i="3"/>
  <c r="G13" i="3"/>
  <c r="C14" i="3"/>
  <c r="D14" i="3"/>
  <c r="E14" i="3"/>
  <c r="F14" i="3"/>
  <c r="G14" i="3"/>
  <c r="C15" i="3"/>
  <c r="D15" i="3"/>
  <c r="E15" i="3"/>
  <c r="F15" i="3"/>
  <c r="G15" i="3"/>
  <c r="C16" i="3"/>
  <c r="D16" i="3"/>
  <c r="E16" i="3"/>
  <c r="F16" i="3"/>
  <c r="G16" i="3"/>
  <c r="C17" i="3"/>
  <c r="D17" i="3"/>
  <c r="E17" i="3"/>
  <c r="F17" i="3"/>
  <c r="G17" i="3"/>
  <c r="C18" i="3"/>
  <c r="D18" i="3"/>
  <c r="E18" i="3"/>
  <c r="F18" i="3"/>
  <c r="G18" i="3"/>
  <c r="C19" i="3"/>
  <c r="D19" i="3"/>
  <c r="E19" i="3"/>
  <c r="F19" i="3"/>
  <c r="G19" i="3"/>
  <c r="C20" i="3"/>
  <c r="D20" i="3"/>
  <c r="E20" i="3"/>
  <c r="F20" i="3"/>
  <c r="G20" i="3"/>
  <c r="C21" i="3"/>
  <c r="D21" i="3"/>
  <c r="E21" i="3"/>
  <c r="F21" i="3"/>
  <c r="G21" i="3"/>
  <c r="C22" i="3"/>
  <c r="D22" i="3"/>
  <c r="E22" i="3"/>
  <c r="F22" i="3"/>
  <c r="G22" i="3"/>
  <c r="B3" i="3"/>
  <c r="B4" i="3"/>
  <c r="B5" i="3"/>
  <c r="B6" i="3"/>
  <c r="B7" i="3"/>
  <c r="B8" i="3"/>
  <c r="B9" i="3"/>
  <c r="B10" i="3"/>
  <c r="B11" i="3"/>
  <c r="B12" i="3"/>
  <c r="B13" i="3"/>
  <c r="B14" i="3"/>
  <c r="B15" i="3"/>
  <c r="B16" i="3"/>
  <c r="B17" i="3"/>
  <c r="B18" i="3"/>
  <c r="B19" i="3"/>
  <c r="B20" i="3"/>
  <c r="B21" i="3"/>
  <c r="B22" i="3"/>
  <c r="B2" i="3"/>
  <c r="B23" i="17"/>
  <c r="C15" i="17"/>
  <c r="C13" i="17"/>
  <c r="N49" i="10"/>
  <c r="M49" i="10"/>
  <c r="L49" i="10"/>
  <c r="K49" i="10"/>
  <c r="J49" i="10"/>
  <c r="O49" i="10" s="1"/>
  <c r="I49" i="10"/>
  <c r="O48" i="10"/>
  <c r="E26" i="10"/>
  <c r="F25" i="10"/>
  <c r="F24" i="10"/>
  <c r="F23" i="10"/>
  <c r="F22" i="10"/>
  <c r="F21" i="10"/>
  <c r="F20" i="10"/>
  <c r="F19" i="10"/>
  <c r="F18" i="10"/>
  <c r="F17" i="10"/>
  <c r="F16" i="10"/>
  <c r="F15" i="10"/>
  <c r="F14" i="10"/>
  <c r="F13" i="10"/>
  <c r="F12" i="10"/>
  <c r="F11" i="10"/>
  <c r="E5" i="10"/>
  <c r="E4" i="10"/>
  <c r="E3" i="10"/>
  <c r="B3" i="8"/>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1" i="3"/>
  <c r="F51" i="3"/>
  <c r="E51" i="3"/>
  <c r="D51" i="3"/>
  <c r="C51" i="3"/>
  <c r="B51" i="3"/>
  <c r="G50" i="3"/>
  <c r="F50" i="3"/>
  <c r="E50" i="3"/>
  <c r="D50" i="3"/>
  <c r="C50" i="3"/>
  <c r="B50" i="3"/>
  <c r="G49" i="3"/>
  <c r="F49" i="3"/>
  <c r="E49" i="3"/>
  <c r="D49" i="3"/>
  <c r="C49" i="3"/>
  <c r="B49" i="3"/>
  <c r="G48" i="3"/>
  <c r="F48" i="3"/>
  <c r="E48" i="3"/>
  <c r="D48" i="3"/>
  <c r="C48" i="3"/>
  <c r="B48" i="3"/>
  <c r="G47" i="3"/>
  <c r="F47" i="3"/>
  <c r="E47" i="3"/>
  <c r="D47" i="3"/>
  <c r="C47" i="3"/>
  <c r="B47" i="3"/>
  <c r="G46" i="3"/>
  <c r="F46" i="3"/>
  <c r="E46" i="3"/>
  <c r="D46" i="3"/>
  <c r="C46" i="3"/>
  <c r="B46" i="3"/>
  <c r="G45" i="3"/>
  <c r="F45" i="3"/>
  <c r="E45" i="3"/>
  <c r="D45" i="3"/>
  <c r="C45" i="3"/>
  <c r="B45" i="3"/>
  <c r="G44" i="3"/>
  <c r="F44" i="3"/>
  <c r="E44" i="3"/>
  <c r="D44" i="3"/>
  <c r="C44" i="3"/>
  <c r="B44" i="3"/>
  <c r="G43" i="3"/>
  <c r="F43" i="3"/>
  <c r="E43" i="3"/>
  <c r="D43" i="3"/>
  <c r="C43" i="3"/>
  <c r="B43" i="3"/>
  <c r="G42" i="3"/>
  <c r="F42" i="3"/>
  <c r="E42" i="3"/>
  <c r="D42" i="3"/>
  <c r="C42" i="3"/>
  <c r="B42" i="3"/>
  <c r="G41" i="3"/>
  <c r="F41" i="3"/>
  <c r="E41" i="3"/>
  <c r="D41" i="3"/>
  <c r="C41" i="3"/>
  <c r="B41" i="3"/>
  <c r="G40" i="3"/>
  <c r="F40" i="3"/>
  <c r="E40" i="3"/>
  <c r="D40" i="3"/>
  <c r="C40" i="3"/>
  <c r="B40" i="3"/>
  <c r="G39" i="3"/>
  <c r="F39" i="3"/>
  <c r="E39" i="3"/>
  <c r="D39" i="3"/>
  <c r="C39" i="3"/>
  <c r="B39" i="3"/>
  <c r="G38" i="3"/>
  <c r="F38" i="3"/>
  <c r="E38" i="3"/>
  <c r="D38" i="3"/>
  <c r="C38" i="3"/>
  <c r="B38" i="3"/>
  <c r="G37" i="3"/>
  <c r="F37" i="3"/>
  <c r="E37" i="3"/>
  <c r="D37" i="3"/>
  <c r="C37" i="3"/>
  <c r="B37" i="3"/>
  <c r="G36" i="3"/>
  <c r="F36" i="3"/>
  <c r="E36" i="3"/>
  <c r="D36" i="3"/>
  <c r="C36" i="3"/>
  <c r="B36" i="3"/>
  <c r="G35" i="3"/>
  <c r="F35" i="3"/>
  <c r="E35" i="3"/>
  <c r="D35" i="3"/>
  <c r="C35" i="3"/>
  <c r="B35" i="3"/>
  <c r="G34" i="3"/>
  <c r="F34" i="3"/>
  <c r="E34" i="3"/>
  <c r="D34" i="3"/>
  <c r="C34" i="3"/>
  <c r="B34" i="3"/>
  <c r="G33" i="3"/>
  <c r="F33" i="3"/>
  <c r="E33" i="3"/>
  <c r="D33" i="3"/>
  <c r="C33" i="3"/>
  <c r="B33" i="3"/>
  <c r="G32" i="3"/>
  <c r="F32" i="3"/>
  <c r="E32" i="3"/>
  <c r="D32" i="3"/>
  <c r="C32" i="3"/>
  <c r="B32" i="3"/>
  <c r="G31" i="3"/>
  <c r="F31" i="3"/>
  <c r="E31" i="3"/>
  <c r="D31" i="3"/>
  <c r="C31" i="3"/>
  <c r="B31" i="3"/>
  <c r="G30" i="3"/>
  <c r="F30" i="3"/>
  <c r="E30" i="3"/>
  <c r="D30" i="3"/>
  <c r="C30" i="3"/>
  <c r="B30" i="3"/>
  <c r="G29" i="3"/>
  <c r="F29" i="3"/>
  <c r="E29" i="3"/>
  <c r="D29" i="3"/>
  <c r="C29" i="3"/>
  <c r="B29" i="3"/>
  <c r="G28" i="3"/>
  <c r="F28" i="3"/>
  <c r="E28" i="3"/>
  <c r="D28" i="3"/>
  <c r="C28" i="3"/>
  <c r="B28" i="3"/>
  <c r="G46" i="4" l="1"/>
  <c r="E46" i="4"/>
  <c r="F46" i="4"/>
  <c r="B7" i="8"/>
  <c r="C23" i="17"/>
  <c r="D23" i="3"/>
  <c r="E47" i="4"/>
  <c r="D47" i="4"/>
  <c r="D46" i="4"/>
  <c r="E23" i="3"/>
  <c r="F26" i="10"/>
  <c r="E7" i="10"/>
  <c r="F7" i="10" s="1"/>
  <c r="B23" i="3"/>
  <c r="F23" i="3"/>
  <c r="B47" i="4"/>
  <c r="F47" i="4"/>
  <c r="G23" i="3"/>
  <c r="C47" i="4"/>
  <c r="G47" i="4"/>
  <c r="B48" i="4"/>
  <c r="C23" i="3"/>
  <c r="C46" i="4"/>
  <c r="B46" i="4"/>
  <c r="H46" i="4" l="1"/>
  <c r="H47" i="4"/>
  <c r="B25" i="3"/>
</calcChain>
</file>

<file path=xl/sharedStrings.xml><?xml version="1.0" encoding="utf-8"?>
<sst xmlns="http://schemas.openxmlformats.org/spreadsheetml/2006/main" count="9305" uniqueCount="5327">
  <si>
    <t>Year</t>
  </si>
  <si>
    <t>year</t>
  </si>
  <si>
    <t>Journal article</t>
  </si>
  <si>
    <t>None declared</t>
  </si>
  <si>
    <t>No mention</t>
  </si>
  <si>
    <t>Statistical report</t>
  </si>
  <si>
    <t>Tobacco company</t>
  </si>
  <si>
    <t>Government/official report</t>
  </si>
  <si>
    <t>Tobacco</t>
  </si>
  <si>
    <t>Pharamaceutical</t>
  </si>
  <si>
    <t>Tobacco Control Advocate</t>
  </si>
  <si>
    <t>E-cigarette</t>
  </si>
  <si>
    <t xml:space="preserve">total coi </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</si>
  <si>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</si>
  <si>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</si>
  <si>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</si>
  <si>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</si>
  <si>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</si>
  <si>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</si>
  <si>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</si>
  <si>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Number of studies </t>
  </si>
  <si>
    <t xml:space="preserve">Pre 1990 </t>
  </si>
  <si>
    <t>1990-1999</t>
  </si>
  <si>
    <t>2000-2009</t>
  </si>
  <si>
    <t>%</t>
  </si>
  <si>
    <t>2010 onwards</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</si>
  <si>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</si>
  <si>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</si>
  <si>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</si>
  <si>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</si>
  <si>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</si>
  <si>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</si>
  <si>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</si>
  <si>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</si>
  <si>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</si>
  <si>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</si>
  <si>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</si>
  <si>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</si>
  <si>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</si>
  <si>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</si>
  <si>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</si>
  <si>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</si>
  <si>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</si>
  <si>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</si>
  <si>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</si>
  <si>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</si>
  <si>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</si>
  <si>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</si>
  <si>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</si>
  <si>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</si>
  <si>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</si>
  <si>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</si>
  <si>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</si>
  <si>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</si>
  <si>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</si>
  <si>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</si>
  <si>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</si>
  <si>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</si>
  <si>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</si>
  <si>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</si>
  <si>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</si>
  <si>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</si>
  <si>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</si>
  <si>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</si>
  <si>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</si>
  <si>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</si>
  <si>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</si>
  <si>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</si>
  <si>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</si>
  <si>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</si>
  <si>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</si>
  <si>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</si>
  <si>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</si>
  <si>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</si>
  <si>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</si>
  <si>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</si>
  <si>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</si>
  <si>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</si>
  <si>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</si>
  <si>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</si>
  <si>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</si>
  <si>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</si>
  <si>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</si>
  <si>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</si>
  <si>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</si>
  <si>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</si>
  <si>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</si>
  <si>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</si>
  <si>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</si>
  <si>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</si>
  <si>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</si>
  <si>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</si>
  <si>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</si>
  <si>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</si>
  <si>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</si>
  <si>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</si>
  <si>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</si>
  <si>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</si>
  <si>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</si>
  <si>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</si>
  <si>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</si>
  <si>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</si>
  <si>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</si>
  <si>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</si>
  <si>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</si>
  <si>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</si>
  <si>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</si>
  <si>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</si>
  <si>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</si>
  <si>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</si>
  <si>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</si>
  <si>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</si>
  <si>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</si>
  <si>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</si>
  <si>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</si>
  <si>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</si>
  <si>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</si>
  <si>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</si>
  <si>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</si>
  <si>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</si>
  <si>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</si>
  <si>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</si>
  <si>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</si>
  <si>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</si>
  <si>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</si>
  <si>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</si>
  <si>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</si>
  <si>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</si>
  <si>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</si>
  <si>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</si>
  <si>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</si>
  <si>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</si>
  <si>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</si>
  <si>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</si>
  <si>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</si>
  <si>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</si>
  <si>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</si>
  <si>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</si>
  <si>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</si>
  <si>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</si>
  <si>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</si>
  <si>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</si>
  <si>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</si>
  <si>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</si>
  <si>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</si>
  <si>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</si>
  <si>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</si>
  <si>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</si>
  <si>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</si>
  <si>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</si>
  <si>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</si>
  <si>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</si>
  <si>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</si>
  <si>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</si>
  <si>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</si>
  <si>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</si>
  <si>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</si>
  <si>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</si>
  <si>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</si>
  <si>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</si>
  <si>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</si>
  <si>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</si>
  <si>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</si>
  <si>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</si>
  <si>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</si>
  <si>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</si>
  <si>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</si>
  <si>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</si>
  <si>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</si>
  <si>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</si>
  <si>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</si>
  <si>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</si>
  <si>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</si>
  <si>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</si>
  <si>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</si>
  <si>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</si>
  <si>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</si>
  <si>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</si>
  <si>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</si>
  <si>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</si>
  <si>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</si>
  <si>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</si>
  <si>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</si>
  <si>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</si>
  <si>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</si>
  <si>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</si>
  <si>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</si>
  <si>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</si>
  <si>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</si>
  <si>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</si>
  <si>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</si>
  <si>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</si>
  <si>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</si>
  <si>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</si>
  <si>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</si>
  <si>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</si>
  <si>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</si>
  <si>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</si>
  <si>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</si>
  <si>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</si>
  <si>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</si>
  <si>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</si>
  <si>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</si>
  <si>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</si>
  <si>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</si>
  <si>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</si>
  <si>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</si>
  <si>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</si>
  <si>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</si>
  <si>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</si>
  <si>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</si>
  <si>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</si>
  <si>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</si>
  <si>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</si>
  <si>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</si>
  <si>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</si>
  <si>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</si>
  <si>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</si>
  <si>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</si>
  <si>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</si>
  <si>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</si>
  <si>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</si>
  <si>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</si>
  <si>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</si>
  <si>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</si>
  <si>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</si>
  <si>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</si>
  <si>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</si>
  <si>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</si>
  <si>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</si>
  <si>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</si>
  <si>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</si>
  <si>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</si>
  <si>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</si>
  <si>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</si>
  <si>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</si>
  <si>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</si>
  <si>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</si>
  <si>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</si>
  <si>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</si>
  <si>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</si>
  <si>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</si>
  <si>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</si>
  <si>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</si>
  <si>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</si>
  <si>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</si>
  <si>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</si>
  <si>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</si>
  <si>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</si>
  <si>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</si>
  <si>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</si>
  <si>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</si>
  <si>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</si>
  <si>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</si>
  <si>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</si>
  <si>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</si>
  <si>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</si>
  <si>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</si>
  <si>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</si>
  <si>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</si>
  <si>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</si>
  <si>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</si>
  <si>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</si>
  <si>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</si>
  <si>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</si>
  <si>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</si>
  <si>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</si>
  <si>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</si>
  <si>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</si>
  <si>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</si>
  <si>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</si>
  <si>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</si>
  <si>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</si>
  <si>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</si>
  <si>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</si>
  <si>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</si>
  <si>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</si>
  <si>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</si>
  <si>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</si>
  <si>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</si>
  <si>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</si>
  <si>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</si>
  <si>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</si>
  <si>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</si>
  <si>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</si>
  <si>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</si>
  <si>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</si>
  <si>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</si>
  <si>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</si>
  <si>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</si>
  <si>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</si>
  <si>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</si>
  <si>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</si>
  <si>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</si>
  <si>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</si>
  <si>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</si>
  <si>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</si>
  <si>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</si>
  <si>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</si>
  <si>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</si>
  <si>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</si>
  <si>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</si>
  <si>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</si>
  <si>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</si>
  <si>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</si>
  <si>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</si>
  <si>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</si>
  <si>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</si>
  <si>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</si>
  <si>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</si>
  <si>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</si>
  <si>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</si>
  <si>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</si>
  <si>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</si>
  <si>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</si>
  <si>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</si>
  <si>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</si>
  <si>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</si>
  <si>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</si>
  <si>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</si>
  <si>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</si>
  <si>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</si>
  <si>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</si>
  <si>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</si>
  <si>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</si>
  <si>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</si>
  <si>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</si>
  <si>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</si>
  <si>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</si>
  <si>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</si>
  <si>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</si>
  <si>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</si>
  <si>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</si>
  <si>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</si>
  <si>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</si>
  <si>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</si>
  <si>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</si>
  <si>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</si>
  <si>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</si>
  <si>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</si>
  <si>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</si>
  <si>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</si>
  <si>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</si>
  <si>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</si>
  <si>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</si>
  <si>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</si>
  <si>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</si>
  <si>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</si>
  <si>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</si>
  <si>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</si>
  <si>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</si>
  <si>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</si>
  <si>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</si>
  <si>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</si>
  <si>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</si>
  <si>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</si>
  <si>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</si>
  <si>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</si>
  <si>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</si>
  <si>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</si>
  <si>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</si>
  <si>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</si>
  <si>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</si>
  <si>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</si>
  <si>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</si>
  <si>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</si>
  <si>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</si>
  <si>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</si>
  <si>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</si>
  <si>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</si>
  <si>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</si>
  <si>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</si>
  <si>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</si>
  <si>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</si>
  <si>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</si>
  <si>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</si>
  <si>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</si>
  <si>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</si>
  <si>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</si>
  <si>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</si>
  <si>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</si>
  <si>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</si>
  <si>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</si>
  <si>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</si>
  <si>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</si>
  <si>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</si>
  <si>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</si>
  <si>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</si>
  <si>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</si>
  <si>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</si>
  <si>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</si>
  <si>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</si>
  <si>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</si>
  <si>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</si>
  <si>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</si>
  <si>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</si>
  <si>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</si>
  <si>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</si>
  <si>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</si>
  <si>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</si>
  <si>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</si>
  <si>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</si>
  <si>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</si>
  <si>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</si>
  <si>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</si>
  <si>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</si>
  <si>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</si>
  <si>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</si>
  <si>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</si>
  <si>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</si>
  <si>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</si>
  <si>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</si>
  <si>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</si>
  <si>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</si>
  <si>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</si>
  <si>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</si>
  <si>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</si>
  <si>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</si>
  <si>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</si>
  <si>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</si>
  <si>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</si>
  <si>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</si>
  <si>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</si>
  <si>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</si>
  <si>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</si>
  <si>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</si>
  <si>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</si>
  <si>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</si>
  <si>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</si>
  <si>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</si>
  <si>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</si>
  <si>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</si>
  <si>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</si>
  <si>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</si>
  <si>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</si>
  <si>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</si>
  <si>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</si>
  <si>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</si>
  <si>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</si>
  <si>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</si>
  <si>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</si>
  <si>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</si>
  <si>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</si>
  <si>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</si>
  <si>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</si>
  <si>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</si>
  <si>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</si>
  <si>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</si>
  <si>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</si>
  <si>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</si>
  <si>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</si>
  <si>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</si>
  <si>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</si>
  <si>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</si>
  <si>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</si>
  <si>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</si>
  <si>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</si>
  <si>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</si>
  <si>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</si>
  <si>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</si>
  <si>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</si>
  <si>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</si>
  <si>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</si>
  <si>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</si>
  <si>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</si>
  <si>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</si>
  <si>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</si>
  <si>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</si>
  <si>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</si>
  <si>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</si>
  <si>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</si>
  <si>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</si>
  <si>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</si>
  <si>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</si>
  <si>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</si>
  <si>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</si>
  <si>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</si>
  <si>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</si>
  <si>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</si>
  <si>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</si>
  <si>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</si>
  <si>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</si>
  <si>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</si>
  <si>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</si>
  <si>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</si>
  <si>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</si>
  <si>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</si>
  <si>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</si>
  <si>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</si>
  <si>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</si>
  <si>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</si>
  <si>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</si>
  <si>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</si>
  <si>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</si>
  <si>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</si>
  <si>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</si>
  <si>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</si>
  <si>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</si>
  <si>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</si>
  <si>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</si>
  <si>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</si>
  <si>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</si>
  <si>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</si>
  <si>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</si>
  <si>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</si>
  <si>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</si>
  <si>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</si>
  <si>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</si>
  <si>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</si>
  <si>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</si>
  <si>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</si>
  <si>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</si>
  <si>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</si>
  <si>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</si>
  <si>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</si>
  <si>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</si>
  <si>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</si>
  <si>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</si>
  <si>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</si>
  <si>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</si>
  <si>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</si>
  <si>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</si>
  <si>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</si>
  <si>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</si>
  <si>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</si>
  <si>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</si>
  <si>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</si>
  <si>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</si>
  <si>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</si>
  <si>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</si>
  <si>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</si>
  <si>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</si>
  <si>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</si>
  <si>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</si>
  <si>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</si>
  <si>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</si>
  <si>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</si>
  <si>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</si>
  <si>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</si>
  <si>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</si>
  <si>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</si>
  <si>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</si>
  <si>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</si>
  <si>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</si>
  <si>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</si>
  <si>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</si>
  <si>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</si>
  <si>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</si>
  <si>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</si>
  <si>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</si>
  <si>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</si>
  <si>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</si>
  <si>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</si>
  <si>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</si>
  <si>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</si>
  <si>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</si>
  <si>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</si>
  <si>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</si>
  <si>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</si>
  <si>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</si>
  <si>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</si>
  <si>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</si>
  <si>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</si>
  <si>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</si>
  <si>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</si>
  <si>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</si>
  <si>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</si>
  <si>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</si>
  <si>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</si>
  <si>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</si>
  <si>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</si>
  <si>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</si>
  <si>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</si>
  <si>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</si>
  <si>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</si>
  <si>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</si>
  <si>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</si>
  <si>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</si>
  <si>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</si>
  <si>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</si>
  <si>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</si>
  <si>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</si>
  <si>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</si>
  <si>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</si>
  <si>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</si>
  <si>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</si>
  <si>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</si>
  <si>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</si>
  <si>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</si>
  <si>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</si>
  <si>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</si>
  <si>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</si>
  <si>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</si>
  <si>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</si>
  <si>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</si>
  <si>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</si>
  <si>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</si>
  <si>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</si>
  <si>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</si>
  <si>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</si>
  <si>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</si>
  <si>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</si>
  <si>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</si>
  <si>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</si>
  <si>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</si>
  <si>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</si>
  <si>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</si>
  <si>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</si>
  <si>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</si>
  <si>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</si>
  <si>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</si>
  <si>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</si>
  <si>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</si>
  <si>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</si>
  <si>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</si>
  <si>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</si>
  <si>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</si>
  <si>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</si>
  <si>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</si>
  <si>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</si>
  <si>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</si>
  <si>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</si>
  <si>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</si>
  <si>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</si>
  <si>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</si>
  <si>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</si>
  <si>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</si>
  <si>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</si>
  <si>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</si>
  <si>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</si>
  <si>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</si>
  <si>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</si>
  <si>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</si>
  <si>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</si>
  <si>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</si>
  <si>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</si>
  <si>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</si>
  <si>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</si>
  <si>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</si>
  <si>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</si>
  <si>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</si>
  <si>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</si>
  <si>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</si>
  <si>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</si>
  <si>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</si>
  <si>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</si>
  <si>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</si>
  <si>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</si>
  <si>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</si>
  <si>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</si>
  <si>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</si>
  <si>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</si>
  <si>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</si>
  <si>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</si>
  <si>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</si>
  <si>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</si>
  <si>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</si>
  <si>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</si>
  <si>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</si>
  <si>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</si>
  <si>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</si>
  <si>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</si>
  <si>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</si>
  <si>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</si>
  <si>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</si>
  <si>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</si>
  <si>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</si>
  <si>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</si>
  <si>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</si>
  <si>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</si>
  <si>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</si>
  <si>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</si>
  <si>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</si>
  <si>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</si>
  <si>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</si>
  <si>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</si>
  <si>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</si>
  <si>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</si>
  <si>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</si>
  <si>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</si>
  <si>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</si>
  <si>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</si>
  <si>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</si>
  <si>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</si>
  <si>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</si>
  <si>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</si>
  <si>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</si>
  <si>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</si>
  <si>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</si>
  <si>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</si>
  <si>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</si>
  <si>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</si>
  <si>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</si>
  <si>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</si>
  <si>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</si>
  <si>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</si>
  <si>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</si>
  <si>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</si>
  <si>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</si>
  <si>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</si>
  <si>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</si>
  <si>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</si>
  <si>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</si>
  <si>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</si>
  <si>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</si>
  <si>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</si>
  <si>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</si>
  <si>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</si>
  <si>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</si>
  <si>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</si>
  <si>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</si>
  <si>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</si>
  <si>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</si>
  <si>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</si>
  <si>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</si>
  <si>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</si>
  <si>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</si>
  <si>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</si>
  <si>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</si>
  <si>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</si>
  <si>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</si>
  <si>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</si>
  <si>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</si>
  <si>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</si>
  <si>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</si>
  <si>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</si>
  <si>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</si>
  <si>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</si>
  <si>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</si>
  <si>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</si>
  <si>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</si>
  <si>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</si>
  <si>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</si>
  <si>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</si>
  <si>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</si>
  <si>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</si>
  <si>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</si>
  <si>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</si>
  <si>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</si>
  <si>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</si>
  <si>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</si>
  <si>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</si>
  <si>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</si>
  <si>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</si>
  <si>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</si>
  <si>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</si>
  <si>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</si>
  <si>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</si>
  <si>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</si>
  <si>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</si>
  <si>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</si>
  <si>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</si>
  <si>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</si>
  <si>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</si>
  <si>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</si>
  <si>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</si>
  <si>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</si>
  <si>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</si>
  <si>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</si>
  <si>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</si>
  <si>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</si>
  <si>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</si>
  <si>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</si>
  <si>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</si>
  <si>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</si>
  <si>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</si>
  <si>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</si>
  <si>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</si>
  <si>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</si>
  <si>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</si>
  <si>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</si>
  <si>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</si>
  <si>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</si>
  <si>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</si>
  <si>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</si>
  <si>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</si>
  <si>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</si>
  <si>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</si>
  <si>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</si>
  <si>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</si>
  <si>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</si>
  <si>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</si>
  <si>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</si>
  <si>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</si>
  <si>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</si>
  <si>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</si>
  <si>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</si>
  <si>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</si>
  <si>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</si>
  <si>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</si>
  <si>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</si>
  <si>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</si>
  <si>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</si>
  <si>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</si>
  <si>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</si>
  <si>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</si>
  <si>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</si>
  <si>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</si>
  <si>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</si>
  <si>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</si>
  <si>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</si>
  <si>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</si>
  <si>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</si>
  <si>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</si>
  <si>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</si>
  <si>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</si>
  <si>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</si>
  <si>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</si>
  <si>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</si>
  <si>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</si>
  <si>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</si>
  <si>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</si>
  <si>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</si>
  <si>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</si>
  <si>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</si>
  <si>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</si>
  <si>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</si>
  <si>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</si>
  <si>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</si>
  <si>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</si>
  <si>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</si>
  <si>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</si>
  <si>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</si>
  <si>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</si>
  <si>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</si>
  <si>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</si>
  <si>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</si>
  <si>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</si>
  <si>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</si>
  <si>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</si>
  <si>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</si>
  <si>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</si>
  <si>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</si>
  <si>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</si>
  <si>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</si>
  <si>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</si>
  <si>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</si>
  <si>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</si>
  <si>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</si>
  <si>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</si>
  <si>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</si>
  <si>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</si>
  <si>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</si>
  <si>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</si>
  <si>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</si>
  <si>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</si>
  <si>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</si>
  <si>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</si>
  <si>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</si>
  <si>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</si>
  <si>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</si>
  <si>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</si>
  <si>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</si>
  <si>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</si>
  <si>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</si>
  <si>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</si>
  <si>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</si>
  <si>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</si>
  <si>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</si>
  <si>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</si>
  <si>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</si>
  <si>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</si>
  <si>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</si>
  <si>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</si>
  <si>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</si>
  <si>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</si>
  <si>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</si>
  <si>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</si>
  <si>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</si>
  <si>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</si>
  <si>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</si>
  <si>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</si>
  <si>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</si>
  <si>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</si>
  <si>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</si>
  <si>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</si>
  <si>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</si>
  <si>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</si>
  <si>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</si>
  <si>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</si>
  <si>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</si>
  <si>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</si>
  <si>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</si>
  <si>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</si>
  <si>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</si>
  <si>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</si>
  <si>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</si>
  <si>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</si>
  <si>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</si>
  <si>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</si>
  <si>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</si>
  <si>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</si>
  <si>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</si>
  <si>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</si>
  <si>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</si>
  <si>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</si>
  <si>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</si>
  <si>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</si>
  <si>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</si>
  <si>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</si>
  <si>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</si>
  <si>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</si>
  <si>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</si>
  <si>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</si>
  <si>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</si>
  <si>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</si>
  <si>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</si>
  <si>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</si>
  <si>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</si>
  <si>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</si>
  <si>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</si>
  <si>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</si>
  <si>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</si>
  <si>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</si>
  <si>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</si>
  <si>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</si>
  <si>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</si>
  <si>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</si>
  <si>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</si>
  <si>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</si>
  <si>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</si>
  <si>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</si>
  <si>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</si>
  <si>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</si>
  <si>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</si>
  <si>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</si>
  <si>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</si>
  <si>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</si>
  <si>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</si>
  <si>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</si>
  <si>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</si>
  <si>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</si>
  <si>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</si>
  <si>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</si>
  <si>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</si>
  <si>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</si>
  <si>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</si>
  <si>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</si>
  <si>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</si>
  <si>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</si>
  <si>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</si>
  <si>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</si>
  <si>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</si>
  <si>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</si>
  <si>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</si>
  <si>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</si>
  <si>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</si>
  <si>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</si>
  <si>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</si>
  <si>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</si>
  <si>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</si>
  <si>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</si>
  <si>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</si>
  <si>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</si>
  <si>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</si>
  <si>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</si>
  <si>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</si>
  <si>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</si>
  <si>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</si>
  <si>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</si>
  <si>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</si>
  <si>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</si>
  <si>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</si>
  <si>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</si>
  <si>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</si>
  <si>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</si>
  <si>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</si>
  <si>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</si>
  <si>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</si>
  <si>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</si>
  <si>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</si>
  <si>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</si>
  <si>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</si>
  <si>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</si>
  <si>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</si>
  <si>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</si>
  <si>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</si>
  <si>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</si>
  <si>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</si>
  <si>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</si>
  <si>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</si>
  <si>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</si>
  <si>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</si>
  <si>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</si>
  <si>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</si>
  <si>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</si>
  <si>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</si>
  <si>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</si>
  <si>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</si>
  <si>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</si>
  <si>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</si>
  <si>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</si>
  <si>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</si>
  <si>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</si>
  <si>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</si>
  <si>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</si>
  <si>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</si>
  <si>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</si>
  <si>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</si>
  <si>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</si>
  <si>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</si>
  <si>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</si>
  <si>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</si>
  <si>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</si>
  <si>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</si>
  <si>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</si>
  <si>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</si>
  <si>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</si>
  <si>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</si>
  <si>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</si>
  <si>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</si>
  <si>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</si>
  <si>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</si>
  <si>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</si>
  <si>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</si>
  <si>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</si>
  <si>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</si>
  <si>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</si>
  <si>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</si>
  <si>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</si>
  <si>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</si>
  <si>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</si>
  <si>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</si>
  <si>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</si>
  <si>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</si>
  <si>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</si>
  <si>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</si>
  <si>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</si>
  <si>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</si>
  <si>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</si>
  <si>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</si>
  <si>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</si>
  <si>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</si>
  <si>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</si>
  <si>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</si>
  <si>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</si>
  <si>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</si>
  <si>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</si>
  <si>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</si>
  <si>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</si>
  <si>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</si>
  <si>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</si>
  <si>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</si>
  <si>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</si>
  <si>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</si>
  <si>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</si>
  <si>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</si>
  <si>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</si>
  <si>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</si>
  <si>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</si>
  <si>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</si>
  <si>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</si>
  <si>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</si>
  <si>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</si>
  <si>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</si>
  <si>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</si>
  <si>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</si>
  <si>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</si>
  <si>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</si>
  <si>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</si>
  <si>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</si>
  <si>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</si>
  <si>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</si>
  <si>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</si>
  <si>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</si>
  <si>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</si>
  <si>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</si>
  <si>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</si>
  <si>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</si>
  <si>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</si>
  <si>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</si>
  <si>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</si>
  <si>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</si>
  <si>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</si>
  <si>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</si>
  <si>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</si>
  <si>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</si>
  <si>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</si>
  <si>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</si>
  <si>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</si>
  <si>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</si>
  <si>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</si>
  <si>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</si>
  <si>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</si>
  <si>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</si>
  <si>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</si>
  <si>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</si>
  <si>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</si>
  <si>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</si>
  <si>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</si>
  <si>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</si>
  <si>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</si>
  <si>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</si>
  <si>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</si>
  <si>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</si>
  <si>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</si>
  <si>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</si>
  <si>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</si>
  <si>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</si>
  <si>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</si>
  <si>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</si>
  <si>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</si>
  <si>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</si>
  <si>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</si>
  <si>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</si>
  <si>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</si>
  <si>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</si>
  <si>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</si>
  <si>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</si>
  <si>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</si>
  <si>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</si>
  <si>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</si>
  <si>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</si>
  <si>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</si>
  <si>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</si>
  <si>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</si>
  <si>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</si>
  <si>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</si>
  <si>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</si>
  <si>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</si>
  <si>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</si>
  <si>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</si>
  <si>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</si>
  <si>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</si>
  <si>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</si>
  <si>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</si>
  <si>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</si>
  <si>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</si>
  <si>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</si>
  <si>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</si>
  <si>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</si>
  <si>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</si>
  <si>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</si>
  <si>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</si>
  <si>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</si>
  <si>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</si>
  <si>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</si>
  <si>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</si>
  <si>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</si>
  <si>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</si>
  <si>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</si>
  <si>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</si>
  <si>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</si>
  <si>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</si>
  <si>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</si>
  <si>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</si>
  <si>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</si>
  <si>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</si>
  <si>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</si>
  <si>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</si>
  <si>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</si>
  <si>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</si>
  <si>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</si>
  <si>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</si>
  <si>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</si>
  <si>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</si>
  <si>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</si>
  <si>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</si>
  <si>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</si>
  <si>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</si>
  <si>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</si>
  <si>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</si>
  <si>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</si>
  <si>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</si>
  <si>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</si>
  <si>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</si>
  <si>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</si>
  <si>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</si>
  <si>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</si>
  <si>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</si>
  <si>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</si>
  <si>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</si>
  <si>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</si>
  <si>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</si>
  <si>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</si>
  <si>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</si>
  <si>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</si>
  <si>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</si>
  <si>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</si>
  <si>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</si>
  <si>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</si>
  <si>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</si>
  <si>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</si>
  <si>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</si>
  <si>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</si>
  <si>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</si>
  <si>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</si>
  <si>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</si>
  <si>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</si>
  <si>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</si>
  <si>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</si>
  <si>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</si>
  <si>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</si>
  <si>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</si>
  <si>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</si>
  <si>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</si>
  <si>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</si>
  <si>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</si>
  <si>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</si>
  <si>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</si>
  <si>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</si>
  <si>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</si>
  <si>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</si>
  <si>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</si>
  <si>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</si>
  <si>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</si>
  <si>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</si>
  <si>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</si>
  <si>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</si>
  <si>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</si>
  <si>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</si>
  <si>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</si>
  <si>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</si>
  <si>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</si>
  <si>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</si>
  <si>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</si>
  <si>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</si>
  <si>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</si>
  <si>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</si>
  <si>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</si>
  <si>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</si>
  <si>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</si>
  <si>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</si>
  <si>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</si>
  <si>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</si>
  <si>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</si>
  <si>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</si>
  <si>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</si>
  <si>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</si>
  <si>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</si>
  <si>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</si>
  <si>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</si>
  <si>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</si>
  <si>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</si>
  <si>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</si>
  <si>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</si>
  <si>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</si>
  <si>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</si>
  <si>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</si>
  <si>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</si>
  <si>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</si>
  <si>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</si>
  <si>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</si>
  <si>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</si>
  <si>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</si>
  <si>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</si>
  <si>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</si>
  <si>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</si>
  <si>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</si>
  <si>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</si>
  <si>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</si>
  <si>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</si>
  <si>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</si>
  <si>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</si>
  <si>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</si>
  <si>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</si>
  <si>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</si>
  <si>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</si>
  <si>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</si>
  <si>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</si>
  <si>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</si>
  <si>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</si>
  <si>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</si>
  <si>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</si>
  <si>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</si>
  <si>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</si>
  <si>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</si>
  <si>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</si>
  <si>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</si>
  <si>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</si>
  <si>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</si>
  <si>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</si>
  <si>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</si>
  <si>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</si>
  <si>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</si>
  <si>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</si>
  <si>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</si>
  <si>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</si>
  <si>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</si>
  <si>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</si>
  <si>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</si>
  <si>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</si>
  <si>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</si>
  <si>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</si>
  <si>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</si>
  <si>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</si>
  <si>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</si>
  <si>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</si>
  <si>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</si>
  <si>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</si>
  <si>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</si>
  <si>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</si>
  <si>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</si>
  <si>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</si>
  <si>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</si>
  <si>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</si>
  <si>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</si>
  <si>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</si>
  <si>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</si>
  <si>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</si>
  <si>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</si>
  <si>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</si>
  <si>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</si>
  <si>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</si>
  <si>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</si>
  <si>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</si>
  <si>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</si>
  <si>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</si>
  <si>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</si>
  <si>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</si>
  <si>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</si>
  <si>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</si>
  <si>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</si>
  <si>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</si>
  <si>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</si>
  <si>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</si>
  <si>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</si>
  <si>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</si>
  <si>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</si>
  <si>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</si>
  <si>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</si>
  <si>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</si>
  <si>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</si>
  <si>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</si>
  <si>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</si>
  <si>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</si>
  <si>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</si>
  <si>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</si>
  <si>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</si>
  <si>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</si>
  <si>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</si>
  <si>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</si>
  <si>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</si>
  <si>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</si>
  <si>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</si>
  <si>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</si>
  <si>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</si>
  <si>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</si>
  <si>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</si>
  <si>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</si>
  <si>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</si>
  <si>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</si>
  <si>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</si>
  <si>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</si>
  <si>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</si>
  <si>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</si>
  <si>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</si>
  <si>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</si>
  <si>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</si>
  <si>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</si>
  <si>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</si>
  <si>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</si>
  <si>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</si>
  <si>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</si>
  <si>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</si>
  <si>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</si>
  <si>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</si>
  <si>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</si>
  <si>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</si>
  <si>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</si>
  <si>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</si>
  <si>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</si>
  <si>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</si>
  <si>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</si>
  <si>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</si>
  <si>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</si>
  <si>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</si>
  <si>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</si>
  <si>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</si>
  <si>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</si>
  <si>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</si>
  <si>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</si>
  <si>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</si>
  <si>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</si>
  <si>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</si>
  <si>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</si>
  <si>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</si>
  <si>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</si>
  <si>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</si>
  <si>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</si>
  <si>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</si>
  <si>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</si>
  <si>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</si>
  <si>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</si>
  <si>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</si>
  <si>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</si>
  <si>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</si>
  <si>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</si>
  <si>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</si>
  <si>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</si>
  <si>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</si>
  <si>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</si>
  <si>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</si>
  <si>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</si>
  <si>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</si>
  <si>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</si>
  <si>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</si>
  <si>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</si>
  <si>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</si>
  <si>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</si>
  <si>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</si>
  <si>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</si>
  <si>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</si>
  <si>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</si>
  <si>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</si>
  <si>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</si>
  <si>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</si>
  <si>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</si>
  <si>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</si>
  <si>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</si>
  <si>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</si>
  <si>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</si>
  <si>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</si>
  <si>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</si>
  <si>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</si>
  <si>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</si>
  <si>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</si>
  <si>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</si>
  <si>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</si>
  <si>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</si>
  <si>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</si>
  <si>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</si>
  <si>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</si>
  <si>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</si>
  <si>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</si>
  <si>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</si>
  <si>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</si>
  <si>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</si>
  <si>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</si>
  <si>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</si>
  <si>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</si>
  <si>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</si>
  <si>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</si>
  <si>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</si>
  <si>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</si>
  <si>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</si>
  <si>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</si>
  <si>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</si>
  <si>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</si>
  <si>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</si>
  <si>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</si>
  <si>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</si>
  <si>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</si>
  <si>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</si>
  <si>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</si>
  <si>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</si>
  <si>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</si>
  <si>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</si>
  <si>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</si>
  <si>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</si>
  <si>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</si>
  <si>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</si>
  <si>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</si>
  <si>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</si>
  <si>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</si>
  <si>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</si>
  <si>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</si>
  <si>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</si>
  <si>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</si>
  <si>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</si>
  <si>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</si>
  <si>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</si>
  <si>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</si>
  <si>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</si>
  <si>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</si>
  <si>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</si>
  <si>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</si>
  <si>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</si>
  <si>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</si>
  <si>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</si>
  <si>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</si>
  <si>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</si>
  <si>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</si>
  <si>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</si>
  <si>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</si>
  <si>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</si>
  <si>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</si>
  <si>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</si>
  <si>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</si>
  <si>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</si>
  <si>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</si>
  <si>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</si>
  <si>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</si>
  <si>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</si>
  <si>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</si>
  <si>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</si>
  <si>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</si>
  <si>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</si>
  <si>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</si>
  <si>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</si>
  <si>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</si>
  <si>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</si>
  <si>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</si>
  <si>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</si>
  <si>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</si>
  <si>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</si>
  <si>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</si>
  <si>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</si>
  <si>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</si>
  <si>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</si>
  <si>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</si>
  <si>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</si>
  <si>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</si>
  <si>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</si>
  <si>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</si>
  <si>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</si>
  <si>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</si>
  <si>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</si>
  <si>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</si>
  <si>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</si>
  <si>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</si>
  <si>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</si>
  <si>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</si>
  <si>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</si>
  <si>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</si>
  <si>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</si>
  <si>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</si>
  <si>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</si>
  <si>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</si>
  <si>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</si>
  <si>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</si>
  <si>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</si>
  <si>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</si>
  <si>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</si>
  <si>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</si>
  <si>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</si>
  <si>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</si>
  <si>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</si>
  <si>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</si>
  <si>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</si>
  <si>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</si>
  <si>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</si>
  <si>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</si>
  <si>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</si>
  <si>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</si>
  <si>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</si>
  <si>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</si>
  <si>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</si>
  <si>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</si>
  <si>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</si>
  <si>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</si>
  <si>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</si>
  <si>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</si>
  <si>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</si>
  <si>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</si>
  <si>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</si>
  <si>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</si>
  <si>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</si>
  <si>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</si>
  <si>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</si>
  <si>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</si>
  <si>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</si>
  <si>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</si>
  <si>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</si>
  <si>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</si>
  <si>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</si>
  <si>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</si>
  <si>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</si>
  <si>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</si>
  <si>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</si>
  <si>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</si>
  <si>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</si>
  <si>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</si>
  <si>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</si>
  <si>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</si>
  <si>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</si>
  <si>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</si>
  <si>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</si>
  <si>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</si>
  <si>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</si>
  <si>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</si>
  <si>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</si>
  <si>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</si>
  <si>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</si>
  <si>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</si>
  <si>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</si>
  <si>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</si>
  <si>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</si>
  <si>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</si>
  <si>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</si>
  <si>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</si>
  <si>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</si>
  <si>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</si>
  <si>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</si>
  <si>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</si>
  <si>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</si>
  <si>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</si>
  <si>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</si>
  <si>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</si>
  <si>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</si>
  <si>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</si>
  <si>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</si>
  <si>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</si>
  <si>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</si>
  <si>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</si>
  <si>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</si>
  <si>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</si>
  <si>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</si>
  <si>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</si>
  <si>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</si>
  <si>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</si>
  <si>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</si>
  <si>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</si>
  <si>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</si>
  <si>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</si>
  <si>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</si>
  <si>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</si>
  <si>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</si>
  <si>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</si>
  <si>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</si>
  <si>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</si>
  <si>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</si>
  <si>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</si>
  <si>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</si>
  <si>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</si>
  <si>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</si>
  <si>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</si>
  <si>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</si>
  <si>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</si>
  <si>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</si>
  <si>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</si>
  <si>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</si>
  <si>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</si>
  <si>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</si>
  <si>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</si>
  <si>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</si>
  <si>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</si>
  <si>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</si>
  <si>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</si>
  <si>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</si>
  <si>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</si>
  <si>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</si>
  <si>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</si>
  <si>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</si>
  <si>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</si>
  <si>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</si>
  <si>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</si>
  <si>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</si>
  <si>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</si>
  <si>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</si>
  <si>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</si>
  <si>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</si>
  <si>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</si>
  <si>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</si>
  <si>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</si>
  <si>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</si>
  <si>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</si>
  <si>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</si>
  <si>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</si>
  <si>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</si>
  <si>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</si>
  <si>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</si>
  <si>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</si>
  <si>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</si>
  <si>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</si>
  <si>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</si>
  <si>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</si>
  <si>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</si>
  <si>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</si>
  <si>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</si>
  <si>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</si>
  <si>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</si>
  <si>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</si>
  <si>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</si>
  <si>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</si>
  <si>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</si>
  <si>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</si>
  <si>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</si>
  <si>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</si>
  <si>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</si>
  <si>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</si>
  <si>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</si>
  <si>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</si>
  <si>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</si>
  <si>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</si>
  <si>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</si>
  <si>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</si>
  <si>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</si>
  <si>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</si>
  <si>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</si>
  <si>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</si>
  <si>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</si>
  <si>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</si>
  <si>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</si>
  <si>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</si>
  <si>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</si>
  <si>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</si>
  <si>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</si>
  <si>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</si>
  <si>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</si>
  <si>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</si>
  <si>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</si>
  <si>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</si>
  <si>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</si>
  <si>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</si>
  <si>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</si>
  <si>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</si>
  <si>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</si>
  <si>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</si>
  <si>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</si>
  <si>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</si>
  <si>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</si>
  <si>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</si>
  <si>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</si>
  <si>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</si>
  <si>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</si>
  <si>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</si>
  <si>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</si>
  <si>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</si>
  <si>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</si>
  <si>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</si>
  <si>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</si>
  <si>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</si>
  <si>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</si>
  <si>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</si>
  <si>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</si>
  <si>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</si>
  <si>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</si>
  <si>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</si>
  <si>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</si>
  <si>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</si>
  <si>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</si>
  <si>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</si>
  <si>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</si>
  <si>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</si>
  <si>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</si>
  <si>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</si>
  <si>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</si>
  <si>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</si>
  <si>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</si>
  <si>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</si>
  <si>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</si>
  <si>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</si>
  <si>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</si>
  <si>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</si>
  <si>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</si>
  <si>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</si>
  <si>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</si>
  <si>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</si>
  <si>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</si>
  <si>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</si>
  <si>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</si>
  <si>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</si>
  <si>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</si>
  <si>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</si>
  <si>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</si>
  <si>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</si>
  <si>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</si>
  <si>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</si>
  <si>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</si>
  <si>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</si>
  <si>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</si>
  <si>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</si>
  <si>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</si>
  <si>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</si>
  <si>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</si>
  <si>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</si>
  <si>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</si>
  <si>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</si>
  <si>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</si>
  <si>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</si>
  <si>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</si>
  <si>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</si>
  <si>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</si>
  <si>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</si>
  <si>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</si>
  <si>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</si>
  <si>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</si>
  <si>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</si>
  <si>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</si>
  <si>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</si>
  <si>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</si>
  <si>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</si>
  <si>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</si>
  <si>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</si>
  <si>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</si>
  <si>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</si>
  <si>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</si>
  <si>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</si>
  <si>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</si>
  <si>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</si>
  <si>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</si>
  <si>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</si>
  <si>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</si>
  <si>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</si>
  <si>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</si>
  <si>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</si>
  <si>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</si>
  <si>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</si>
  <si>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</si>
  <si>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</si>
  <si>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</si>
  <si>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</si>
  <si>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</si>
  <si>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</si>
  <si>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</si>
  <si>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</si>
  <si>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</si>
  <si>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</si>
  <si>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</si>
  <si>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</si>
  <si>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</si>
  <si>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</si>
  <si>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</si>
  <si>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</si>
  <si>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</si>
  <si>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</si>
  <si>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</si>
  <si>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</si>
  <si>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</si>
  <si>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</si>
  <si>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</si>
  <si>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</si>
  <si>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</si>
  <si>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</si>
  <si>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</si>
  <si>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</si>
  <si>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</si>
  <si>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</si>
  <si>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</si>
  <si>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</si>
  <si>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</si>
  <si>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</si>
  <si>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</si>
  <si>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</si>
  <si>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</si>
  <si>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</si>
  <si>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</si>
  <si>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</si>
  <si>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</si>
  <si>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</si>
  <si>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</si>
  <si>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</si>
  <si>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</si>
  <si>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</si>
  <si>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</si>
  <si>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</si>
  <si>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</si>
  <si>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</si>
  <si>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</si>
  <si>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</si>
  <si>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</si>
  <si>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</si>
  <si>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</si>
  <si>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</si>
  <si>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</si>
  <si>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</si>
  <si>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</si>
  <si>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</si>
  <si>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</si>
  <si>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</si>
  <si>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</si>
  <si>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</si>
  <si>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</si>
  <si>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</si>
  <si>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</si>
  <si>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</si>
  <si>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</si>
  <si>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</si>
  <si>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</si>
  <si>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</si>
  <si>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</si>
  <si>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</si>
  <si>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</si>
  <si>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</si>
  <si>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</si>
  <si>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</si>
  <si>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</si>
  <si>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</si>
  <si>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</si>
  <si>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</si>
  <si>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</si>
  <si>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</si>
  <si>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</si>
  <si>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</si>
  <si>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</si>
  <si>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</si>
  <si>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</si>
  <si>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</si>
  <si>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</si>
  <si>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</si>
  <si>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</si>
  <si>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</si>
  <si>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</si>
  <si>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</si>
  <si>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</si>
  <si>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</si>
  <si>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</si>
  <si>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</si>
  <si>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</si>
  <si>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</si>
  <si>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</si>
  <si>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</si>
  <si>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</si>
  <si>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</si>
  <si>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</si>
  <si>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</si>
  <si>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</si>
  <si>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</si>
  <si>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</si>
  <si>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</si>
  <si>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</si>
  <si>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</si>
  <si>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</si>
  <si>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</si>
  <si>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</si>
  <si>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</si>
  <si>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</si>
  <si>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</si>
  <si>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</si>
  <si>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</si>
  <si>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</si>
  <si>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</si>
  <si>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</si>
  <si>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</si>
  <si>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</si>
  <si>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</si>
  <si>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</si>
  <si>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</si>
  <si>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</si>
  <si>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</si>
  <si>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</si>
  <si>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</si>
  <si>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</si>
  <si>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</si>
  <si>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</si>
  <si>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</si>
  <si>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</si>
  <si>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</si>
  <si>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</si>
  <si>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</si>
  <si>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</si>
  <si>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</si>
  <si>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</si>
  <si>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</si>
  <si>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</si>
  <si>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</si>
  <si>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</si>
  <si>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</si>
  <si>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</si>
  <si>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</si>
  <si>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</si>
  <si>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</si>
  <si>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</si>
  <si>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</si>
  <si>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</si>
  <si>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</si>
  <si>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</si>
  <si>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</si>
  <si>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</si>
  <si>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</si>
  <si>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</si>
  <si>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</si>
  <si>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</si>
  <si>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</si>
  <si>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</si>
  <si>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</si>
  <si>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</si>
  <si>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</si>
  <si>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</si>
  <si>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</si>
  <si>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</si>
  <si>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</si>
  <si>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</si>
  <si>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</si>
  <si>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</si>
  <si>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</si>
  <si>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</si>
  <si>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</si>
  <si>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</si>
  <si>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</si>
  <si>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</si>
  <si>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</si>
  <si>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</si>
  <si>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</si>
  <si>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</si>
  <si>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</si>
  <si>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</si>
  <si>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</si>
  <si>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</si>
  <si>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</si>
  <si>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</si>
  <si>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</si>
  <si>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</si>
  <si>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</si>
  <si>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</si>
  <si>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</si>
  <si>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</si>
  <si>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</si>
  <si>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</si>
  <si>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</si>
  <si>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</si>
  <si>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</si>
  <si>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</si>
  <si>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</si>
  <si>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</si>
  <si>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</si>
  <si>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</si>
  <si>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</si>
  <si>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</si>
  <si>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</si>
  <si>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</si>
  <si>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</si>
  <si>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</si>
  <si>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</si>
  <si>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</si>
  <si>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</si>
  <si>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</si>
  <si>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</si>
  <si>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</si>
  <si>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</si>
  <si>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</si>
  <si>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</si>
  <si>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</si>
  <si>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</si>
  <si>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</si>
  <si>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</si>
  <si>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</si>
  <si>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</si>
  <si>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</si>
  <si>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</si>
  <si>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</si>
  <si>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</si>
  <si>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</si>
  <si>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</si>
  <si>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</si>
  <si>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</si>
  <si>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</si>
  <si>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</si>
  <si>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</si>
  <si>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</si>
  <si>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</si>
  <si>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</si>
  <si>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</si>
  <si>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</si>
  <si>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</si>
  <si>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</si>
  <si>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</si>
  <si>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</si>
  <si>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</si>
  <si>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</si>
  <si>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</si>
  <si>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</si>
  <si>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</si>
  <si>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</si>
  <si>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</si>
  <si>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</si>
  <si>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</si>
  <si>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</si>
  <si>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</si>
  <si>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</si>
  <si>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</si>
  <si>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</si>
  <si>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</si>
  <si>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</si>
  <si>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</si>
  <si>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</si>
  <si>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</si>
  <si>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</si>
  <si>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</si>
  <si>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</si>
  <si>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</si>
  <si>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</si>
  <si>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</si>
  <si>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</si>
  <si>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</si>
  <si>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</si>
  <si>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</si>
  <si>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</si>
  <si>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</si>
  <si>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</si>
  <si>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</si>
  <si>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</si>
  <si>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</si>
  <si>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</si>
  <si>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</si>
  <si>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</si>
  <si>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</si>
  <si>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</si>
  <si>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</si>
  <si>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</si>
  <si>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</si>
  <si>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</si>
  <si>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</si>
  <si>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</si>
  <si>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</si>
  <si>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</si>
  <si>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</si>
  <si>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</si>
  <si>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</si>
  <si>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</si>
  <si>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</si>
  <si>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</si>
  <si>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</si>
  <si>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</si>
  <si>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</si>
  <si>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</si>
  <si>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</si>
  <si>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</si>
  <si>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</si>
  <si>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</si>
  <si>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</si>
  <si>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</si>
  <si>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</si>
  <si>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</si>
  <si>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</si>
  <si>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</si>
  <si>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</si>
  <si>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</si>
  <si>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</si>
  <si>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</si>
  <si>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</si>
  <si>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</si>
  <si>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</si>
  <si>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</si>
  <si>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</si>
  <si>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</si>
  <si>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</si>
  <si>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</si>
  <si>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</si>
  <si>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</si>
  <si>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</si>
  <si>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</si>
  <si>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</si>
  <si>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</si>
  <si>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</si>
  <si>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</si>
  <si>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</si>
  <si>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</si>
  <si>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</si>
  <si>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</si>
  <si>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</si>
  <si>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</si>
  <si>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</si>
  <si>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</si>
  <si>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</si>
  <si>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</si>
  <si>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</si>
  <si>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</si>
  <si>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</si>
  <si>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</si>
  <si>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</si>
  <si>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</si>
  <si>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</si>
  <si>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</si>
  <si>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</si>
  <si>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</si>
  <si>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</si>
  <si>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</si>
  <si>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</si>
  <si>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</si>
  <si>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</si>
  <si>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</si>
  <si>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</si>
  <si>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</si>
  <si>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</si>
  <si>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</si>
  <si>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</si>
  <si>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</si>
  <si>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</si>
  <si>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</si>
  <si>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</si>
  <si>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</si>
  <si>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</si>
  <si>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</si>
  <si>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</si>
  <si>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</si>
  <si>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</si>
  <si>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</si>
  <si>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</si>
  <si>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</si>
  <si>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</si>
  <si>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</si>
  <si>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</si>
  <si>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</si>
  <si>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</si>
  <si>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</si>
  <si>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</si>
  <si>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</si>
  <si>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</si>
  <si>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</si>
  <si>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</si>
  <si>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</si>
  <si>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</si>
  <si>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</si>
  <si>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</si>
  <si>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</si>
  <si>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</si>
  <si>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</si>
  <si>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</si>
  <si>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</si>
  <si>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</si>
  <si>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</si>
  <si>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</si>
  <si>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</si>
  <si>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</si>
  <si>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</si>
  <si>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</si>
  <si>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</si>
  <si>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</si>
  <si>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</si>
  <si>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</si>
  <si>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</si>
  <si>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</si>
  <si>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</si>
  <si>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</si>
  <si>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</si>
  <si>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</si>
  <si>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</si>
  <si>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</si>
  <si>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</si>
  <si>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</si>
  <si>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</si>
  <si>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</si>
  <si>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</si>
  <si>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</si>
  <si>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</si>
  <si>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</si>
  <si>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</si>
  <si>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</si>
  <si>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</si>
  <si>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</si>
  <si>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</si>
  <si>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</si>
  <si>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</si>
  <si>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</si>
  <si>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</si>
  <si>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</si>
  <si>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</si>
  <si>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</si>
  <si>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</si>
  <si>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</si>
  <si>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</si>
  <si>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</si>
  <si>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</si>
  <si>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</si>
  <si>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</si>
  <si>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</si>
  <si>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</si>
  <si>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</si>
  <si>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</si>
  <si>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</si>
  <si>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</si>
  <si>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</si>
  <si>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</si>
  <si>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</si>
  <si>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</si>
  <si>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</si>
  <si>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</si>
  <si>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</si>
  <si>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</si>
  <si>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</si>
  <si>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</si>
  <si>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</si>
  <si>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</si>
  <si>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</si>
  <si>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</si>
  <si>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</si>
  <si>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</si>
  <si>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</si>
  <si>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</si>
  <si>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</si>
  <si>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</si>
  <si>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</si>
  <si>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</si>
  <si>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</si>
  <si>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</si>
  <si>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</si>
  <si>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</si>
  <si>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</si>
  <si>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</si>
  <si>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</si>
  <si>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</si>
  <si>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</si>
  <si>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</si>
  <si>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</si>
  <si>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</si>
  <si>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</si>
  <si>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</si>
  <si>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</si>
  <si>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</si>
  <si>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</si>
  <si>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</si>
  <si>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</si>
  <si>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</si>
  <si>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</si>
  <si>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</si>
  <si>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</si>
  <si>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</si>
  <si>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</si>
  <si>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</si>
  <si>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</si>
  <si>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</si>
  <si>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</si>
  <si>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</si>
  <si>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</si>
  <si>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</si>
  <si>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</si>
  <si>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</si>
  <si>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</si>
  <si>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</si>
  <si>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</si>
  <si>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</si>
  <si>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</si>
  <si>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</si>
  <si>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</si>
  <si>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</si>
  <si>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</si>
  <si>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</si>
  <si>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</si>
  <si>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</si>
  <si>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</si>
  <si>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</si>
  <si>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</si>
  <si>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</si>
  <si>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</si>
  <si>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</si>
  <si>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</si>
  <si>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</si>
  <si>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</si>
  <si>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</si>
  <si>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</si>
  <si>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</si>
  <si>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</si>
  <si>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</si>
  <si>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</si>
  <si>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</si>
  <si>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</si>
  <si>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</si>
  <si>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</si>
  <si>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</si>
  <si>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</si>
  <si>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</si>
  <si>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</si>
  <si>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</si>
  <si>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</si>
  <si>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</si>
  <si>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</si>
  <si>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</si>
  <si>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</si>
  <si>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</si>
  <si>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</si>
  <si>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</si>
  <si>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</si>
  <si>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</si>
  <si>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</si>
  <si>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</si>
  <si>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</si>
  <si>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</si>
  <si>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</si>
  <si>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</si>
  <si>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</si>
  <si>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</si>
  <si>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</si>
  <si>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</si>
  <si>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</si>
  <si>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</si>
  <si>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</si>
  <si>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</si>
  <si>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</si>
  <si>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</si>
  <si>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</si>
  <si>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</si>
  <si>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</si>
  <si>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</si>
  <si>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</si>
  <si>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</si>
  <si>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</si>
  <si>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</si>
  <si>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</si>
  <si>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</si>
  <si>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</si>
  <si>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</si>
  <si>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</si>
  <si>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</si>
  <si>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</si>
  <si>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</si>
  <si>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</si>
  <si>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</si>
  <si>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</si>
  <si>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</si>
  <si>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</si>
  <si>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</si>
  <si>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</si>
  <si>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</si>
  <si>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</si>
  <si>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</si>
  <si>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</si>
  <si>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</si>
  <si>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</si>
  <si>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</si>
  <si>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</si>
  <si>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</si>
  <si>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</si>
  <si>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</si>
  <si>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</si>
  <si>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</si>
  <si>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</si>
  <si>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</si>
  <si>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</si>
  <si>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</si>
  <si>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</si>
  <si>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</si>
  <si>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</si>
  <si>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</si>
  <si>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</si>
  <si>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</si>
  <si>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</si>
  <si>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</si>
  <si>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</si>
  <si>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</si>
  <si>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</si>
  <si>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</si>
  <si>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</si>
  <si>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</si>
  <si>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</si>
  <si>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</si>
  <si>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</si>
  <si>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</si>
  <si>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</si>
  <si>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</si>
  <si>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</si>
  <si>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</si>
  <si>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</si>
  <si>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</si>
  <si>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</si>
  <si>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</si>
  <si>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</si>
  <si>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</si>
  <si>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</si>
  <si>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</si>
  <si>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</si>
  <si>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</si>
  <si>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</si>
  <si>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</si>
  <si>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</si>
  <si>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</si>
  <si>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</si>
  <si>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</si>
  <si>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</si>
  <si>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</si>
  <si>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</si>
  <si>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</si>
  <si>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</si>
  <si>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</si>
  <si>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</si>
  <si>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</si>
  <si>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</si>
  <si>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</si>
  <si>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</si>
  <si>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</si>
  <si>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</si>
  <si>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</si>
  <si>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</si>
  <si>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</si>
  <si>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</si>
  <si>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</si>
  <si>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</si>
  <si>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</si>
  <si>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</si>
  <si>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</si>
  <si>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</si>
  <si>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</si>
  <si>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</si>
  <si>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</si>
  <si>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</si>
  <si>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</si>
  <si>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</si>
  <si>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</si>
  <si>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</si>
  <si>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</si>
  <si>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</si>
  <si>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</si>
  <si>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</si>
  <si>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</si>
  <si>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</si>
  <si>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</si>
  <si>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</si>
  <si>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</si>
  <si>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</si>
  <si>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</si>
  <si>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</si>
  <si>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</si>
  <si>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</si>
  <si>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</si>
  <si>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</si>
  <si>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</si>
  <si>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</si>
  <si>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</si>
  <si>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</si>
  <si>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</si>
  <si>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</si>
  <si>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</si>
  <si>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</si>
  <si>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</si>
  <si>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</si>
  <si>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</si>
  <si>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</si>
  <si>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</si>
  <si>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</si>
  <si>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</si>
  <si>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</si>
  <si>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</si>
  <si>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</si>
  <si>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</si>
  <si>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</si>
  <si>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</si>
  <si>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</si>
  <si>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</si>
  <si>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</si>
  <si>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</si>
  <si>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</si>
  <si>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</si>
  <si>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</si>
  <si>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</si>
  <si>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</si>
  <si>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</si>
  <si>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</si>
  <si>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</si>
  <si>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</si>
  <si>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</si>
  <si>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</si>
  <si>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</si>
  <si>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</si>
  <si>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</si>
  <si>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</si>
  <si>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</si>
  <si>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</si>
  <si>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</si>
  <si>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</si>
  <si>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</si>
  <si>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</si>
  <si>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</si>
  <si>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</si>
  <si>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</si>
  <si>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</si>
  <si>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</si>
  <si>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</si>
  <si>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</si>
  <si>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</si>
  <si>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</si>
  <si>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</si>
  <si>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</si>
  <si>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</si>
  <si>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</si>
  <si>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</si>
  <si>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</si>
  <si>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</si>
  <si>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</si>
  <si>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</si>
  <si>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</si>
  <si>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</si>
  <si>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</si>
  <si>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</si>
  <si>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</si>
  <si>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</si>
  <si>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</si>
  <si>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</si>
  <si>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</si>
  <si>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</si>
  <si>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</si>
  <si>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</si>
  <si>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</si>
  <si>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</si>
  <si>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</si>
  <si>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</si>
  <si>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</si>
  <si>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</si>
  <si>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</si>
  <si>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</si>
  <si>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</si>
  <si>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</si>
  <si>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</si>
  <si>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</si>
  <si>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</si>
  <si>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</si>
  <si>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</si>
  <si>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</si>
  <si>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</si>
  <si>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</si>
  <si>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</si>
  <si>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</si>
  <si>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</si>
  <si>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</si>
  <si>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</si>
  <si>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</si>
  <si>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</si>
  <si>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</si>
  <si>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</si>
  <si>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</si>
  <si>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</si>
  <si>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</si>
  <si>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</si>
  <si>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</si>
  <si>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</si>
  <si>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</si>
  <si>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</si>
  <si>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</si>
  <si>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</si>
  <si>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</si>
  <si>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</si>
  <si>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</si>
  <si>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</si>
  <si>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</si>
  <si>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</si>
  <si>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</si>
  <si>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</si>
  <si>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</si>
  <si>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</si>
  <si>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</si>
  <si>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</si>
  <si>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</si>
  <si>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</si>
  <si>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</si>
  <si>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</si>
  <si>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</si>
  <si>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</si>
  <si>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</si>
  <si>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</si>
  <si>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</si>
  <si>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</si>
  <si>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</si>
  <si>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</si>
  <si>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</si>
  <si>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</si>
  <si>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</si>
  <si>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</si>
  <si>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</si>
  <si>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</si>
  <si>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</si>
  <si>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</si>
  <si>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</si>
  <si>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</si>
  <si>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</si>
  <si>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</si>
  <si>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</si>
  <si>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</si>
  <si>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</si>
  <si>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</si>
  <si>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</si>
  <si>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</si>
  <si>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</si>
  <si>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</si>
  <si>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</si>
  <si>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</si>
  <si>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</si>
  <si>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</si>
  <si>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</si>
  <si>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</si>
  <si>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</si>
  <si>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</si>
  <si>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</si>
  <si>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</si>
  <si>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</si>
  <si>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</si>
  <si>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</si>
  <si>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</si>
  <si>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</si>
  <si>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</si>
  <si>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</si>
  <si>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</si>
  <si>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</si>
  <si>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</si>
  <si>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</si>
  <si>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</si>
  <si>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</si>
  <si>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</si>
  <si>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</si>
  <si>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</si>
  <si>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</si>
  <si>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</si>
  <si>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</si>
  <si>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</si>
  <si>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</si>
  <si>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</si>
  <si>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</si>
  <si>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</si>
  <si>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</si>
  <si>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</si>
  <si>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</si>
  <si>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</si>
  <si>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</si>
  <si>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</si>
  <si>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</si>
  <si>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</si>
  <si>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</si>
  <si>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</si>
  <si>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</si>
  <si>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</si>
  <si>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</si>
  <si>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</si>
  <si>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</si>
  <si>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</si>
  <si>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</si>
  <si>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</si>
  <si>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</si>
  <si>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</si>
  <si>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</si>
  <si>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</si>
  <si>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</si>
  <si>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</si>
  <si>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</si>
  <si>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</si>
  <si>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</si>
  <si>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</si>
  <si>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</si>
  <si>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</si>
  <si>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</si>
  <si>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</si>
  <si>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</si>
  <si>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</si>
  <si>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</si>
  <si>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</si>
  <si>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</si>
  <si>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</si>
  <si>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</si>
  <si>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</si>
  <si>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</si>
  <si>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</si>
  <si>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</si>
  <si>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</si>
  <si>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</si>
  <si>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</si>
  <si>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</si>
  <si>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</si>
  <si>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</si>
  <si>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</si>
  <si>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</si>
  <si>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</si>
  <si>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</si>
  <si>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</si>
  <si>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</si>
  <si>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</si>
  <si>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</si>
  <si>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</si>
  <si>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</si>
  <si>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</si>
  <si>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</si>
  <si>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</si>
  <si>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</si>
  <si>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</si>
  <si>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</si>
  <si>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</si>
  <si>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</si>
  <si>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</si>
  <si>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</si>
  <si>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</si>
  <si>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</si>
  <si>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</si>
  <si>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</si>
  <si>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</si>
  <si>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</si>
  <si>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</si>
  <si>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</si>
  <si>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</si>
  <si>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</si>
  <si>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</si>
  <si>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</si>
  <si>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</si>
  <si>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</si>
  <si>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</si>
  <si>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</si>
  <si>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</si>
  <si>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</si>
  <si>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</si>
  <si>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</si>
  <si>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</si>
  <si>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</si>
  <si>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</si>
  <si>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</si>
  <si>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</si>
  <si>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</si>
  <si>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</si>
  <si>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</si>
  <si>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</si>
  <si>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</si>
  <si>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</si>
  <si>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</si>
  <si>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</si>
  <si>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</si>
  <si>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</si>
  <si>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</si>
  <si>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</si>
  <si>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</si>
  <si>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</si>
  <si>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</si>
  <si>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</si>
  <si>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</si>
  <si>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</si>
  <si>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</si>
  <si>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</si>
  <si>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</si>
  <si>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</si>
  <si>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</si>
  <si>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</si>
  <si>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</si>
  <si>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</si>
  <si>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</si>
  <si>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</si>
  <si>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</si>
  <si>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</si>
  <si>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</si>
  <si>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</si>
  <si>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</si>
  <si>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</si>
  <si>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</si>
  <si>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</si>
  <si>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</si>
  <si>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</si>
  <si>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</si>
  <si>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</si>
  <si>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</si>
  <si>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</si>
  <si>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</si>
  <si>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</si>
  <si>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</si>
  <si>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</si>
  <si>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</si>
  <si>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</si>
  <si>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</si>
  <si>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</si>
  <si>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</si>
  <si>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</si>
  <si>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</si>
  <si>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</si>
  <si>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</si>
  <si>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</si>
  <si>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</si>
  <si>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</si>
  <si>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</si>
  <si>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</si>
  <si>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</si>
  <si>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</si>
  <si>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</si>
  <si>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</si>
  <si>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</si>
  <si>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</si>
  <si>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</si>
  <si>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</si>
  <si>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</si>
  <si>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</si>
  <si>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</si>
  <si>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</si>
  <si>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</si>
  <si>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</si>
  <si>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</si>
  <si>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</si>
  <si>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</si>
  <si>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</si>
  <si>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</si>
  <si>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</si>
  <si>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</si>
  <si>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</si>
  <si>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</si>
  <si>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</si>
  <si>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</si>
  <si>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</si>
  <si>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</si>
  <si>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</si>
  <si>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</si>
  <si>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</si>
  <si>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</si>
  <si>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</si>
  <si>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</si>
  <si>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</si>
  <si>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</si>
  <si>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</si>
  <si>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</si>
  <si>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</si>
  <si>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</si>
  <si>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</si>
  <si>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</si>
  <si>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</si>
  <si>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</si>
  <si>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</si>
  <si>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</si>
  <si>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</si>
  <si>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</si>
  <si>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</si>
  <si>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</si>
  <si>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</si>
  <si>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</si>
  <si>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</si>
  <si>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</si>
  <si>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</si>
  <si>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</si>
  <si>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</si>
  <si>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</si>
  <si>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</si>
  <si>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</si>
  <si>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</si>
  <si>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</si>
  <si>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</si>
  <si>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</si>
  <si>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</si>
  <si>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</si>
  <si>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</si>
  <si>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</si>
  <si>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</si>
  <si>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</si>
  <si>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</si>
  <si>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</si>
  <si>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</si>
  <si>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</si>
  <si>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</si>
  <si>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</si>
  <si>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</si>
  <si>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</si>
  <si>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</si>
  <si>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</si>
  <si>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</si>
  <si>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</si>
  <si>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</si>
  <si>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</si>
  <si>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</si>
  <si>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</si>
  <si>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</si>
  <si>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</si>
  <si>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</si>
  <si>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</si>
  <si>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</si>
  <si>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</si>
  <si>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</si>
  <si>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</si>
  <si>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</si>
  <si>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</si>
  <si>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</si>
  <si>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</si>
  <si>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</si>
  <si>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</si>
  <si>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</si>
  <si>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</si>
  <si>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</si>
  <si>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</si>
  <si>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</si>
  <si>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</si>
  <si>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</si>
  <si>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</si>
  <si>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</si>
  <si>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</si>
  <si>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</si>
  <si>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</si>
  <si>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</si>
  <si>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</si>
  <si>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</si>
  <si>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</si>
  <si>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</si>
  <si>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</si>
  <si>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</si>
  <si>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</si>
  <si>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</si>
  <si>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</si>
  <si>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</si>
  <si>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</si>
  <si>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</si>
  <si>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</si>
  <si>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</si>
  <si>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</si>
  <si>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</si>
  <si>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</si>
  <si>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</si>
  <si>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</si>
  <si>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</si>
  <si>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</si>
  <si>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</si>
  <si>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</si>
  <si>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</si>
  <si>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</si>
  <si>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</si>
  <si>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</si>
  <si>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</si>
  <si>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</si>
  <si>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</si>
  <si>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</si>
  <si>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</si>
  <si>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</si>
  <si>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</si>
  <si>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</si>
  <si>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</si>
  <si>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</si>
  <si>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</si>
  <si>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</si>
  <si>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</si>
  <si>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</si>
  <si>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</si>
  <si>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</si>
  <si>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</si>
  <si>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</si>
  <si>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</si>
  <si>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</si>
  <si>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</si>
  <si>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</si>
  <si>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</si>
  <si>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</si>
  <si>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</si>
  <si>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</si>
  <si>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</si>
  <si>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</si>
  <si>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</si>
  <si>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</si>
  <si>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</si>
  <si>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</si>
  <si>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</si>
  <si>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</si>
  <si>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</si>
  <si>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</si>
  <si>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</si>
  <si>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</si>
  <si>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</si>
  <si>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</si>
  <si>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</si>
  <si>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</si>
  <si>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</si>
  <si>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</si>
  <si>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</si>
  <si>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</si>
  <si>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</si>
  <si>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</si>
  <si>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</si>
  <si>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</si>
  <si>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</si>
  <si>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</si>
  <si>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</si>
  <si>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</si>
  <si>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</si>
  <si>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</si>
  <si>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</si>
  <si>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</si>
  <si>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</si>
  <si>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</si>
  <si>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</si>
  <si>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</si>
  <si>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</si>
  <si>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</si>
  <si>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</si>
  <si>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</si>
  <si>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</si>
  <si>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</si>
  <si>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</si>
  <si>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</si>
  <si>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</si>
  <si>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</si>
  <si>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</si>
  <si>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</si>
  <si>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</si>
  <si>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</si>
  <si>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</si>
  <si>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</si>
  <si>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</si>
  <si>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</si>
  <si>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</si>
  <si>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</si>
  <si>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</si>
  <si>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</si>
  <si>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</si>
  <si>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</si>
  <si>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</si>
  <si>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</si>
  <si>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</si>
  <si>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</si>
  <si>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</si>
  <si>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</si>
  <si>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</si>
  <si>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</si>
  <si>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</si>
  <si>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</si>
  <si>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</si>
  <si>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</si>
  <si>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</si>
  <si>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</si>
  <si>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</si>
  <si>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</si>
  <si>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</si>
  <si>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</si>
  <si>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</si>
  <si>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</si>
  <si>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</si>
  <si>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</si>
  <si>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</si>
  <si>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</si>
  <si>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</si>
  <si>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</si>
  <si>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</si>
  <si>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</si>
  <si>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</si>
  <si>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</si>
  <si>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</si>
  <si>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</si>
  <si>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</si>
  <si>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</si>
  <si>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</si>
  <si>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</si>
  <si>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</si>
  <si>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</si>
  <si>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</si>
  <si>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</si>
  <si>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</si>
  <si>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</si>
  <si>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</si>
  <si>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</si>
  <si>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</si>
  <si>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</si>
  <si>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</si>
  <si>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</si>
  <si>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</si>
  <si>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</si>
  <si>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</si>
  <si>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</si>
  <si>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</si>
  <si>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</si>
  <si>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</si>
  <si>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</si>
  <si>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</si>
  <si>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</si>
  <si>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</si>
  <si>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</si>
  <si>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</si>
  <si>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</si>
  <si>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</si>
  <si>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</si>
  <si>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</si>
  <si>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</si>
  <si>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</si>
  <si>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</si>
  <si>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</si>
  <si>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</si>
  <si>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</si>
  <si>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</si>
  <si>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</si>
  <si>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</si>
  <si>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</si>
  <si>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</si>
  <si>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</si>
  <si>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</si>
  <si>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</si>
  <si>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</si>
  <si>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</si>
  <si>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</si>
  <si>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</si>
  <si>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</si>
  <si>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</si>
  <si>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</si>
  <si>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</si>
  <si>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</si>
  <si>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</si>
  <si>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</si>
  <si>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</si>
  <si>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</si>
  <si>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</si>
  <si>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</si>
  <si>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</si>
  <si>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</si>
  <si>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</si>
  <si>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</si>
  <si>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</si>
  <si>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</si>
  <si>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</si>
  <si>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</si>
  <si>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</si>
  <si>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</si>
  <si>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</si>
  <si>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</si>
  <si>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</si>
  <si>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</si>
  <si>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</si>
  <si>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</si>
  <si>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</si>
  <si>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</si>
  <si>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</si>
  <si>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</si>
  <si>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</si>
  <si>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</si>
  <si>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</si>
  <si>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</si>
  <si>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</si>
  <si>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</si>
  <si>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</si>
  <si>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</si>
  <si>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</si>
  <si>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</si>
  <si>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</si>
  <si>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</si>
  <si>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</si>
  <si>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</si>
  <si>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</si>
  <si>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</si>
  <si>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</si>
  <si>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</si>
  <si>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</si>
  <si>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</si>
  <si>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</si>
  <si>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</si>
  <si>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</si>
  <si>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</si>
  <si>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</si>
  <si>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</si>
  <si>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</si>
  <si>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</si>
  <si>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</si>
  <si>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</si>
  <si>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</si>
  <si>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</si>
  <si>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</si>
  <si>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</si>
  <si>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</si>
  <si>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</si>
  <si>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</si>
  <si>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</si>
  <si>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</si>
  <si>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</si>
  <si>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</si>
  <si>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</si>
  <si>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</si>
  <si>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</si>
  <si>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</si>
  <si>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</si>
  <si>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</si>
  <si>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</si>
  <si>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</si>
  <si>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</si>
  <si>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</si>
  <si>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</si>
  <si>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</si>
  <si>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</si>
  <si>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</si>
  <si>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</si>
  <si>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</si>
  <si>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</si>
  <si>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</si>
  <si>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</si>
  <si>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</si>
  <si>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</si>
  <si>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</si>
  <si>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</si>
  <si>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</si>
  <si>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</si>
  <si>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</si>
  <si>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</si>
  <si>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</si>
  <si>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</si>
  <si>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</si>
  <si>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</si>
  <si>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</si>
  <si>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</si>
  <si>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</si>
  <si>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</si>
  <si>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</si>
  <si>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</si>
  <si>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</si>
  <si>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</si>
  <si>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</si>
  <si>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</si>
  <si>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</si>
  <si>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</si>
  <si>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</si>
  <si>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</si>
  <si>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</si>
  <si>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</si>
  <si>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</si>
  <si>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</si>
  <si>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</si>
  <si>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</si>
  <si>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</si>
  <si>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</si>
  <si>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</si>
  <si>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</si>
  <si>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</si>
  <si>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</si>
  <si>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</si>
  <si>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</si>
  <si>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</si>
  <si>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</si>
  <si>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</si>
  <si>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</si>
  <si>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</si>
  <si>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</si>
  <si>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</si>
  <si>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</si>
  <si>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</si>
  <si>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</si>
  <si>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</si>
  <si>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</si>
  <si>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</si>
  <si>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</si>
  <si>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</si>
  <si>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</si>
  <si>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</si>
  <si>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</si>
  <si>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</si>
  <si>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</si>
  <si>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</si>
  <si>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</si>
  <si>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</si>
  <si>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</si>
  <si>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</si>
  <si>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</si>
  <si>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</si>
  <si>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</si>
  <si>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</si>
  <si>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</si>
  <si>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</si>
  <si>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</si>
  <si>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</si>
  <si>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</si>
  <si>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</si>
  <si>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</si>
  <si>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</si>
  <si>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</si>
  <si>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</si>
  <si>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</si>
  <si>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</si>
  <si>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</si>
  <si>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</si>
  <si>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</si>
  <si>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</si>
  <si>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</si>
  <si>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</si>
  <si>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</si>
  <si>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</si>
  <si>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</si>
  <si>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</si>
  <si>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</si>
  <si>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</si>
  <si>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</si>
  <si>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</si>
  <si>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</si>
  <si>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</si>
  <si>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</si>
  <si>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</si>
  <si>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</si>
  <si>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</si>
  <si>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</si>
  <si>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</si>
  <si>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</si>
  <si>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</si>
  <si>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</si>
  <si>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</si>
  <si>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</si>
  <si>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</si>
  <si>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</si>
  <si>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</si>
  <si>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</si>
  <si>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</si>
  <si>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</si>
  <si>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</si>
  <si>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</si>
  <si>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</si>
  <si>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</si>
  <si>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</si>
  <si>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</si>
  <si>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</si>
  <si>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</si>
  <si>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</si>
  <si>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</si>
  <si>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</si>
  <si>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</si>
  <si>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</si>
  <si>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</si>
  <si>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</si>
  <si>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</si>
  <si>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</si>
  <si>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</si>
  <si>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</si>
  <si>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</si>
  <si>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</si>
  <si>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</si>
  <si>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</si>
  <si>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</si>
  <si>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</si>
  <si>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</si>
  <si>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</si>
  <si>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</si>
  <si>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</si>
  <si>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</si>
  <si>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</si>
  <si>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</si>
  <si>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</si>
  <si>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</si>
  <si>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</si>
  <si>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</si>
  <si>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</si>
  <si>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</si>
  <si>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</si>
  <si>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</si>
  <si>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</si>
  <si>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</si>
  <si>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</si>
  <si>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</si>
  <si>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</si>
  <si>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</si>
  <si>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</si>
  <si>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</si>
  <si>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</si>
  <si>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</si>
  <si>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</si>
  <si>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</si>
  <si>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</si>
  <si>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</si>
  <si>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</si>
  <si>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</si>
  <si>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</si>
  <si>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</si>
  <si>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</si>
  <si>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</si>
  <si>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</si>
  <si>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</si>
  <si>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</si>
  <si>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</si>
  <si>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</si>
  <si>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</si>
  <si>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</si>
  <si>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</si>
  <si>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</si>
  <si>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</si>
  <si>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</si>
  <si>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</si>
  <si>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</si>
  <si>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</si>
  <si>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</si>
  <si>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</si>
  <si>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</si>
  <si>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</si>
  <si>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</si>
  <si>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</si>
  <si>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</si>
  <si>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</si>
  <si>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</si>
  <si>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</si>
  <si>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</si>
  <si>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</si>
  <si>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</si>
  <si>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</si>
  <si>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</si>
  <si>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</si>
  <si>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</si>
  <si>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</si>
  <si>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</si>
  <si>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</si>
  <si>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</si>
  <si>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</si>
  <si>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</si>
  <si>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</si>
  <si>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</si>
  <si>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</si>
  <si>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</si>
  <si>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</si>
  <si>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</si>
  <si>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</si>
  <si>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</si>
  <si>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</si>
  <si>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</si>
  <si>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</si>
  <si>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</si>
  <si>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</si>
  <si>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</si>
  <si>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</si>
  <si>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</si>
  <si>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</si>
  <si>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</si>
  <si>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</si>
  <si>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</si>
  <si>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</si>
  <si>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</si>
  <si>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</si>
  <si>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</si>
  <si>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</si>
  <si>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</si>
  <si>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</si>
  <si>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</si>
  <si>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</si>
  <si>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</si>
  <si>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</si>
  <si>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</si>
  <si>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</si>
  <si>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</si>
  <si>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</si>
  <si>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</si>
  <si>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</si>
  <si>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</si>
  <si>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</si>
  <si>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</si>
  <si>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</si>
  <si>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</si>
  <si>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</si>
  <si>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</si>
  <si>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</si>
  <si>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</si>
  <si>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</si>
  <si>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</si>
  <si>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</si>
  <si>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</si>
  <si>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</si>
  <si>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</si>
  <si>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</si>
  <si>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</si>
  <si>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</si>
  <si>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</si>
  <si>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</si>
  <si>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</si>
  <si>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</si>
  <si>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</si>
  <si>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</si>
  <si>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</si>
  <si>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</si>
  <si>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</si>
  <si>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</si>
  <si>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</si>
  <si>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</si>
  <si>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</si>
  <si>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</si>
  <si>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</si>
  <si>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</si>
  <si>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</si>
  <si>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</si>
  <si>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</si>
  <si>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</si>
  <si>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</si>
  <si>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</si>
  <si>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</si>
  <si>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</si>
  <si>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</si>
  <si>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</si>
  <si>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</si>
  <si>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</si>
  <si>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</si>
  <si>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</si>
  <si>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</si>
  <si>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</si>
  <si>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</si>
  <si>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</si>
  <si>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</si>
  <si>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</si>
  <si>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</si>
  <si>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</si>
  <si>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</si>
  <si>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</si>
  <si>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</si>
  <si>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</si>
  <si>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</si>
  <si>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</si>
  <si>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</si>
  <si>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</si>
  <si>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</si>
  <si>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</si>
  <si>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</si>
  <si>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</si>
  <si>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</si>
  <si>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</si>
  <si>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</si>
  <si>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</si>
  <si>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</si>
  <si>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</si>
  <si>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</si>
  <si>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</si>
  <si>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</si>
  <si>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</si>
  <si>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</si>
  <si>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</si>
  <si>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</si>
  <si>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</si>
  <si>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</si>
  <si>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</si>
  <si>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</si>
  <si>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</si>
  <si>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</si>
  <si>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</si>
  <si>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</si>
  <si>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</si>
  <si>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</si>
  <si>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</si>
  <si>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</si>
  <si>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</si>
  <si>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</si>
  <si>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</si>
  <si>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</si>
  <si>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</si>
  <si>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</si>
  <si>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</si>
  <si>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</si>
  <si>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</si>
  <si>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</si>
  <si>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</si>
  <si>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</si>
  <si>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</si>
  <si>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</si>
  <si>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</si>
  <si>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</si>
  <si>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</si>
  <si>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</si>
  <si>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</si>
  <si>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</si>
  <si>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</si>
  <si>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</si>
  <si>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</si>
  <si>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</si>
  <si>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</si>
  <si>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</si>
  <si>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</si>
  <si>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</si>
  <si>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</si>
  <si>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</si>
  <si>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</si>
  <si>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</si>
  <si>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</si>
  <si>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</si>
  <si>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</si>
  <si>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</si>
  <si>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</si>
  <si>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</si>
  <si>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</si>
  <si>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</si>
  <si>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</si>
  <si>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</si>
  <si>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</si>
  <si>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</si>
  <si>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</si>
  <si>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</si>
  <si>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</si>
  <si>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</si>
  <si>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</si>
  <si>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</si>
  <si>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</si>
  <si>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</si>
  <si>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</si>
  <si>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</si>
  <si>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</si>
  <si>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</si>
  <si>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</si>
  <si>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</si>
  <si>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</si>
  <si>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</si>
  <si>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</si>
  <si>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</si>
  <si>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</si>
  <si>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</si>
  <si>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</si>
  <si>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</si>
  <si>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</si>
  <si>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</si>
  <si>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</si>
  <si>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</si>
  <si>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</si>
  <si>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</si>
  <si>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</si>
  <si>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</si>
  <si>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</si>
  <si>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</si>
  <si>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</si>
  <si>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</si>
  <si>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</si>
  <si>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</si>
  <si>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</si>
  <si>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</si>
  <si>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</si>
  <si>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</si>
  <si>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</si>
  <si>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</si>
  <si>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</si>
  <si>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</si>
  <si>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</si>
  <si>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</si>
  <si>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</si>
  <si>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</si>
  <si>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</si>
  <si>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</si>
  <si>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</si>
  <si>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</si>
  <si>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</si>
  <si>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</si>
  <si>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</si>
  <si>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</si>
  <si>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</si>
  <si>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</si>
  <si>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</si>
  <si>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</si>
  <si>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</si>
  <si>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</si>
  <si>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</si>
  <si>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</si>
  <si>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</si>
  <si>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</si>
  <si>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</si>
  <si>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</si>
  <si>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</si>
  <si>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</si>
  <si>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</si>
  <si>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</si>
  <si>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</si>
  <si>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</si>
  <si>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</si>
  <si>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</si>
  <si>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</si>
  <si>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</si>
  <si>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</si>
  <si>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</si>
  <si>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</si>
  <si>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</si>
  <si>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</si>
  <si>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</si>
  <si>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</si>
  <si>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</si>
  <si>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</si>
  <si>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</si>
  <si>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</si>
  <si>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</si>
  <si>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</si>
  <si>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</si>
  <si>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</si>
  <si>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</si>
  <si>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</si>
  <si>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</si>
  <si>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</si>
  <si>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</si>
  <si>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</si>
  <si>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</si>
  <si>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</si>
  <si>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</si>
  <si>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</si>
  <si>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</si>
  <si>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</si>
  <si>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</si>
  <si>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</si>
  <si>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</si>
  <si>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</si>
  <si>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</si>
  <si>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</si>
  <si>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</si>
  <si>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</si>
  <si>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</si>
  <si>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</si>
  <si>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</si>
  <si>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</si>
  <si>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</si>
  <si>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</si>
  <si>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</si>
  <si>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</si>
  <si>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</si>
  <si>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</si>
  <si>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</si>
  <si>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</si>
  <si>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</si>
  <si>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</si>
  <si>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</si>
  <si>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</si>
  <si>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</si>
  <si>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</si>
  <si>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</si>
  <si>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</si>
  <si>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</si>
  <si>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</si>
  <si>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</si>
  <si>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</si>
  <si>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</si>
  <si>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</si>
  <si>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</si>
  <si>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</si>
  <si>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</si>
  <si>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</si>
  <si>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</si>
  <si>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</si>
  <si>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</si>
  <si>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</si>
  <si>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</si>
  <si>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</si>
  <si>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</si>
  <si>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</si>
  <si>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</si>
  <si>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</si>
  <si>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</si>
  <si>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</si>
  <si>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</si>
  <si>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</si>
  <si>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</si>
  <si>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</si>
  <si>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</si>
  <si>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</si>
  <si>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</si>
  <si>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</si>
  <si>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</si>
  <si>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</si>
  <si>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</si>
  <si>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</si>
  <si>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</si>
  <si>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</si>
  <si>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</si>
  <si>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</si>
  <si>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</si>
  <si>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</si>
  <si>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</si>
  <si>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</si>
  <si>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</si>
  <si>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</si>
  <si>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</si>
  <si>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</si>
  <si>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</si>
  <si>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</si>
  <si>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</si>
  <si>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</si>
  <si>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</si>
  <si>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</si>
  <si>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</si>
  <si>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</si>
  <si>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</si>
  <si>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</si>
  <si>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</si>
  <si>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</si>
  <si>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</si>
  <si>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</si>
  <si>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</si>
  <si>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</si>
  <si>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</si>
  <si>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</si>
  <si>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</si>
  <si>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</si>
  <si>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</si>
  <si>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</si>
  <si>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</si>
  <si>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</si>
  <si>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</si>
  <si>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</si>
  <si>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</si>
  <si>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</si>
  <si>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</si>
  <si>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</si>
  <si>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</si>
  <si>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</si>
  <si>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</si>
  <si>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</si>
  <si>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</si>
  <si>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</si>
  <si>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</si>
  <si>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</si>
  <si>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</si>
  <si>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</si>
  <si>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</si>
  <si>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</si>
  <si>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</si>
  <si>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</si>
  <si>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</si>
  <si>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</si>
  <si>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</si>
  <si>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</si>
  <si>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</si>
  <si>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</si>
  <si>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</si>
  <si>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</si>
  <si>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</si>
  <si>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</si>
  <si>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</si>
  <si>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</si>
  <si>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</si>
  <si>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</si>
  <si>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</si>
  <si>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</si>
  <si>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</si>
  <si>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</si>
  <si>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</si>
  <si>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</si>
  <si>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</si>
  <si>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</si>
  <si>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</si>
  <si>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</si>
  <si>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</si>
  <si>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</si>
  <si>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</si>
  <si>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</si>
  <si>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</si>
  <si>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</si>
  <si>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</si>
  <si>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</si>
  <si>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</si>
  <si>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</si>
  <si>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</si>
  <si>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</si>
  <si>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</si>
  <si>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</si>
  <si>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</si>
  <si>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</si>
  <si>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</si>
  <si>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</si>
  <si>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</si>
  <si>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</si>
  <si>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</si>
  <si>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</si>
  <si>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</si>
  <si>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</si>
  <si>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</si>
  <si>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</si>
  <si>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</si>
  <si>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</si>
  <si>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</si>
  <si>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</si>
  <si>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</si>
  <si>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</si>
  <si>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</si>
  <si>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</si>
  <si>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</si>
  <si>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</si>
  <si>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</si>
  <si>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</si>
  <si>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</si>
  <si>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</si>
  <si>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</si>
  <si>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</si>
  <si>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</si>
  <si>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</si>
  <si>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</si>
  <si>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</si>
  <si>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</si>
  <si>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</si>
  <si>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</si>
  <si>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</si>
  <si>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</si>
  <si>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</si>
  <si>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</si>
  <si>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</si>
  <si>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</si>
  <si>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</si>
  <si>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</si>
  <si>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</si>
  <si>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</si>
  <si>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</si>
  <si>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</si>
  <si>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</si>
  <si>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</si>
  <si>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</si>
  <si>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</si>
  <si>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</si>
  <si>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</si>
  <si>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</si>
  <si>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</si>
  <si>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</si>
  <si>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</si>
  <si>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</si>
  <si>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</si>
  <si>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</si>
  <si>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</si>
  <si>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</si>
  <si>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</si>
  <si>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</si>
  <si>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</si>
  <si>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</si>
  <si>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</si>
  <si>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</si>
  <si>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</si>
  <si>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</si>
  <si>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</si>
  <si>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</si>
  <si>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</si>
  <si>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</si>
  <si>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</si>
  <si>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</si>
  <si>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</si>
  <si>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</si>
  <si>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</si>
  <si>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</si>
  <si>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</si>
  <si>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</si>
  <si>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</si>
  <si>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</si>
  <si>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</si>
  <si>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</si>
  <si>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</si>
  <si>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</si>
  <si>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</si>
  <si>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</si>
  <si>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</si>
  <si>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</si>
  <si>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</si>
  <si>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</si>
  <si>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</si>
  <si>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</si>
  <si>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</si>
  <si>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</si>
  <si>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</si>
  <si>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</si>
  <si>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</si>
  <si>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</si>
  <si>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</si>
  <si>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</si>
  <si>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</si>
  <si>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</si>
  <si>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</si>
  <si>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</si>
  <si>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</si>
  <si>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</si>
  <si>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</si>
  <si>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</si>
  <si>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</si>
  <si>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</si>
  <si>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</si>
  <si>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</si>
  <si>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</si>
  <si>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</si>
  <si>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</si>
  <si>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</si>
  <si>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</si>
  <si>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</si>
  <si>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</si>
  <si>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</si>
  <si>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</si>
  <si>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</si>
  <si>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</si>
  <si>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</si>
  <si>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</si>
  <si>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</si>
  <si>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</si>
  <si>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</si>
  <si>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</si>
  <si>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</si>
  <si>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</si>
  <si>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</si>
  <si>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</si>
  <si>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</si>
  <si>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</si>
  <si>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</si>
  <si>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</si>
  <si>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</si>
  <si>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</si>
  <si>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</si>
  <si>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</si>
  <si>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</si>
  <si>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</si>
  <si>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</si>
  <si>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</si>
  <si>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</si>
  <si>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</si>
  <si>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</si>
  <si>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</si>
  <si>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</si>
  <si>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</si>
  <si>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</si>
  <si>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</si>
  <si>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</si>
  <si>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</si>
  <si>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</si>
  <si>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</si>
  <si>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</si>
  <si>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</si>
  <si>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</si>
  <si>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</si>
  <si>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</si>
  <si>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</si>
  <si>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</si>
  <si>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</si>
  <si>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</si>
  <si>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</si>
  <si>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</si>
  <si>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</si>
  <si>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</si>
  <si>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</si>
  <si>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</si>
  <si>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</si>
  <si>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</si>
  <si>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</si>
  <si>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</si>
  <si>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</si>
  <si>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</si>
  <si>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</si>
  <si>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</si>
  <si>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</si>
  <si>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</si>
  <si>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</si>
  <si>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</si>
  <si>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</si>
  <si>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</si>
  <si>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</si>
  <si>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</si>
  <si>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</si>
  <si>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</si>
  <si>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</si>
  <si>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</si>
  <si>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</si>
  <si>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</si>
  <si>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</si>
  <si>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</si>
  <si>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</si>
  <si>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</si>
  <si>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</si>
  <si>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</si>
  <si>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</si>
  <si>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</si>
  <si>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</si>
  <si>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</si>
  <si>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</si>
  <si>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</si>
  <si>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</si>
  <si>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</si>
  <si>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</si>
  <si>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</si>
  <si>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</si>
  <si>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</si>
  <si>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</si>
  <si>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</si>
  <si>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</si>
  <si>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</si>
  <si>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</si>
  <si>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</si>
  <si>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</si>
  <si>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</si>
  <si>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</si>
  <si>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</si>
  <si>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</si>
  <si>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</si>
  <si>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</si>
  <si>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</si>
  <si>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</si>
  <si>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</si>
  <si>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</si>
  <si>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</si>
  <si>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</si>
  <si>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</si>
  <si>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</si>
  <si>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</si>
  <si>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</si>
  <si>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</si>
  <si>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</si>
  <si>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</si>
  <si>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</si>
  <si>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</si>
  <si>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</si>
  <si>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</si>
  <si>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</si>
  <si>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</si>
  <si>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</si>
  <si>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</si>
  <si>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</si>
  <si>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</si>
  <si>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</si>
  <si>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</si>
  <si>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</si>
  <si>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</si>
  <si>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</si>
  <si>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</si>
  <si>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</si>
  <si>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</si>
  <si>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</si>
  <si>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</si>
  <si>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</si>
  <si>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</si>
  <si>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</si>
  <si>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</si>
  <si>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</si>
  <si>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</si>
  <si>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</si>
  <si>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</si>
  <si>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</si>
  <si>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</si>
  <si>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</si>
  <si>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</si>
  <si>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</si>
  <si>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</si>
  <si>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</si>
  <si>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</si>
  <si>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</si>
  <si>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</si>
  <si>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</si>
  <si>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</si>
  <si>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</si>
  <si>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</si>
  <si>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</si>
  <si>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</si>
  <si>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</si>
  <si>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</si>
  <si>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</si>
  <si>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</si>
  <si>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</si>
  <si>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</si>
  <si>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</si>
  <si>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</si>
  <si>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</si>
  <si>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</si>
  <si>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</si>
  <si>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</si>
  <si>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</si>
  <si>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</si>
  <si>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</si>
  <si>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</si>
  <si>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</si>
  <si>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</si>
  <si>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</si>
  <si>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</si>
  <si>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</si>
  <si>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</si>
  <si>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</si>
  <si>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</si>
  <si>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</si>
  <si>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</si>
  <si>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</si>
  <si>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</si>
  <si>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</si>
  <si>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</si>
  <si>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</si>
  <si>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</si>
  <si>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</si>
  <si>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</si>
  <si>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</si>
  <si>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</si>
  <si>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</si>
  <si>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</si>
  <si>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</si>
  <si>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</si>
  <si>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</si>
  <si>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</si>
  <si>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</si>
  <si>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</si>
  <si>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</si>
  <si>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</si>
  <si>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</si>
  <si>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</si>
  <si>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</si>
  <si>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</si>
  <si>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</si>
  <si>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</si>
  <si>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</si>
  <si>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</si>
  <si>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</si>
  <si>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</si>
  <si>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</si>
  <si>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</si>
  <si>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</si>
  <si>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</si>
  <si>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</si>
  <si>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</si>
  <si>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</si>
  <si>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</si>
  <si>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</si>
  <si>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</si>
  <si>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</si>
  <si>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</si>
  <si>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</si>
  <si>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</si>
  <si>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</si>
  <si>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</si>
  <si>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</si>
  <si>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</si>
  <si>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</si>
  <si>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</si>
  <si>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</si>
  <si>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</si>
  <si>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</si>
  <si>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</si>
  <si>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</si>
  <si>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</si>
  <si>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</si>
  <si>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</si>
  <si>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</si>
  <si>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</si>
  <si>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</si>
  <si>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</si>
  <si>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</si>
  <si>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</si>
  <si>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</si>
  <si>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</si>
  <si>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</si>
  <si>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</si>
  <si>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</si>
  <si>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</si>
  <si>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</si>
  <si>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</si>
  <si>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</si>
  <si>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</si>
  <si>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</si>
  <si>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</si>
  <si>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</si>
  <si>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</si>
  <si>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</si>
  <si>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</si>
  <si>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</si>
  <si>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</si>
  <si>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</si>
  <si>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</si>
  <si>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</si>
  <si>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</si>
  <si>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</si>
  <si>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</si>
  <si>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</si>
  <si>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</si>
  <si>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</si>
  <si>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</si>
  <si>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</si>
  <si>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</si>
  <si>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</si>
  <si>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</si>
  <si>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</si>
  <si>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</si>
  <si>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</si>
  <si>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</si>
  <si>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</si>
  <si>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</si>
  <si>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</si>
  <si>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</si>
  <si>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</si>
  <si>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</si>
  <si>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</si>
  <si>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</si>
  <si>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</si>
  <si>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</si>
  <si>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</si>
  <si>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</si>
  <si>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</si>
  <si>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</si>
  <si>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</si>
  <si>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</si>
  <si>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</si>
  <si>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</si>
  <si>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</si>
  <si>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</si>
  <si>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</si>
  <si>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</si>
  <si>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</si>
  <si>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</si>
  <si>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</si>
  <si>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</si>
  <si>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</si>
  <si>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</si>
  <si>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</si>
  <si>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</si>
  <si>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</si>
  <si>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</si>
  <si>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</si>
  <si>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</si>
  <si>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</si>
  <si>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</si>
  <si>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</si>
  <si>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</si>
  <si>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</si>
  <si>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</si>
  <si>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</si>
  <si>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</si>
  <si>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</si>
  <si>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</si>
  <si>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</si>
  <si>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</si>
  <si>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</si>
  <si>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</si>
  <si>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</si>
  <si>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</si>
  <si>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</si>
  <si>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</si>
  <si>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</si>
  <si>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</si>
  <si>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</si>
  <si>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</si>
  <si>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</si>
  <si>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</si>
  <si>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</si>
  <si>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</si>
  <si>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</si>
  <si>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</si>
  <si>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</si>
  <si>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</si>
  <si>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</si>
  <si>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</si>
  <si>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</si>
  <si>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</si>
  <si>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</si>
  <si>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</si>
  <si>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</si>
  <si>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</si>
  <si>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</si>
  <si>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</si>
  <si>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</si>
  <si>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</si>
  <si>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</si>
  <si>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</si>
  <si>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</si>
  <si>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</si>
  <si>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</si>
  <si>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</si>
  <si>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</si>
  <si>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</si>
  <si>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</si>
  <si>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</si>
  <si>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</si>
  <si>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</si>
  <si>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</si>
  <si>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</si>
  <si>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</si>
  <si>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</si>
  <si>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</si>
  <si>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</si>
  <si>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</si>
  <si>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</si>
  <si>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</si>
  <si>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</si>
  <si>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</si>
  <si>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</si>
  <si>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</si>
  <si>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</si>
  <si>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</si>
  <si>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</si>
  <si>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</si>
  <si>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</si>
  <si>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</si>
  <si>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</si>
  <si>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</si>
  <si>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</si>
  <si>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</si>
  <si>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</si>
  <si>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</si>
  <si>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</si>
  <si>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</si>
  <si>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</si>
  <si>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</si>
  <si>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</si>
  <si>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</si>
  <si>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</si>
  <si>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</si>
  <si>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</si>
  <si>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</si>
  <si>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</si>
  <si>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</si>
  <si>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</si>
  <si>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</si>
  <si>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</si>
  <si>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</si>
  <si>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</si>
  <si>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</si>
  <si>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</si>
  <si>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</si>
  <si>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</si>
  <si>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</si>
  <si>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</si>
  <si>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</si>
  <si>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</si>
  <si>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</si>
  <si>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</si>
  <si>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</si>
  <si>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</si>
  <si>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</si>
  <si>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</si>
  <si>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</si>
  <si>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</si>
  <si>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</si>
  <si>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</si>
  <si>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</si>
  <si>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</si>
  <si>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</si>
  <si>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</si>
  <si>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</si>
  <si>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</si>
  <si>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</si>
  <si>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</si>
  <si>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</si>
  <si>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</si>
  <si>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</si>
  <si>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</si>
  <si>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</si>
  <si>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</si>
  <si>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</si>
  <si>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</si>
  <si>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</si>
  <si>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</si>
  <si>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</si>
  <si>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</si>
  <si>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</si>
  <si>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</si>
  <si>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</si>
  <si>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</si>
  <si>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</si>
  <si>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</si>
  <si>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</si>
  <si>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</si>
  <si>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</si>
  <si>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</si>
  <si>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</si>
  <si>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</si>
  <si>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</si>
  <si>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</si>
  <si>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</si>
  <si>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</si>
  <si>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</si>
  <si>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</si>
  <si>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</si>
  <si>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</si>
  <si>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</si>
  <si>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</si>
  <si>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</si>
  <si>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</si>
  <si>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</si>
  <si>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</si>
  <si>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</si>
  <si>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</si>
  <si>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</si>
  <si>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</si>
  <si>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</si>
  <si>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</si>
  <si>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</si>
  <si>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</si>
  <si>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</si>
  <si>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</si>
  <si>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</si>
  <si>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</si>
  <si>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</si>
  <si>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</si>
  <si>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</si>
  <si>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</si>
  <si>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</si>
  <si>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</si>
  <si>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</si>
  <si>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</si>
  <si>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</si>
  <si>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</si>
  <si>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</si>
  <si>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</si>
  <si>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</si>
  <si>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</si>
  <si>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</si>
  <si>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</si>
  <si>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</si>
  <si>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</si>
  <si>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</si>
  <si>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</si>
  <si>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</si>
  <si>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</si>
  <si>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</si>
  <si>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</si>
  <si>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</si>
  <si>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</si>
  <si>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</si>
  <si>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</si>
  <si>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</si>
  <si>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</si>
  <si>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</si>
  <si>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</si>
  <si>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</si>
  <si>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</si>
  <si>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</si>
  <si>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</si>
  <si>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</si>
  <si>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</si>
  <si>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</si>
  <si>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</si>
  <si>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</si>
  <si>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</si>
  <si>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</si>
  <si>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</si>
  <si>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</si>
  <si>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</si>
  <si>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</si>
  <si>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</si>
  <si>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</si>
  <si>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</si>
  <si>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</si>
  <si>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</si>
  <si>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</si>
  <si>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</si>
  <si>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</si>
  <si>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</si>
  <si>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</si>
  <si>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</si>
  <si>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</si>
  <si>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</si>
  <si>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</si>
  <si>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</si>
  <si>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</si>
  <si>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</si>
  <si>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</si>
  <si>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</si>
  <si>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</si>
  <si>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</si>
  <si>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</si>
  <si>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</si>
  <si>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</si>
  <si>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</si>
  <si>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</si>
  <si>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</si>
  <si>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</si>
  <si>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</si>
  <si>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</si>
  <si>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</si>
  <si>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</si>
  <si>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</si>
  <si>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</si>
  <si>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</si>
  <si>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</si>
  <si>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</si>
  <si>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</si>
  <si>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</si>
  <si>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</si>
  <si>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</si>
  <si>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</si>
  <si>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</si>
  <si>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</si>
  <si>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</si>
  <si>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</si>
  <si>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</si>
  <si>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</si>
  <si>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</si>
  <si>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</si>
  <si>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</si>
  <si>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</si>
  <si>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</si>
  <si>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</si>
  <si>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</si>
  <si>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</si>
  <si>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</si>
  <si>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</si>
  <si>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</si>
  <si>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</si>
  <si>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</si>
  <si>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</si>
  <si>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</si>
  <si>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</si>
  <si>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</si>
  <si>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</si>
  <si>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</si>
  <si>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</si>
  <si>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</si>
  <si>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</si>
  <si>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</si>
  <si>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</si>
  <si>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</si>
  <si>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</si>
  <si>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</si>
  <si>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</si>
  <si>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</si>
  <si>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</si>
  <si>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</si>
  <si>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</si>
  <si>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</si>
  <si>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</si>
  <si>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</si>
  <si>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</si>
  <si>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</si>
  <si>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</si>
  <si>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</si>
  <si>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</si>
  <si>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</si>
  <si>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</si>
  <si>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</si>
  <si>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</si>
  <si>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</si>
  <si>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</si>
  <si>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</si>
  <si>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</si>
  <si>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</si>
  <si>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</si>
  <si>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</si>
  <si>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</si>
  <si>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</si>
  <si>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</si>
  <si>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</si>
  <si>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</si>
  <si>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</si>
  <si>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</si>
  <si>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</si>
  <si>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</si>
  <si>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</si>
  <si>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</si>
  <si>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</si>
  <si>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</si>
  <si>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</si>
  <si>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</si>
  <si>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</si>
  <si>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</si>
  <si>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</si>
  <si>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</si>
  <si>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</si>
  <si>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</si>
  <si>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</si>
  <si>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</si>
  <si>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</si>
  <si>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</si>
  <si>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</si>
  <si>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</si>
  <si>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</si>
  <si>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</si>
  <si>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</si>
  <si>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</si>
  <si>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</si>
  <si>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</si>
  <si>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</si>
  <si>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</si>
  <si>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</si>
  <si>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</si>
  <si>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</si>
  <si>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</si>
  <si>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</si>
  <si>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</si>
  <si>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</si>
  <si>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</si>
  <si>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</si>
  <si>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</si>
  <si>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</si>
  <si>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</si>
  <si>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</si>
  <si>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</si>
  <si>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</si>
  <si>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</si>
  <si>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</si>
  <si>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</si>
  <si>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</si>
  <si>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</si>
  <si>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</si>
  <si>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</si>
  <si>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</si>
  <si>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</si>
  <si>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</si>
  <si>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</si>
  <si>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</si>
  <si>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</si>
  <si>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</si>
  <si>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</si>
  <si>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</si>
  <si>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</si>
  <si>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</si>
  <si>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</si>
  <si>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</si>
  <si>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</si>
  <si>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</si>
  <si>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</si>
  <si>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</si>
  <si>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</si>
  <si>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</si>
  <si>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</si>
  <si>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</si>
  <si>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</si>
  <si>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</si>
  <si>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</si>
  <si>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</si>
  <si>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</si>
  <si>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</si>
  <si>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</si>
  <si>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</si>
  <si>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</si>
  <si>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</si>
  <si>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</si>
  <si>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</si>
  <si>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</si>
  <si>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</si>
  <si>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</si>
  <si>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</si>
  <si>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</si>
  <si>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</si>
  <si>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</si>
  <si>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</si>
  <si>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</si>
  <si>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</si>
  <si>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</si>
  <si>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</si>
  <si>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</si>
  <si>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</si>
  <si>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</si>
  <si>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</si>
  <si>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</si>
  <si>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</si>
  <si>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</si>
  <si>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</si>
  <si>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</si>
  <si>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</si>
  <si>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</si>
  <si>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</si>
  <si>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</si>
  <si>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</si>
  <si>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</si>
  <si>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</si>
  <si>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</si>
  <si>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</si>
  <si>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</si>
  <si>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</si>
  <si>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</si>
  <si>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</si>
  <si>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</si>
  <si>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</si>
  <si>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</si>
  <si>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</si>
  <si>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</si>
  <si>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</si>
  <si>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</si>
  <si>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</si>
  <si>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</si>
  <si>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</si>
  <si>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</si>
  <si>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</si>
  <si>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</si>
  <si>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</si>
  <si>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</si>
  <si>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</si>
  <si>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</si>
  <si>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</si>
  <si>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</si>
  <si>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</si>
  <si>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</si>
  <si>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</si>
  <si>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</si>
  <si>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</si>
  <si>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</si>
  <si>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</si>
  <si>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</si>
  <si>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</si>
  <si>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</si>
  <si>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</si>
  <si>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</si>
  <si>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</si>
  <si>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</si>
  <si>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</si>
  <si>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</si>
  <si>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</si>
  <si>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</si>
  <si>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</si>
  <si>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</si>
  <si>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</si>
  <si>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</si>
  <si>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</si>
  <si>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</si>
  <si>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</si>
  <si>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</si>
  <si>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</si>
  <si>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</si>
  <si>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</si>
  <si>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</si>
  <si>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</si>
  <si>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</si>
  <si>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</si>
  <si>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</si>
  <si>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</si>
  <si>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</si>
  <si>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</si>
  <si>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</si>
  <si>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</si>
  <si>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</si>
  <si>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</si>
  <si>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</si>
  <si>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</si>
  <si>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</si>
  <si>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</si>
  <si>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</si>
  <si>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</si>
  <si>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</si>
  <si>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</si>
  <si>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</si>
  <si>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</si>
  <si>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</si>
  <si>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</si>
  <si>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</si>
  <si>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</si>
  <si>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</si>
  <si>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</si>
  <si>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</si>
  <si>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</si>
  <si>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</si>
  <si>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</si>
  <si>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</si>
  <si>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</si>
  <si>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</si>
  <si>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</si>
  <si>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</si>
  <si>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</si>
  <si>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</si>
  <si>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</si>
  <si>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</si>
  <si>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</si>
  <si>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</si>
  <si>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</si>
  <si>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</si>
  <si>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</si>
  <si>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</si>
  <si>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</si>
  <si>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</si>
  <si>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</si>
  <si>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</si>
  <si>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</si>
  <si>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</si>
  <si>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</si>
  <si>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</si>
  <si>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</si>
  <si>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</si>
  <si>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</si>
  <si>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</si>
  <si>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</si>
  <si>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</si>
  <si>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</si>
  <si>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</si>
  <si>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</si>
  <si>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</si>
  <si>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</si>
  <si>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</si>
  <si>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</si>
  <si>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</si>
  <si>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</si>
  <si>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</si>
  <si>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</si>
  <si>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</si>
  <si>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</si>
  <si>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</si>
  <si>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</si>
  <si>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</si>
  <si>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</si>
  <si>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</si>
  <si>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</si>
  <si>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</si>
  <si>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</si>
  <si>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</si>
  <si>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</si>
  <si>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</si>
  <si>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</si>
  <si>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</si>
  <si>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</si>
  <si>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</si>
  <si>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</si>
  <si>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</si>
  <si>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</si>
  <si>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</si>
  <si>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</si>
  <si>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</si>
  <si>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</si>
  <si>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</si>
  <si>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</si>
  <si>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</si>
  <si>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</si>
  <si>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</si>
  <si>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</si>
  <si>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</si>
  <si>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</si>
  <si>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</si>
  <si>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</si>
  <si>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</si>
  <si>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</si>
  <si>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</si>
  <si>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</si>
  <si>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</si>
  <si>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</si>
  <si>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</si>
  <si>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</si>
  <si>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</si>
  <si>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</si>
  <si>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</si>
  <si>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</si>
  <si>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</si>
  <si>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</si>
  <si>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</si>
  <si>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</si>
  <si>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</si>
  <si>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</si>
  <si>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</si>
  <si>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</si>
  <si>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</si>
  <si>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</si>
  <si>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</si>
  <si>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</si>
  <si>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</si>
  <si>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</si>
  <si>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</si>
  <si>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</si>
  <si>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</si>
  <si>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</si>
  <si>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</si>
  <si>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</si>
  <si>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</si>
  <si>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</si>
  <si>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</si>
  <si>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</si>
  <si>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</si>
  <si>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</si>
  <si>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</si>
  <si>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</si>
  <si>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</si>
  <si>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</si>
  <si>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</si>
  <si>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</si>
  <si>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</si>
  <si>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</si>
  <si>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</si>
  <si>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</si>
  <si>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</si>
  <si>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</si>
  <si>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</si>
  <si>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</si>
  <si>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</si>
  <si>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</si>
  <si>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</si>
  <si>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</si>
  <si>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</si>
  <si>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</si>
  <si>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</si>
  <si>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</si>
  <si>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</si>
  <si>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</si>
  <si>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</si>
  <si>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</si>
  <si>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</si>
  <si>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</si>
  <si>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</si>
  <si>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</si>
  <si>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</si>
  <si>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</si>
  <si>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</si>
  <si>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</si>
  <si>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</si>
  <si>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</si>
  <si>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</si>
  <si>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</si>
  <si>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</si>
  <si>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</si>
  <si>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</si>
  <si>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</si>
  <si>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</si>
  <si>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</si>
  <si>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</si>
  <si>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</si>
  <si>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</si>
  <si>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</si>
  <si>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</si>
  <si>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</si>
  <si>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</si>
  <si>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</si>
  <si>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</si>
  <si>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</si>
  <si>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</si>
  <si>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</si>
  <si>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</si>
  <si>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</si>
  <si>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</si>
  <si>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</si>
  <si>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</si>
  <si>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</si>
  <si>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</si>
  <si>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</si>
  <si>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</si>
  <si>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</si>
  <si>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</si>
  <si>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</si>
  <si>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</si>
  <si>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</si>
  <si>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</si>
  <si>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</si>
  <si>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</si>
  <si>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</si>
  <si>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</si>
  <si>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</si>
  <si>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</si>
  <si>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</si>
  <si>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</si>
  <si>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</si>
  <si>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</si>
  <si>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</si>
  <si>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</si>
  <si>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</si>
  <si>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</si>
  <si>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</si>
  <si>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</si>
  <si>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</si>
  <si>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</si>
  <si>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</si>
  <si>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</si>
  <si>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</si>
  <si>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</si>
  <si>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</si>
  <si>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</si>
  <si>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</si>
  <si>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</si>
  <si>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</si>
  <si>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</si>
  <si>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</si>
  <si>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</si>
  <si>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</si>
  <si>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</si>
  <si>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</si>
  <si>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</si>
  <si>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</si>
  <si>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</si>
  <si>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</si>
  <si>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</si>
  <si>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</si>
  <si>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</si>
  <si>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</si>
  <si>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</si>
  <si>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</si>
  <si>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</si>
  <si>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</si>
  <si>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</si>
  <si>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</si>
  <si>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</si>
  <si>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</si>
  <si>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</si>
  <si>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</si>
  <si>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</si>
  <si>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</si>
  <si>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</si>
  <si>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</si>
  <si>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</si>
  <si>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</si>
  <si>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</si>
  <si>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</si>
  <si>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</si>
  <si>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</si>
  <si>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</si>
  <si>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</si>
  <si>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</si>
  <si>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</si>
  <si>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</si>
  <si>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</si>
  <si>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</si>
  <si>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</si>
  <si>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</si>
  <si>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</si>
  <si>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</si>
  <si>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</si>
  <si>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</si>
  <si>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</si>
  <si>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</si>
  <si>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</si>
  <si>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</si>
  <si>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</si>
  <si>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</si>
  <si>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</si>
  <si>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</si>
  <si>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</si>
  <si>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</si>
  <si>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</si>
  <si>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</si>
  <si>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</si>
  <si>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</si>
  <si>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</si>
  <si>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</si>
  <si>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</si>
  <si>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</si>
  <si>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</si>
  <si>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</si>
  <si>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</si>
  <si>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</si>
  <si>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</si>
  <si>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</si>
  <si>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</si>
  <si>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</si>
  <si>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</si>
  <si>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</si>
  <si>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</si>
  <si>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</si>
  <si>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</si>
  <si>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</si>
  <si>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</si>
  <si>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</si>
  <si>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</si>
  <si>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</si>
  <si>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</si>
  <si>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</si>
  <si>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</si>
  <si>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</si>
  <si>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</si>
  <si>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</si>
  <si>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</si>
  <si>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</si>
  <si>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</si>
  <si>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</si>
  <si>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</si>
  <si>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</si>
  <si>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</si>
  <si>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</si>
  <si>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</si>
  <si>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</si>
  <si>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</si>
  <si>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</si>
  <si>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</si>
  <si>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</si>
  <si>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</si>
  <si>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</si>
  <si>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</si>
  <si>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</si>
  <si>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</si>
  <si>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</si>
  <si>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</si>
  <si>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</si>
  <si>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</si>
  <si>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</si>
  <si>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</si>
  <si>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</si>
  <si>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</si>
  <si>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</si>
  <si>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</si>
  <si>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</si>
  <si>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</si>
  <si>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</si>
  <si>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</si>
  <si>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</si>
  <si>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</si>
  <si>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</si>
  <si>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</si>
  <si>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</si>
  <si>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</si>
  <si>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</si>
  <si>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</si>
  <si>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</si>
  <si>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</si>
  <si>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</si>
  <si>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</si>
  <si>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</si>
  <si>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</si>
  <si>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</si>
  <si>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</si>
  <si>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</si>
  <si>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</si>
  <si>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</si>
  <si>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</si>
  <si>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</si>
  <si>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</si>
  <si>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</si>
  <si>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</si>
  <si>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</si>
  <si>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</si>
  <si>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</si>
  <si>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</si>
  <si>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</si>
  <si>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</si>
  <si>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</si>
  <si>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</si>
  <si>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</si>
  <si>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</si>
  <si>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</si>
  <si>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</si>
  <si>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</si>
  <si>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</si>
  <si>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</si>
  <si>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</si>
  <si>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</si>
  <si>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</si>
  <si>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</si>
  <si>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</si>
  <si>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</si>
  <si>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</si>
  <si>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</si>
  <si>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</si>
  <si>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</si>
  <si>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</si>
  <si>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</si>
  <si>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</si>
  <si>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</si>
  <si>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</si>
  <si>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</si>
  <si>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</si>
  <si>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</si>
  <si>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</si>
  <si>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</si>
  <si>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</si>
  <si>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</si>
  <si>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</si>
  <si>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</si>
  <si>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</si>
  <si>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</si>
  <si>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</si>
  <si>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</si>
  <si>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</si>
  <si>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</si>
  <si>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</si>
  <si>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</si>
  <si>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</si>
  <si>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</si>
  <si>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</si>
  <si>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</si>
  <si>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</si>
  <si>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</si>
  <si>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</si>
  <si>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</si>
  <si>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Wang, TW et al. (2018)</t>
  </si>
  <si>
    <t>10.15585/mmwr.mm6722a3</t>
  </si>
  <si>
    <t>Documents/new_pdfs/Wang, TW et al. (2018).pdf</t>
  </si>
  <si>
    <t>Tobacco product use among middle and high school students — United states, 2011–2017</t>
  </si>
  <si>
    <t>Government/official report</t>
  </si>
  <si>
    <t>Odani, S et al. (2018)</t>
  </si>
  <si>
    <t>10.15585/mmwr.mm6703a3</t>
  </si>
  <si>
    <t>Documents/new_pdfs/Odani, S et al. (2018).pdf</t>
  </si>
  <si>
    <t>State-specific prevalence of tobacco product use among adults — United States, 2014–2015</t>
  </si>
  <si>
    <t>illance at the national and state levels can help   guide public health programs and policy  4 8    Conflict of Interest  No conflicts of interest were reported    1Office on Smoking and Health  National Center for Chronic Disease   Prevention and Health Promotion  CDC  2Oak Ridge Institute for Science   and Education  ORISE Â Fellow  3Behavioral Research Program  Division of   Cancer Control and Populati</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</si>
  <si>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</si>
  <si>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</si>
  <si>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</si>
  <si>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</si>
  <si>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</si>
  <si>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</si>
  <si>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</si>
  <si>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</si>
  <si>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</si>
  <si>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</si>
  <si>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</si>
  <si>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</si>
  <si>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</si>
  <si>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</si>
  <si>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</si>
  <si>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</si>
  <si>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</si>
  <si>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</si>
  <si>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</si>
  <si>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</si>
  <si>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</si>
  <si>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</si>
  <si>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</si>
  <si>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</si>
  <si>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</si>
  <si>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</si>
  <si>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</si>
  <si>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</si>
  <si>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</si>
  <si>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</si>
  <si>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</si>
  <si>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</si>
  <si>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</si>
  <si>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</si>
  <si>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</si>
  <si>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</si>
  <si>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</si>
  <si>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</si>
  <si>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</si>
  <si>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</si>
  <si>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</si>
  <si>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</si>
  <si>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</si>
  <si>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</si>
  <si>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</si>
  <si>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</si>
  <si>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</si>
  <si>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</si>
  <si>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</si>
  <si>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</si>
  <si>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</si>
  <si>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</si>
  <si>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</si>
  <si>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</si>
  <si>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</si>
  <si>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</si>
  <si>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</si>
  <si>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</si>
  <si>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n=1700</t>
  </si>
  <si>
    <t xml:space="preserve">Removal of no mention </t>
  </si>
  <si>
    <t>ND</t>
  </si>
  <si>
    <t>retreviable texts (minus 1965-1997 and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</si>
</sst>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0" fillId="0" borderId="0" xfId="0" applyAlignme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pt idx="20">
                  <c:v>2</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 company</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 company</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 company</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 company</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 company</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Removal of no mention </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10</c:v>
                </c:pt>
                <c:pt idx="1">
                  <c:v>11</c:v>
                </c:pt>
                <c:pt idx="2">
                  <c:v>8</c:v>
                </c:pt>
                <c:pt idx="3">
                  <c:v>6</c:v>
                </c:pt>
                <c:pt idx="4">
                  <c:v>13</c:v>
                </c:pt>
                <c:pt idx="5">
                  <c:v>20</c:v>
                </c:pt>
                <c:pt idx="6">
                  <c:v>12</c:v>
                </c:pt>
                <c:pt idx="7">
                  <c:v>23</c:v>
                </c:pt>
                <c:pt idx="8">
                  <c:v>20</c:v>
                </c:pt>
                <c:pt idx="9">
                  <c:v>27</c:v>
                </c:pt>
                <c:pt idx="10">
                  <c:v>24</c:v>
                </c:pt>
                <c:pt idx="11">
                  <c:v>20</c:v>
                </c:pt>
                <c:pt idx="12">
                  <c:v>29</c:v>
                </c:pt>
                <c:pt idx="13">
                  <c:v>51</c:v>
                </c:pt>
                <c:pt idx="14">
                  <c:v>44</c:v>
                </c:pt>
                <c:pt idx="15">
                  <c:v>85</c:v>
                </c:pt>
                <c:pt idx="16">
                  <c:v>175</c:v>
                </c:pt>
                <c:pt idx="17">
                  <c:v>200</c:v>
                </c:pt>
                <c:pt idx="18">
                  <c:v>163</c:v>
                </c:pt>
                <c:pt idx="19">
                  <c:v>105</c:v>
                </c:pt>
                <c:pt idx="20">
                  <c:v>27</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43</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22</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1"/>
  <sheetViews>
    <sheetView tabSelected="1" topLeftCell="A19" zoomScale="80" zoomScaleNormal="80" workbookViewId="0">
      <selection activeCell="B22" sqref="B22"/>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7" ht="43.5" customHeight="1" x14ac:dyDescent="0.35">
      <c r="A1" s="2" t="s">
        <v>1</v>
      </c>
      <c r="B1" s="2" t="s">
        <v>4</v>
      </c>
      <c r="C1" s="2" t="s">
        <v>14</v>
      </c>
      <c r="D1" s="2" t="s">
        <v>6</v>
      </c>
      <c r="E1" s="2" t="s">
        <v>9</v>
      </c>
      <c r="F1" s="2" t="s">
        <v>11</v>
      </c>
      <c r="G1" s="2" t="s">
        <v>10</v>
      </c>
    </row>
    <row r="2" spans="1:7"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row>
    <row r="4" spans="1:7"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row>
    <row r="8" spans="1:7"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row>
    <row r="9" spans="1:7"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row>
    <row r="10" spans="1:7"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row>
    <row r="11" spans="1:7"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row>
    <row r="13" spans="1:7"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row>
    <row r="14" spans="1:7"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row>
    <row r="15" spans="1:7"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row>
    <row r="16" spans="1:7"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row>
    <row r="17" spans="1:7"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row>
    <row r="18" spans="1:7" x14ac:dyDescent="0.35">
      <c r="A18" s="1">
        <v>2014</v>
      </c>
      <c r="B18" s="1">
        <f>SUMIF('Coi 1203'!$Q:$Q, $A18, 'Coi 1203'!I:I)</f>
        <v>32</v>
      </c>
      <c r="C18" s="1">
        <f>SUMIF('Coi 1203'!$Q:$Q, $A18, 'Coi 1203'!J:J)</f>
        <v>98</v>
      </c>
      <c r="D18" s="1">
        <f>SUMIF('Coi 1203'!$Q:$Q, $A18, 'Coi 1203'!K:K)</f>
        <v>6</v>
      </c>
      <c r="E18" s="1">
        <f>SUMIF('Coi 1203'!$Q:$Q, $A18, 'Coi 1203'!L:L)</f>
        <v>33</v>
      </c>
      <c r="F18" s="1">
        <f>SUMIF('Coi 1203'!$Q:$Q, $A18, 'Coi 1203'!M:M)</f>
        <v>24</v>
      </c>
      <c r="G18" s="1">
        <f>SUMIF('Coi 1203'!$Q:$Q, $A18, 'Coi 1203'!N:N)</f>
        <v>4</v>
      </c>
    </row>
    <row r="19" spans="1:7" x14ac:dyDescent="0.35">
      <c r="A19" s="1">
        <v>2015</v>
      </c>
      <c r="B19" s="1">
        <f>SUMIF('Coi 1203'!$Q:$Q, $A19, 'Coi 1203'!I:I)</f>
        <v>29</v>
      </c>
      <c r="C19" s="1">
        <f>SUMIF('Coi 1203'!$Q:$Q, $A19, 'Coi 1203'!J:J)</f>
        <v>123</v>
      </c>
      <c r="D19" s="1">
        <f>SUMIF('Coi 1203'!$Q:$Q, $A19, 'Coi 1203'!K:K)</f>
        <v>5</v>
      </c>
      <c r="E19" s="1">
        <f>SUMIF('Coi 1203'!$Q:$Q, $A19, 'Coi 1203'!L:L)</f>
        <v>29</v>
      </c>
      <c r="F19" s="1">
        <f>SUMIF('Coi 1203'!$Q:$Q, $A19, 'Coi 1203'!M:M)</f>
        <v>17</v>
      </c>
      <c r="G19" s="1">
        <f>SUMIF('Coi 1203'!$Q:$Q, $A19, 'Coi 1203'!N:N)</f>
        <v>3</v>
      </c>
    </row>
    <row r="20" spans="1:7" x14ac:dyDescent="0.35">
      <c r="A20" s="1">
        <v>2016</v>
      </c>
      <c r="B20" s="1">
        <f>SUMIF('Coi 1203'!$Q:$Q, $A20, 'Coi 1203'!I:I)</f>
        <v>20</v>
      </c>
      <c r="C20" s="1">
        <f>SUMIF('Coi 1203'!$Q:$Q, $A20, 'Coi 1203'!J:J)</f>
        <v>104</v>
      </c>
      <c r="D20" s="1">
        <f>SUMIF('Coi 1203'!$Q:$Q, $A20, 'Coi 1203'!K:K)</f>
        <v>12</v>
      </c>
      <c r="E20" s="1">
        <f>SUMIF('Coi 1203'!$Q:$Q, $A20, 'Coi 1203'!L:L)</f>
        <v>22</v>
      </c>
      <c r="F20" s="1">
        <f>SUMIF('Coi 1203'!$Q:$Q, $A20, 'Coi 1203'!M:M)</f>
        <v>9</v>
      </c>
      <c r="G20" s="1">
        <f>SUMIF('Coi 1203'!$Q:$Q, $A20, 'Coi 1203'!N:N)</f>
        <v>8</v>
      </c>
    </row>
    <row r="21" spans="1:7"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2</v>
      </c>
      <c r="C22" s="1">
        <f>SUMIF('Coi 1203'!$Q:$Q, $A22, 'Coi 1203'!J:J)</f>
        <v>23</v>
      </c>
      <c r="D22" s="1">
        <f>SUMIF('Coi 1203'!$Q:$Q, $A22, 'Coi 1203'!K:K)</f>
        <v>0</v>
      </c>
      <c r="E22" s="1">
        <f>SUMIF('Coi 1203'!$Q:$Q, $A22, 'Coi 1203'!L:L)</f>
        <v>2</v>
      </c>
      <c r="F22" s="1">
        <f>SUMIF('Coi 1203'!$Q:$Q, $A22, 'Coi 1203'!M:M)</f>
        <v>0</v>
      </c>
      <c r="G22" s="1">
        <f>SUMIF('Coi 1203'!$Q:$Q, $A22, 'Coi 1203'!N:N)</f>
        <v>0</v>
      </c>
    </row>
    <row r="23" spans="1:7" x14ac:dyDescent="0.35">
      <c r="A23" s="1" t="s">
        <v>37</v>
      </c>
      <c r="B23" s="1">
        <f>SUM(B2:B22)</f>
        <v>287</v>
      </c>
      <c r="C23" s="1">
        <f t="shared" ref="C23:G23" si="0">SUM(C2:C22)</f>
        <v>581</v>
      </c>
      <c r="D23" s="1">
        <f t="shared" si="0"/>
        <v>37</v>
      </c>
      <c r="E23" s="1">
        <f t="shared" si="0"/>
        <v>127</v>
      </c>
      <c r="F23" s="1">
        <f t="shared" si="0"/>
        <v>72</v>
      </c>
      <c r="G23" s="1">
        <f t="shared" si="0"/>
        <v>25</v>
      </c>
    </row>
    <row r="25" spans="1:7" ht="29" customHeight="1" x14ac:dyDescent="0.35">
      <c r="A25" s="2" t="s">
        <v>39</v>
      </c>
      <c r="B25" s="1">
        <f>SUM(B23:G23)</f>
        <v>1129</v>
      </c>
    </row>
    <row r="27" spans="1:7" x14ac:dyDescent="0.35">
      <c r="A27" t="s">
        <v>1</v>
      </c>
      <c r="B27" t="s">
        <v>4</v>
      </c>
      <c r="C27" t="s">
        <v>14</v>
      </c>
      <c r="D27" t="s">
        <v>8</v>
      </c>
      <c r="E27" t="s">
        <v>9</v>
      </c>
      <c r="F27" t="s">
        <v>11</v>
      </c>
      <c r="G27" t="s">
        <v>10</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1990</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1991</v>
      </c>
      <c r="B44" s="1">
        <f>SUMIF('Coi 1203'!$Q:$Q, $A44, 'Coi 1203'!I:I)</f>
        <v>4</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1992</v>
      </c>
      <c r="B45" s="1">
        <f>SUMIF('Coi 1203'!$Q:$Q, $A45, 'Coi 1203'!I:I)</f>
        <v>3</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1993</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1994</v>
      </c>
      <c r="B47" s="1">
        <f>SUMIF('Coi 1203'!$Q:$Q, $A47, 'Coi 1203'!I:I)</f>
        <v>5</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1995</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1996</v>
      </c>
      <c r="B49" s="1">
        <f>SUMIF('Coi 1203'!$Q:$Q, $A49, 'Coi 1203'!I:I)</f>
        <v>2</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1997</v>
      </c>
      <c r="B50" s="1">
        <f>SUMIF('Coi 1203'!$Q:$Q, $A50, 'Coi 1203'!I:I)</f>
        <v>3</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2019</v>
      </c>
      <c r="B51" s="1">
        <f>SUMIF('Coi 1203'!$Q:$Q, $A51, 'Coi 1203'!I:I)</f>
        <v>0</v>
      </c>
      <c r="C51" s="1">
        <f>SUMIF('Coi 1203'!$Q:$Q, $A51, 'Coi 1203'!J:J)</f>
        <v>1</v>
      </c>
      <c r="D51" s="1">
        <f>SUMIF('Coi 1203'!$Q:$Q, $A51, 'Coi 1203'!K:K)</f>
        <v>0</v>
      </c>
      <c r="E51" s="1">
        <f>SUMIF('Coi 1203'!$Q:$Q, $A51, 'Coi 1203'!L:L)</f>
        <v>0</v>
      </c>
      <c r="F51" s="1">
        <f>SUMIF('Coi 1203'!$Q:$Q, $A51, 'Coi 1203'!M:M)</f>
        <v>0</v>
      </c>
      <c r="G51" s="1">
        <f>SUMIF('Coi 1203'!$Q:$Q, $A51, 'Coi 1203'!N:N)</f>
        <v>0</v>
      </c>
    </row>
  </sheetData>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2" sqref="A22"/>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zoomScale="80" zoomScaleNormal="80" workbookViewId="0">
      <pane ySplit="1" topLeftCell="A2" activePane="bottomLeft" state="frozen"/>
      <selection pane="bottomLeft" activeCell="H46" sqref="H46"/>
    </sheetView>
  </sheetViews>
  <sheetFormatPr defaultRowHeight="14.5" x14ac:dyDescent="0.35"/>
  <cols>
    <col min="1" max="1" width="22.1796875" customWidth="1"/>
    <col min="7" max="7" width="14.1796875" customWidth="1"/>
  </cols>
  <sheetData>
    <row r="1" spans="1:7" ht="43.5" customHeight="1" x14ac:dyDescent="0.35">
      <c r="A1" s="2" t="s">
        <v>1</v>
      </c>
      <c r="B1" s="2" t="s">
        <v>4</v>
      </c>
      <c r="C1" s="2" t="s">
        <v>14</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32</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123</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20</v>
      </c>
      <c r="C42" s="1">
        <f>SUMIF('Coi 1203'!$Q:$Q, $A42, 'Coi 1203'!J:J)</f>
        <v>104</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2</v>
      </c>
      <c r="C44" s="1">
        <f>SUMIF('Coi 1203'!$Q:$Q, $A44, 'Coi 1203'!J:J)</f>
        <v>23</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v>0</v>
      </c>
    </row>
    <row r="46" spans="1:8" ht="29" x14ac:dyDescent="0.35">
      <c r="A46" s="9" t="s">
        <v>44</v>
      </c>
      <c r="B46">
        <f>SUM(B24:B44)</f>
        <v>287</v>
      </c>
      <c r="C46">
        <f>SUM(C24:C44)</f>
        <v>581</v>
      </c>
      <c r="D46">
        <f>SUM(D24:D43)</f>
        <v>37</v>
      </c>
      <c r="E46">
        <f>SUM(E24:E44)</f>
        <v>127</v>
      </c>
      <c r="F46">
        <f>SUM(F24:F44)</f>
        <v>72</v>
      </c>
      <c r="G46">
        <f>SUM(G24:G44)</f>
        <v>25</v>
      </c>
      <c r="H46">
        <f>SUM(B46:G46)</f>
        <v>1129</v>
      </c>
    </row>
    <row r="47" spans="1:8" x14ac:dyDescent="0.35">
      <c r="A47" s="9" t="s">
        <v>42</v>
      </c>
      <c r="B47">
        <f>SUM(B2:B45)</f>
        <v>325</v>
      </c>
      <c r="C47">
        <f t="shared" ref="C47:G47" si="0">SUM(C2:C45)</f>
        <v>582</v>
      </c>
      <c r="D47">
        <f t="shared" si="0"/>
        <v>38</v>
      </c>
      <c r="E47">
        <f t="shared" si="0"/>
        <v>128</v>
      </c>
      <c r="F47">
        <f t="shared" si="0"/>
        <v>72</v>
      </c>
      <c r="G47">
        <f t="shared" si="0"/>
        <v>25</v>
      </c>
      <c r="H47">
        <f>SUM(B47:G47)</f>
        <v>1170</v>
      </c>
    </row>
    <row r="48" spans="1:8" x14ac:dyDescent="0.35">
      <c r="A48" s="9" t="s">
        <v>12</v>
      </c>
      <c r="B48">
        <f>SUM(B24:G44)</f>
        <v>1129</v>
      </c>
    </row>
    <row r="49" spans="1:2" x14ac:dyDescent="0.35">
      <c r="A49" s="9" t="s">
        <v>13</v>
      </c>
      <c r="B49">
        <v>56</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election activeCell="B4" sqref="B4"/>
    </sheetView>
  </sheetViews>
  <sheetFormatPr defaultRowHeight="14.5" x14ac:dyDescent="0.35"/>
  <cols>
    <col min="1" max="1" width="42.1796875" customWidth="1"/>
  </cols>
  <sheetData>
    <row r="1" spans="1:2" x14ac:dyDescent="0.35">
      <c r="A1" t="s">
        <v>38</v>
      </c>
      <c r="B1">
        <v>1179</v>
      </c>
    </row>
    <row r="2" spans="1:2" ht="15" customHeight="1" x14ac:dyDescent="0.35">
      <c r="A2" t="s">
        <v>15</v>
      </c>
      <c r="B2">
        <v>44</v>
      </c>
    </row>
    <row r="3" spans="1:2" x14ac:dyDescent="0.35">
      <c r="A3" t="s">
        <v>16</v>
      </c>
      <c r="B3">
        <f>B1-B2</f>
        <v>1135</v>
      </c>
    </row>
    <row r="4" spans="1:2" ht="29" customHeight="1" x14ac:dyDescent="0.35">
      <c r="A4" s="2" t="s">
        <v>17</v>
      </c>
      <c r="B4">
        <v>50</v>
      </c>
    </row>
    <row r="5" spans="1:2" x14ac:dyDescent="0.35">
      <c r="A5" t="s">
        <v>40</v>
      </c>
      <c r="B5">
        <v>0</v>
      </c>
    </row>
    <row r="6" spans="1:2" x14ac:dyDescent="0.35">
      <c r="A6" t="s">
        <v>18</v>
      </c>
      <c r="B6">
        <f>SUM(B4:B5)</f>
        <v>50</v>
      </c>
    </row>
    <row r="7" spans="1:2" x14ac:dyDescent="0.35">
      <c r="A7" t="s">
        <v>5326</v>
      </c>
      <c r="B7">
        <f>B3-B6</f>
        <v>1085</v>
      </c>
    </row>
    <row r="8" spans="1:2" x14ac:dyDescent="0.35">
      <c r="A8" t="s">
        <v>41</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4" zoomScale="90" zoomScaleNormal="90" workbookViewId="0">
      <selection activeCell="B2" sqref="B2"/>
    </sheetView>
  </sheetViews>
  <sheetFormatPr defaultRowHeight="14.5" x14ac:dyDescent="0.35"/>
  <cols>
    <col min="1" max="1" width="8.7265625" style="8"/>
    <col min="2" max="2" width="11" style="8"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5" t="s">
        <v>1</v>
      </c>
      <c r="B1" s="5" t="s">
        <v>20</v>
      </c>
      <c r="E1" t="s">
        <v>5323</v>
      </c>
      <c r="F1" t="s">
        <v>24</v>
      </c>
      <c r="H1" s="3" t="s">
        <v>1</v>
      </c>
      <c r="I1" s="5" t="s">
        <v>4</v>
      </c>
      <c r="J1" s="5" t="s">
        <v>14</v>
      </c>
      <c r="K1" s="5" t="s">
        <v>8</v>
      </c>
      <c r="L1" s="5" t="s">
        <v>9</v>
      </c>
      <c r="M1" s="2" t="s">
        <v>11</v>
      </c>
      <c r="N1" s="2" t="s">
        <v>10</v>
      </c>
    </row>
    <row r="2" spans="1:14" ht="19.5" customHeight="1" x14ac:dyDescent="0.35">
      <c r="A2" s="5">
        <v>1887</v>
      </c>
      <c r="B2" s="5">
        <v>0</v>
      </c>
      <c r="D2" t="s">
        <v>21</v>
      </c>
      <c r="E2">
        <f>SUM(B2:B24)</f>
        <v>23</v>
      </c>
      <c r="F2" s="6">
        <f>(E2/1700)</f>
        <v>1.3529411764705882E-2</v>
      </c>
      <c r="H2" s="3">
        <v>1947</v>
      </c>
      <c r="I2" s="5">
        <v>0</v>
      </c>
      <c r="J2" s="5">
        <v>0</v>
      </c>
      <c r="K2" s="5">
        <v>0</v>
      </c>
      <c r="L2" s="5">
        <v>0</v>
      </c>
      <c r="M2" s="2">
        <v>0</v>
      </c>
      <c r="N2" s="2">
        <v>0</v>
      </c>
    </row>
    <row r="3" spans="1:14" ht="15.75" customHeight="1" x14ac:dyDescent="0.35">
      <c r="A3" s="5"/>
      <c r="B3" s="5"/>
      <c r="D3" t="s">
        <v>22</v>
      </c>
      <c r="E3">
        <f>SUM(B25:B34)</f>
        <v>57</v>
      </c>
      <c r="F3" s="6">
        <f>(E3/1700)</f>
        <v>3.3529411764705884E-2</v>
      </c>
      <c r="H3" s="3">
        <v>1950</v>
      </c>
      <c r="I3" s="5">
        <v>0</v>
      </c>
      <c r="J3" s="5">
        <v>0</v>
      </c>
      <c r="K3" s="5">
        <v>0</v>
      </c>
      <c r="L3" s="5">
        <v>0</v>
      </c>
      <c r="M3" s="2">
        <v>0</v>
      </c>
      <c r="N3" s="2">
        <v>0</v>
      </c>
    </row>
    <row r="4" spans="1:14" x14ac:dyDescent="0.35">
      <c r="A4" s="8">
        <v>1947</v>
      </c>
      <c r="B4" s="8">
        <v>1</v>
      </c>
      <c r="D4" t="s">
        <v>23</v>
      </c>
      <c r="E4">
        <f>SUM(B35:B44)</f>
        <v>178</v>
      </c>
      <c r="F4" s="6">
        <f>(E4/1700)</f>
        <v>0.10470588235294118</v>
      </c>
      <c r="H4" s="3">
        <v>1965</v>
      </c>
      <c r="I4" s="3">
        <v>1</v>
      </c>
      <c r="J4" s="3">
        <v>0</v>
      </c>
      <c r="K4" s="3">
        <v>0</v>
      </c>
      <c r="L4" s="3">
        <v>0</v>
      </c>
      <c r="M4" s="3">
        <v>0</v>
      </c>
      <c r="N4" s="1">
        <v>0</v>
      </c>
    </row>
    <row r="5" spans="1:14" x14ac:dyDescent="0.35">
      <c r="A5" s="8">
        <v>1950</v>
      </c>
      <c r="B5" s="8">
        <v>1</v>
      </c>
      <c r="D5" t="s">
        <v>25</v>
      </c>
      <c r="E5">
        <f>SUM(B45:B54)</f>
        <v>896</v>
      </c>
      <c r="F5" s="6">
        <f>(E5/1700)</f>
        <v>0.5270588235294118</v>
      </c>
      <c r="H5" s="3">
        <v>1971</v>
      </c>
      <c r="I5" s="3">
        <v>1</v>
      </c>
      <c r="J5" s="3">
        <v>0</v>
      </c>
      <c r="K5" s="3">
        <v>0</v>
      </c>
      <c r="L5" s="3">
        <v>0</v>
      </c>
      <c r="M5" s="3">
        <v>0</v>
      </c>
      <c r="N5" s="1">
        <v>0</v>
      </c>
    </row>
    <row r="6" spans="1:14" x14ac:dyDescent="0.35">
      <c r="A6" s="8">
        <v>1956</v>
      </c>
      <c r="B6" s="8">
        <v>0</v>
      </c>
      <c r="D6" t="s">
        <v>5325</v>
      </c>
      <c r="E6">
        <v>19</v>
      </c>
      <c r="F6" s="6">
        <f>(E6/1700)</f>
        <v>1.1176470588235295E-2</v>
      </c>
      <c r="H6" s="3">
        <v>1976</v>
      </c>
      <c r="I6" s="3">
        <v>1</v>
      </c>
      <c r="J6" s="3">
        <v>1</v>
      </c>
      <c r="K6" s="3">
        <v>0</v>
      </c>
      <c r="L6" s="3">
        <v>0</v>
      </c>
      <c r="M6" s="3">
        <v>0</v>
      </c>
      <c r="N6" s="1">
        <v>0</v>
      </c>
    </row>
    <row r="7" spans="1:14" x14ac:dyDescent="0.35">
      <c r="A7" s="8">
        <v>1962</v>
      </c>
      <c r="B7" s="8">
        <v>0</v>
      </c>
      <c r="D7" t="s">
        <v>19</v>
      </c>
      <c r="E7">
        <f>SUM(E2:E6)</f>
        <v>1173</v>
      </c>
      <c r="F7" s="6">
        <f t="shared" ref="F7" si="0">(E7/1203)</f>
        <v>0.97506234413965087</v>
      </c>
      <c r="H7" s="3">
        <v>1978</v>
      </c>
      <c r="I7" s="3">
        <v>0</v>
      </c>
      <c r="J7" s="3">
        <v>0</v>
      </c>
      <c r="K7" s="3">
        <v>0</v>
      </c>
      <c r="L7" s="3">
        <v>0</v>
      </c>
      <c r="M7" s="3">
        <v>0</v>
      </c>
      <c r="N7" s="1">
        <v>0</v>
      </c>
    </row>
    <row r="8" spans="1:14" x14ac:dyDescent="0.35">
      <c r="A8" s="8">
        <v>1964</v>
      </c>
      <c r="B8" s="8">
        <v>0</v>
      </c>
      <c r="H8" s="3">
        <v>1980</v>
      </c>
      <c r="I8" s="3">
        <v>2</v>
      </c>
      <c r="J8" s="3">
        <v>0</v>
      </c>
      <c r="K8" s="3">
        <v>0</v>
      </c>
      <c r="L8" s="3">
        <v>0</v>
      </c>
      <c r="M8" s="3">
        <v>0</v>
      </c>
      <c r="N8" s="1">
        <v>0</v>
      </c>
    </row>
    <row r="9" spans="1:14" x14ac:dyDescent="0.35">
      <c r="A9" s="8">
        <v>1965</v>
      </c>
      <c r="B9" s="8">
        <v>1</v>
      </c>
      <c r="H9" s="3">
        <v>1981</v>
      </c>
      <c r="I9" s="3">
        <v>2</v>
      </c>
      <c r="J9" s="3">
        <v>0</v>
      </c>
      <c r="K9" s="3">
        <v>0</v>
      </c>
      <c r="L9" s="3">
        <v>0</v>
      </c>
      <c r="M9" s="3">
        <v>0</v>
      </c>
      <c r="N9" s="1">
        <v>0</v>
      </c>
    </row>
    <row r="10" spans="1:14" x14ac:dyDescent="0.35">
      <c r="A10" s="8">
        <v>1966</v>
      </c>
      <c r="B10" s="8">
        <v>0</v>
      </c>
      <c r="H10" s="3">
        <v>1982</v>
      </c>
      <c r="I10" s="3">
        <v>1</v>
      </c>
      <c r="J10" s="3">
        <v>0</v>
      </c>
      <c r="K10" s="3">
        <v>1</v>
      </c>
      <c r="L10" s="3">
        <v>0</v>
      </c>
      <c r="M10" s="3">
        <v>0</v>
      </c>
      <c r="N10" s="1">
        <v>0</v>
      </c>
    </row>
    <row r="11" spans="1:14" x14ac:dyDescent="0.35">
      <c r="A11" s="8">
        <v>1971</v>
      </c>
      <c r="B11" s="8">
        <v>1</v>
      </c>
      <c r="D11" t="s">
        <v>26</v>
      </c>
      <c r="E11">
        <v>17</v>
      </c>
      <c r="F11" s="6">
        <f>(E11/2308)</f>
        <v>7.3656845753899483E-3</v>
      </c>
      <c r="H11" s="3">
        <v>1983</v>
      </c>
      <c r="I11" s="3">
        <v>0</v>
      </c>
      <c r="J11" s="3">
        <v>0</v>
      </c>
      <c r="K11" s="3">
        <v>0</v>
      </c>
      <c r="L11" s="3">
        <v>0</v>
      </c>
      <c r="M11" s="3">
        <v>0</v>
      </c>
      <c r="N11" s="1">
        <v>0</v>
      </c>
    </row>
    <row r="12" spans="1:14" x14ac:dyDescent="0.35">
      <c r="A12" s="8">
        <v>1976</v>
      </c>
      <c r="B12" s="8">
        <v>1</v>
      </c>
      <c r="D12" t="s">
        <v>27</v>
      </c>
      <c r="E12">
        <v>2</v>
      </c>
      <c r="F12" s="6">
        <f t="shared" ref="F12:F25" si="1">(E12/2308)</f>
        <v>8.6655112651646442E-4</v>
      </c>
      <c r="H12" s="3">
        <v>1984</v>
      </c>
      <c r="I12" s="3">
        <v>1</v>
      </c>
      <c r="J12" s="3">
        <v>0</v>
      </c>
      <c r="K12" s="3">
        <v>0</v>
      </c>
      <c r="L12" s="3">
        <v>0</v>
      </c>
      <c r="M12" s="3">
        <v>0</v>
      </c>
      <c r="N12" s="1">
        <v>0</v>
      </c>
    </row>
    <row r="13" spans="1:14" x14ac:dyDescent="0.35">
      <c r="A13" s="8">
        <v>1978</v>
      </c>
      <c r="B13" s="8">
        <v>2</v>
      </c>
      <c r="D13" t="s">
        <v>28</v>
      </c>
      <c r="E13">
        <v>16</v>
      </c>
      <c r="F13" s="6">
        <f t="shared" si="1"/>
        <v>6.9324090121317154E-3</v>
      </c>
      <c r="H13" s="3">
        <v>1985</v>
      </c>
      <c r="I13" s="3">
        <v>1</v>
      </c>
      <c r="J13" s="3">
        <v>0</v>
      </c>
      <c r="K13" s="3">
        <v>0</v>
      </c>
      <c r="L13" s="3">
        <v>0</v>
      </c>
      <c r="M13" s="3">
        <v>0</v>
      </c>
      <c r="N13" s="1">
        <v>0</v>
      </c>
    </row>
    <row r="14" spans="1:14" x14ac:dyDescent="0.35">
      <c r="A14" s="8">
        <v>1979</v>
      </c>
      <c r="B14" s="8">
        <v>0</v>
      </c>
      <c r="D14" t="s">
        <v>29</v>
      </c>
      <c r="E14">
        <v>5</v>
      </c>
      <c r="F14" s="6">
        <f t="shared" si="1"/>
        <v>2.1663778162911611E-3</v>
      </c>
      <c r="H14" s="3">
        <v>1986</v>
      </c>
      <c r="I14" s="3">
        <v>2</v>
      </c>
      <c r="J14" s="3">
        <v>0</v>
      </c>
      <c r="K14" s="3">
        <v>0</v>
      </c>
      <c r="L14" s="3">
        <v>0</v>
      </c>
      <c r="M14" s="3">
        <v>0</v>
      </c>
      <c r="N14" s="1">
        <v>0</v>
      </c>
    </row>
    <row r="15" spans="1:14" x14ac:dyDescent="0.35">
      <c r="A15" s="8">
        <v>1980</v>
      </c>
      <c r="B15" s="8">
        <v>1</v>
      </c>
      <c r="D15" t="s">
        <v>30</v>
      </c>
      <c r="E15">
        <v>1</v>
      </c>
      <c r="F15" s="6">
        <f t="shared" si="1"/>
        <v>4.3327556325823221E-4</v>
      </c>
      <c r="H15" s="3">
        <v>1987</v>
      </c>
      <c r="I15" s="3">
        <v>3</v>
      </c>
      <c r="J15" s="3">
        <v>0</v>
      </c>
      <c r="K15" s="3">
        <v>0</v>
      </c>
      <c r="L15" s="3">
        <v>0</v>
      </c>
      <c r="M15" s="3">
        <v>0</v>
      </c>
      <c r="N15" s="1">
        <v>0</v>
      </c>
    </row>
    <row r="16" spans="1:14" x14ac:dyDescent="0.35">
      <c r="A16" s="8">
        <v>1981</v>
      </c>
      <c r="B16" s="8">
        <v>1</v>
      </c>
      <c r="D16" t="s">
        <v>7</v>
      </c>
      <c r="E16">
        <v>443</v>
      </c>
      <c r="F16" s="6">
        <f t="shared" si="1"/>
        <v>0.19194107452339687</v>
      </c>
      <c r="H16" s="3">
        <v>1988</v>
      </c>
      <c r="I16" s="3">
        <v>2</v>
      </c>
      <c r="J16" s="3">
        <v>0</v>
      </c>
      <c r="K16" s="3">
        <v>0</v>
      </c>
      <c r="L16" s="3">
        <v>1</v>
      </c>
      <c r="M16" s="3">
        <v>0</v>
      </c>
      <c r="N16" s="1">
        <v>0</v>
      </c>
    </row>
    <row r="17" spans="1:14" x14ac:dyDescent="0.35">
      <c r="A17" s="8">
        <v>1982</v>
      </c>
      <c r="B17" s="8">
        <v>2</v>
      </c>
      <c r="D17" t="s">
        <v>2</v>
      </c>
      <c r="E17">
        <v>1498</v>
      </c>
      <c r="F17" s="6">
        <f t="shared" si="1"/>
        <v>0.64904679376083185</v>
      </c>
      <c r="H17" s="3">
        <v>1989</v>
      </c>
      <c r="I17" s="3">
        <v>1</v>
      </c>
      <c r="J17" s="3">
        <v>0</v>
      </c>
      <c r="K17" s="3">
        <v>0</v>
      </c>
      <c r="L17" s="3">
        <v>0</v>
      </c>
      <c r="M17" s="3">
        <v>0</v>
      </c>
      <c r="N17" s="1">
        <v>0</v>
      </c>
    </row>
    <row r="18" spans="1:14" x14ac:dyDescent="0.35">
      <c r="A18" s="8">
        <v>1983</v>
      </c>
      <c r="B18" s="8">
        <v>1</v>
      </c>
      <c r="D18" t="s">
        <v>31</v>
      </c>
      <c r="E18">
        <v>124</v>
      </c>
      <c r="F18" s="6">
        <f t="shared" si="1"/>
        <v>5.3726169844020795E-2</v>
      </c>
      <c r="H18" s="3">
        <v>1990</v>
      </c>
      <c r="I18" s="3">
        <v>0</v>
      </c>
      <c r="J18" s="3">
        <v>0</v>
      </c>
      <c r="K18" s="3">
        <v>0</v>
      </c>
      <c r="L18" s="3">
        <v>0</v>
      </c>
      <c r="M18" s="3">
        <v>0</v>
      </c>
      <c r="N18" s="1">
        <v>0</v>
      </c>
    </row>
    <row r="19" spans="1:14" x14ac:dyDescent="0.35">
      <c r="A19" s="8">
        <v>1984</v>
      </c>
      <c r="B19" s="8">
        <v>2</v>
      </c>
      <c r="D19" t="s">
        <v>32</v>
      </c>
      <c r="E19">
        <v>5</v>
      </c>
      <c r="F19" s="6">
        <f t="shared" si="1"/>
        <v>2.1663778162911611E-3</v>
      </c>
      <c r="H19" s="3">
        <v>1991</v>
      </c>
      <c r="I19" s="3">
        <v>4</v>
      </c>
      <c r="J19" s="3">
        <v>0</v>
      </c>
      <c r="K19" s="3">
        <v>0</v>
      </c>
      <c r="L19" s="3">
        <v>0</v>
      </c>
      <c r="M19" s="3">
        <v>0</v>
      </c>
      <c r="N19" s="1">
        <v>0</v>
      </c>
    </row>
    <row r="20" spans="1:14" x14ac:dyDescent="0.35">
      <c r="A20" s="8">
        <v>1985</v>
      </c>
      <c r="B20" s="8">
        <v>2</v>
      </c>
      <c r="D20" t="s">
        <v>33</v>
      </c>
      <c r="E20">
        <v>1</v>
      </c>
      <c r="F20" s="6">
        <f t="shared" si="1"/>
        <v>4.3327556325823221E-4</v>
      </c>
      <c r="H20" s="3">
        <v>1992</v>
      </c>
      <c r="I20" s="3">
        <v>3</v>
      </c>
      <c r="J20" s="3">
        <v>0</v>
      </c>
      <c r="K20" s="3">
        <v>0</v>
      </c>
      <c r="L20" s="3">
        <v>0</v>
      </c>
      <c r="M20" s="3">
        <v>0</v>
      </c>
      <c r="N20" s="1">
        <v>0</v>
      </c>
    </row>
    <row r="21" spans="1:14" x14ac:dyDescent="0.35">
      <c r="A21" s="8">
        <v>1986</v>
      </c>
      <c r="B21" s="8">
        <v>2</v>
      </c>
      <c r="D21" t="s">
        <v>34</v>
      </c>
      <c r="E21">
        <v>5</v>
      </c>
      <c r="F21" s="6">
        <f t="shared" si="1"/>
        <v>2.1663778162911611E-3</v>
      </c>
      <c r="H21" s="3">
        <v>1993</v>
      </c>
      <c r="I21" s="3">
        <v>3</v>
      </c>
      <c r="J21" s="3">
        <v>0</v>
      </c>
      <c r="K21" s="3">
        <v>0</v>
      </c>
      <c r="L21" s="3">
        <v>0</v>
      </c>
      <c r="M21" s="3">
        <v>0</v>
      </c>
      <c r="N21" s="1">
        <v>0</v>
      </c>
    </row>
    <row r="22" spans="1:14" x14ac:dyDescent="0.35">
      <c r="A22" s="8">
        <v>1987</v>
      </c>
      <c r="B22" s="8">
        <v>3</v>
      </c>
      <c r="D22" t="s">
        <v>35</v>
      </c>
      <c r="E22">
        <v>72</v>
      </c>
      <c r="F22" s="6">
        <f t="shared" si="1"/>
        <v>3.1195840554592721E-2</v>
      </c>
      <c r="H22" s="3">
        <v>1994</v>
      </c>
      <c r="I22" s="3">
        <v>6</v>
      </c>
      <c r="J22" s="3">
        <v>0</v>
      </c>
      <c r="K22" s="3">
        <v>0</v>
      </c>
      <c r="L22" s="3">
        <v>0</v>
      </c>
      <c r="M22" s="3">
        <v>0</v>
      </c>
      <c r="N22" s="1">
        <v>0</v>
      </c>
    </row>
    <row r="23" spans="1:14" x14ac:dyDescent="0.35">
      <c r="A23" s="8">
        <v>1988</v>
      </c>
      <c r="B23" s="8">
        <v>2</v>
      </c>
      <c r="D23" t="s">
        <v>36</v>
      </c>
      <c r="E23">
        <v>7</v>
      </c>
      <c r="F23" s="6">
        <f t="shared" si="1"/>
        <v>3.0329289428076256E-3</v>
      </c>
      <c r="H23" s="3">
        <v>1995</v>
      </c>
      <c r="I23" s="3">
        <v>6</v>
      </c>
      <c r="J23" s="3">
        <v>0</v>
      </c>
      <c r="K23" s="3">
        <v>0</v>
      </c>
      <c r="L23" s="3">
        <v>0</v>
      </c>
      <c r="M23" s="3">
        <v>0</v>
      </c>
      <c r="N23" s="1">
        <v>0</v>
      </c>
    </row>
    <row r="24" spans="1:14" x14ac:dyDescent="0.35">
      <c r="A24" s="8">
        <v>1989</v>
      </c>
      <c r="B24" s="8">
        <v>0</v>
      </c>
      <c r="D24" t="s">
        <v>5</v>
      </c>
      <c r="E24">
        <v>122</v>
      </c>
      <c r="F24" s="6">
        <f t="shared" si="1"/>
        <v>5.2859618717504331E-2</v>
      </c>
      <c r="H24" s="3">
        <v>1996</v>
      </c>
      <c r="I24" s="3">
        <v>5</v>
      </c>
      <c r="J24" s="3">
        <v>0</v>
      </c>
      <c r="K24" s="3">
        <v>0</v>
      </c>
      <c r="L24" s="3">
        <v>0</v>
      </c>
      <c r="M24" s="3">
        <v>0</v>
      </c>
      <c r="N24" s="1">
        <v>0</v>
      </c>
    </row>
    <row r="25" spans="1:14" x14ac:dyDescent="0.35">
      <c r="A25" s="8">
        <v>1990</v>
      </c>
      <c r="B25" s="8">
        <v>1</v>
      </c>
      <c r="D25" t="s">
        <v>6</v>
      </c>
      <c r="E25">
        <v>38</v>
      </c>
      <c r="F25" s="6">
        <f t="shared" si="1"/>
        <v>1.6464471403812825E-2</v>
      </c>
      <c r="H25" s="3">
        <v>1997</v>
      </c>
      <c r="I25" s="3">
        <v>6</v>
      </c>
      <c r="J25" s="3">
        <v>0</v>
      </c>
      <c r="K25" s="3">
        <v>0</v>
      </c>
      <c r="L25" s="3">
        <v>0</v>
      </c>
      <c r="M25" s="3">
        <v>0</v>
      </c>
      <c r="N25" s="1">
        <v>0</v>
      </c>
    </row>
    <row r="26" spans="1:14" x14ac:dyDescent="0.35">
      <c r="A26" s="8">
        <v>1991</v>
      </c>
      <c r="B26" s="8">
        <v>6</v>
      </c>
      <c r="D26" t="s">
        <v>19</v>
      </c>
      <c r="E26">
        <f>SUM(E11:E25)</f>
        <v>2356</v>
      </c>
      <c r="F26" s="7">
        <f>SUM(F11:F25)</f>
        <v>1.020797227036395</v>
      </c>
      <c r="H26" s="3">
        <v>1998</v>
      </c>
      <c r="I26" s="3">
        <v>11</v>
      </c>
      <c r="J26" s="3">
        <v>2</v>
      </c>
      <c r="K26" s="3">
        <v>1</v>
      </c>
      <c r="L26" s="3">
        <v>0</v>
      </c>
      <c r="M26" s="3">
        <v>0</v>
      </c>
      <c r="N26" s="1">
        <v>0</v>
      </c>
    </row>
    <row r="27" spans="1:14" x14ac:dyDescent="0.35">
      <c r="A27" s="8">
        <v>1992</v>
      </c>
      <c r="B27" s="8">
        <v>5</v>
      </c>
      <c r="H27" s="3">
        <v>1999</v>
      </c>
      <c r="I27" s="3">
        <v>10</v>
      </c>
      <c r="J27" s="3">
        <v>2</v>
      </c>
      <c r="K27" s="3">
        <v>0</v>
      </c>
      <c r="L27" s="3">
        <v>1</v>
      </c>
      <c r="M27" s="3">
        <v>0</v>
      </c>
      <c r="N27" s="1">
        <v>0</v>
      </c>
    </row>
    <row r="28" spans="1:14" x14ac:dyDescent="0.35">
      <c r="A28" s="8">
        <v>1993</v>
      </c>
      <c r="B28" s="8">
        <v>3</v>
      </c>
      <c r="H28" s="3">
        <v>2000</v>
      </c>
      <c r="I28" s="3">
        <v>13</v>
      </c>
      <c r="J28" s="3">
        <v>2</v>
      </c>
      <c r="K28" s="3">
        <v>0</v>
      </c>
      <c r="L28" s="3">
        <v>3</v>
      </c>
      <c r="M28" s="3">
        <v>0</v>
      </c>
      <c r="N28" s="1">
        <v>0</v>
      </c>
    </row>
    <row r="29" spans="1:14" x14ac:dyDescent="0.35">
      <c r="A29" s="8">
        <v>1994</v>
      </c>
      <c r="B29" s="8">
        <v>5</v>
      </c>
      <c r="H29" s="3">
        <v>2001</v>
      </c>
      <c r="I29" s="3">
        <v>9</v>
      </c>
      <c r="J29" s="3">
        <v>0</v>
      </c>
      <c r="K29" s="3">
        <v>0</v>
      </c>
      <c r="L29" s="3">
        <v>1</v>
      </c>
      <c r="M29" s="3">
        <v>0</v>
      </c>
      <c r="N29" s="1">
        <v>0</v>
      </c>
    </row>
    <row r="30" spans="1:14" x14ac:dyDescent="0.35">
      <c r="A30" s="8">
        <v>1995</v>
      </c>
      <c r="B30" s="8">
        <v>6</v>
      </c>
      <c r="H30" s="3">
        <v>2002</v>
      </c>
      <c r="I30" s="3">
        <v>16</v>
      </c>
      <c r="J30" s="3">
        <v>0</v>
      </c>
      <c r="K30" s="3">
        <v>0</v>
      </c>
      <c r="L30" s="3">
        <v>1</v>
      </c>
      <c r="M30" s="3">
        <v>0</v>
      </c>
      <c r="N30" s="1">
        <v>0</v>
      </c>
    </row>
    <row r="31" spans="1:14" x14ac:dyDescent="0.35">
      <c r="A31" s="8">
        <v>1996</v>
      </c>
      <c r="B31" s="8">
        <v>3</v>
      </c>
      <c r="H31" s="3">
        <v>2003</v>
      </c>
      <c r="I31" s="3">
        <v>23</v>
      </c>
      <c r="J31" s="3">
        <v>2</v>
      </c>
      <c r="K31" s="3">
        <v>0</v>
      </c>
      <c r="L31" s="3">
        <v>4</v>
      </c>
      <c r="M31" s="3">
        <v>0</v>
      </c>
      <c r="N31" s="1">
        <v>1</v>
      </c>
    </row>
    <row r="32" spans="1:14" x14ac:dyDescent="0.35">
      <c r="A32" s="8">
        <v>1997</v>
      </c>
      <c r="B32" s="8">
        <v>4</v>
      </c>
      <c r="H32" s="3">
        <v>2004</v>
      </c>
      <c r="I32" s="3">
        <v>15</v>
      </c>
      <c r="J32" s="3">
        <v>5</v>
      </c>
      <c r="K32" s="3">
        <v>2</v>
      </c>
      <c r="L32" s="3">
        <v>0</v>
      </c>
      <c r="M32" s="3">
        <v>0</v>
      </c>
      <c r="N32" s="1">
        <v>0</v>
      </c>
    </row>
    <row r="33" spans="1:15" x14ac:dyDescent="0.35">
      <c r="A33" s="8">
        <v>1998</v>
      </c>
      <c r="B33" s="8">
        <v>11</v>
      </c>
      <c r="H33" s="3">
        <v>2005</v>
      </c>
      <c r="I33" s="3">
        <v>24</v>
      </c>
      <c r="J33" s="3">
        <v>12</v>
      </c>
      <c r="K33" s="3">
        <v>0</v>
      </c>
      <c r="L33" s="3">
        <v>2</v>
      </c>
      <c r="M33" s="3">
        <v>0</v>
      </c>
      <c r="N33" s="1">
        <v>0</v>
      </c>
    </row>
    <row r="34" spans="1:15" x14ac:dyDescent="0.35">
      <c r="A34" s="8">
        <v>1999</v>
      </c>
      <c r="B34" s="8">
        <v>13</v>
      </c>
      <c r="H34" s="3">
        <v>2006</v>
      </c>
      <c r="I34" s="3">
        <v>19</v>
      </c>
      <c r="J34" s="3">
        <v>10</v>
      </c>
      <c r="K34" s="3">
        <v>3</v>
      </c>
      <c r="L34" s="3">
        <v>2</v>
      </c>
      <c r="M34" s="3">
        <v>0</v>
      </c>
      <c r="N34" s="1">
        <v>0</v>
      </c>
    </row>
    <row r="35" spans="1:15" x14ac:dyDescent="0.35">
      <c r="A35" s="8">
        <v>2000</v>
      </c>
      <c r="B35" s="8">
        <v>8</v>
      </c>
      <c r="H35" s="3">
        <v>2007</v>
      </c>
      <c r="I35" s="3">
        <v>24</v>
      </c>
      <c r="J35" s="3">
        <v>10</v>
      </c>
      <c r="K35" s="3">
        <v>0</v>
      </c>
      <c r="L35" s="3">
        <v>2</v>
      </c>
      <c r="M35" s="3">
        <v>0</v>
      </c>
      <c r="N35" s="1">
        <v>0</v>
      </c>
    </row>
    <row r="36" spans="1:15" x14ac:dyDescent="0.35">
      <c r="A36" s="8">
        <v>2001</v>
      </c>
      <c r="B36" s="8">
        <v>7</v>
      </c>
      <c r="H36" s="3">
        <v>2008</v>
      </c>
      <c r="I36" s="3">
        <v>19</v>
      </c>
      <c r="J36" s="3">
        <v>10</v>
      </c>
      <c r="K36" s="3">
        <v>1</v>
      </c>
      <c r="L36" s="3">
        <v>8</v>
      </c>
      <c r="M36" s="3">
        <v>1</v>
      </c>
      <c r="N36" s="1">
        <v>3</v>
      </c>
    </row>
    <row r="37" spans="1:15" x14ac:dyDescent="0.35">
      <c r="A37" s="8">
        <v>2002</v>
      </c>
      <c r="B37" s="8">
        <v>14</v>
      </c>
      <c r="H37" s="3">
        <v>2009</v>
      </c>
      <c r="I37" s="3">
        <v>11</v>
      </c>
      <c r="J37" s="3">
        <v>20</v>
      </c>
      <c r="K37" s="3">
        <v>1</v>
      </c>
      <c r="L37" s="3">
        <v>9</v>
      </c>
      <c r="M37" s="3">
        <v>0</v>
      </c>
      <c r="N37" s="1">
        <v>2</v>
      </c>
    </row>
    <row r="38" spans="1:15" x14ac:dyDescent="0.35">
      <c r="A38" s="8">
        <v>2003</v>
      </c>
      <c r="B38" s="8">
        <v>20</v>
      </c>
      <c r="H38" s="3">
        <v>2010</v>
      </c>
      <c r="I38" s="3">
        <v>12</v>
      </c>
      <c r="J38" s="3">
        <v>20</v>
      </c>
      <c r="K38" s="3">
        <v>1</v>
      </c>
      <c r="L38" s="3">
        <v>10</v>
      </c>
      <c r="M38" s="3">
        <v>2</v>
      </c>
      <c r="N38" s="1">
        <v>2</v>
      </c>
    </row>
    <row r="39" spans="1:15" x14ac:dyDescent="0.35">
      <c r="A39" s="8">
        <v>2004</v>
      </c>
      <c r="B39" s="8">
        <v>12</v>
      </c>
      <c r="H39" s="3">
        <v>2011</v>
      </c>
      <c r="I39" s="3">
        <v>16</v>
      </c>
      <c r="J39" s="3">
        <v>44</v>
      </c>
      <c r="K39" s="3">
        <v>1</v>
      </c>
      <c r="L39" s="3">
        <v>7</v>
      </c>
      <c r="M39" s="3">
        <v>3</v>
      </c>
      <c r="N39" s="1">
        <v>1</v>
      </c>
    </row>
    <row r="40" spans="1:15" x14ac:dyDescent="0.35">
      <c r="A40" s="8">
        <v>2005</v>
      </c>
      <c r="B40" s="8">
        <v>23</v>
      </c>
      <c r="H40" s="3">
        <v>2012</v>
      </c>
      <c r="I40" s="3">
        <v>18</v>
      </c>
      <c r="J40" s="3">
        <v>39</v>
      </c>
      <c r="K40" s="3">
        <v>1</v>
      </c>
      <c r="L40" s="3">
        <v>11</v>
      </c>
      <c r="M40" s="3">
        <v>2</v>
      </c>
      <c r="N40" s="1">
        <v>2</v>
      </c>
    </row>
    <row r="41" spans="1:15" x14ac:dyDescent="0.35">
      <c r="A41" s="8">
        <v>2006</v>
      </c>
      <c r="B41" s="8">
        <v>21</v>
      </c>
      <c r="H41" s="3">
        <v>2013</v>
      </c>
      <c r="I41" s="3">
        <v>25</v>
      </c>
      <c r="J41" s="3">
        <v>64</v>
      </c>
      <c r="K41" s="3">
        <v>2</v>
      </c>
      <c r="L41" s="3">
        <v>19</v>
      </c>
      <c r="M41" s="3">
        <v>10</v>
      </c>
      <c r="N41" s="1">
        <v>2</v>
      </c>
    </row>
    <row r="42" spans="1:15" x14ac:dyDescent="0.35">
      <c r="A42" s="8">
        <v>2007</v>
      </c>
      <c r="B42" s="8">
        <v>28</v>
      </c>
      <c r="H42" s="3">
        <v>2014</v>
      </c>
      <c r="I42" s="3">
        <v>37</v>
      </c>
      <c r="J42" s="3">
        <v>121</v>
      </c>
      <c r="K42" s="3">
        <v>7</v>
      </c>
      <c r="L42" s="3">
        <v>46</v>
      </c>
      <c r="M42" s="3">
        <v>24</v>
      </c>
      <c r="N42" s="1">
        <v>5</v>
      </c>
    </row>
    <row r="43" spans="1:15" x14ac:dyDescent="0.35">
      <c r="A43" s="8">
        <v>2008</v>
      </c>
      <c r="B43" s="8">
        <v>24</v>
      </c>
      <c r="H43" s="3">
        <v>2015</v>
      </c>
      <c r="I43" s="3">
        <v>32</v>
      </c>
      <c r="J43" s="3">
        <v>152</v>
      </c>
      <c r="K43" s="3">
        <v>6</v>
      </c>
      <c r="L43" s="3">
        <v>32</v>
      </c>
      <c r="M43" s="3">
        <v>20</v>
      </c>
      <c r="N43" s="1">
        <v>4</v>
      </c>
    </row>
    <row r="44" spans="1:15" x14ac:dyDescent="0.35">
      <c r="A44" s="8">
        <v>2009</v>
      </c>
      <c r="B44" s="8">
        <v>21</v>
      </c>
      <c r="H44" s="3">
        <v>2016</v>
      </c>
      <c r="I44" s="3">
        <v>22</v>
      </c>
      <c r="J44" s="3">
        <v>108</v>
      </c>
      <c r="K44" s="3">
        <v>12</v>
      </c>
      <c r="L44" s="3">
        <v>22</v>
      </c>
      <c r="M44" s="3">
        <v>9</v>
      </c>
      <c r="N44" s="1">
        <v>7</v>
      </c>
    </row>
    <row r="45" spans="1:15" x14ac:dyDescent="0.35">
      <c r="A45" s="8">
        <v>2010</v>
      </c>
      <c r="B45" s="8">
        <v>29</v>
      </c>
      <c r="H45" s="3">
        <v>2017</v>
      </c>
      <c r="I45" s="3">
        <v>8</v>
      </c>
      <c r="J45" s="3">
        <v>86</v>
      </c>
      <c r="K45" s="3">
        <v>7</v>
      </c>
      <c r="L45" s="3">
        <v>12</v>
      </c>
      <c r="M45" s="3">
        <v>5</v>
      </c>
      <c r="N45" s="1">
        <v>6</v>
      </c>
    </row>
    <row r="46" spans="1:15" x14ac:dyDescent="0.35">
      <c r="A46" s="8">
        <v>2011</v>
      </c>
      <c r="B46" s="8">
        <v>53</v>
      </c>
      <c r="H46" s="3">
        <v>2018</v>
      </c>
      <c r="I46" s="3">
        <v>1</v>
      </c>
      <c r="J46" s="3">
        <v>23</v>
      </c>
      <c r="K46" s="3">
        <v>0</v>
      </c>
      <c r="L46" s="3">
        <v>2</v>
      </c>
      <c r="M46" s="3">
        <v>0</v>
      </c>
      <c r="N46" s="1">
        <v>0</v>
      </c>
    </row>
    <row r="47" spans="1:15" x14ac:dyDescent="0.35">
      <c r="A47" s="8">
        <v>2012</v>
      </c>
      <c r="B47" s="8">
        <v>45</v>
      </c>
      <c r="H47" s="3">
        <v>2019</v>
      </c>
      <c r="I47" s="3">
        <v>0</v>
      </c>
      <c r="J47" s="3">
        <v>1</v>
      </c>
      <c r="K47" s="3">
        <v>0</v>
      </c>
      <c r="L47" s="3">
        <v>0</v>
      </c>
      <c r="M47" s="3">
        <v>0</v>
      </c>
      <c r="N47" s="1">
        <v>0</v>
      </c>
    </row>
    <row r="48" spans="1:15" x14ac:dyDescent="0.35">
      <c r="A48" s="8">
        <v>2013</v>
      </c>
      <c r="B48" s="8">
        <v>85</v>
      </c>
      <c r="H48" s="3" t="s">
        <v>43</v>
      </c>
      <c r="I48" s="3">
        <v>416</v>
      </c>
      <c r="J48" s="3">
        <v>734</v>
      </c>
      <c r="K48" s="3">
        <v>46</v>
      </c>
      <c r="L48" s="3">
        <v>195</v>
      </c>
      <c r="M48" s="3">
        <v>76</v>
      </c>
      <c r="N48" s="1">
        <v>35</v>
      </c>
      <c r="O48">
        <f>SUM(I48:N48)</f>
        <v>1502</v>
      </c>
    </row>
    <row r="49" spans="1:15" x14ac:dyDescent="0.35">
      <c r="A49" s="8">
        <v>2014</v>
      </c>
      <c r="B49" s="8">
        <v>182</v>
      </c>
      <c r="H49" t="s">
        <v>24</v>
      </c>
      <c r="I49" s="4">
        <f>I48/1502</f>
        <v>0.2769640479360852</v>
      </c>
      <c r="J49" s="4">
        <f t="shared" ref="J49:M49" si="2">J48/1502</f>
        <v>0.48868175765645805</v>
      </c>
      <c r="K49" s="4">
        <f t="shared" si="2"/>
        <v>3.0625832223701729E-2</v>
      </c>
      <c r="L49" s="4">
        <f t="shared" si="2"/>
        <v>0.12982689747003995</v>
      </c>
      <c r="M49" s="4">
        <f t="shared" si="2"/>
        <v>5.0599201065246339E-2</v>
      </c>
      <c r="N49" s="4">
        <f t="shared" ref="N49" si="3">N48/1446</f>
        <v>2.4204702627939143E-2</v>
      </c>
      <c r="O49" s="6">
        <f>SUM(I49:N49)</f>
        <v>1.0009024389794703</v>
      </c>
    </row>
    <row r="50" spans="1:15" x14ac:dyDescent="0.35">
      <c r="A50" s="8">
        <v>2015</v>
      </c>
      <c r="B50" s="8">
        <v>202</v>
      </c>
    </row>
    <row r="51" spans="1:15" x14ac:dyDescent="0.35">
      <c r="A51" s="8">
        <v>2016</v>
      </c>
      <c r="B51" s="8">
        <v>166</v>
      </c>
    </row>
    <row r="52" spans="1:15" x14ac:dyDescent="0.35">
      <c r="A52" s="8">
        <v>2017</v>
      </c>
      <c r="B52" s="8">
        <v>106</v>
      </c>
    </row>
    <row r="53" spans="1:15" x14ac:dyDescent="0.35">
      <c r="A53" s="8">
        <v>2018</v>
      </c>
      <c r="B53" s="8">
        <v>27</v>
      </c>
    </row>
    <row r="54" spans="1:15" x14ac:dyDescent="0.35">
      <c r="A54" s="8">
        <v>2019</v>
      </c>
      <c r="B54" s="8">
        <v>1</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C12" sqref="C12"/>
    </sheetView>
  </sheetViews>
  <sheetFormatPr defaultRowHeight="14.5" x14ac:dyDescent="0.35"/>
  <cols>
    <col min="2" max="2" width="28" customWidth="1"/>
    <col min="3" max="3" width="20.90625" customWidth="1"/>
  </cols>
  <sheetData>
    <row r="1" spans="1:4" x14ac:dyDescent="0.35">
      <c r="A1" t="s">
        <v>0</v>
      </c>
      <c r="B1" t="s">
        <v>45</v>
      </c>
      <c r="C1" t="s">
        <v>5324</v>
      </c>
      <c r="D1" t="s">
        <v>46</v>
      </c>
    </row>
    <row r="2" spans="1:4" x14ac:dyDescent="0.35">
      <c r="A2">
        <v>1998</v>
      </c>
      <c r="B2">
        <v>11</v>
      </c>
      <c r="C2">
        <f>B2-1</f>
        <v>10</v>
      </c>
      <c r="D2">
        <v>24</v>
      </c>
    </row>
    <row r="3" spans="1:4" x14ac:dyDescent="0.35">
      <c r="A3">
        <v>1999</v>
      </c>
      <c r="B3">
        <v>13</v>
      </c>
      <c r="C3">
        <f>B3-2</f>
        <v>11</v>
      </c>
    </row>
    <row r="4" spans="1:4" x14ac:dyDescent="0.35">
      <c r="A4">
        <v>2000</v>
      </c>
      <c r="B4">
        <v>8</v>
      </c>
      <c r="C4">
        <f>B4-0</f>
        <v>8</v>
      </c>
    </row>
    <row r="5" spans="1:4" x14ac:dyDescent="0.35">
      <c r="A5">
        <v>2001</v>
      </c>
      <c r="B5">
        <v>7</v>
      </c>
      <c r="C5">
        <f>B5-1</f>
        <v>6</v>
      </c>
    </row>
    <row r="6" spans="1:4" x14ac:dyDescent="0.35">
      <c r="A6">
        <v>2002</v>
      </c>
      <c r="B6">
        <v>14</v>
      </c>
      <c r="C6">
        <f>B6-1</f>
        <v>13</v>
      </c>
    </row>
    <row r="7" spans="1:4" x14ac:dyDescent="0.35">
      <c r="A7">
        <v>2003</v>
      </c>
      <c r="B7">
        <v>20</v>
      </c>
      <c r="C7">
        <f>B7-0</f>
        <v>20</v>
      </c>
    </row>
    <row r="8" spans="1:4" x14ac:dyDescent="0.35">
      <c r="A8">
        <v>2004</v>
      </c>
      <c r="B8">
        <v>12</v>
      </c>
      <c r="C8">
        <f>B8-0</f>
        <v>12</v>
      </c>
    </row>
    <row r="9" spans="1:4" x14ac:dyDescent="0.35">
      <c r="A9">
        <v>2005</v>
      </c>
      <c r="B9">
        <v>23</v>
      </c>
      <c r="C9">
        <f>B9-0</f>
        <v>23</v>
      </c>
    </row>
    <row r="10" spans="1:4" x14ac:dyDescent="0.35">
      <c r="A10">
        <v>2006</v>
      </c>
      <c r="B10">
        <v>21</v>
      </c>
      <c r="C10">
        <f>B10-1</f>
        <v>20</v>
      </c>
    </row>
    <row r="11" spans="1:4" x14ac:dyDescent="0.35">
      <c r="A11">
        <v>2007</v>
      </c>
      <c r="B11">
        <v>28</v>
      </c>
      <c r="C11">
        <f>B11-1</f>
        <v>27</v>
      </c>
    </row>
    <row r="12" spans="1:4" x14ac:dyDescent="0.35">
      <c r="A12">
        <v>2008</v>
      </c>
      <c r="B12">
        <v>24</v>
      </c>
      <c r="C12">
        <f>B12-0</f>
        <v>24</v>
      </c>
    </row>
    <row r="13" spans="1:4" x14ac:dyDescent="0.35">
      <c r="A13">
        <v>2009</v>
      </c>
      <c r="B13">
        <v>21</v>
      </c>
      <c r="C13">
        <f>B13-1</f>
        <v>20</v>
      </c>
    </row>
    <row r="14" spans="1:4" x14ac:dyDescent="0.35">
      <c r="A14">
        <v>2010</v>
      </c>
      <c r="B14">
        <v>29</v>
      </c>
      <c r="C14">
        <f>B14-0</f>
        <v>29</v>
      </c>
    </row>
    <row r="15" spans="1:4" x14ac:dyDescent="0.35">
      <c r="A15">
        <v>2011</v>
      </c>
      <c r="B15">
        <v>53</v>
      </c>
      <c r="C15">
        <f>B15-2</f>
        <v>51</v>
      </c>
    </row>
    <row r="16" spans="1:4" x14ac:dyDescent="0.35">
      <c r="A16">
        <v>2012</v>
      </c>
      <c r="B16">
        <v>45</v>
      </c>
      <c r="C16">
        <f>B16-1</f>
        <v>44</v>
      </c>
    </row>
    <row r="17" spans="1:3" x14ac:dyDescent="0.35">
      <c r="A17">
        <v>2013</v>
      </c>
      <c r="B17">
        <v>85</v>
      </c>
      <c r="C17">
        <f>B17-0</f>
        <v>85</v>
      </c>
    </row>
    <row r="18" spans="1:3" x14ac:dyDescent="0.35">
      <c r="A18">
        <v>2014</v>
      </c>
      <c r="B18">
        <v>182</v>
      </c>
      <c r="C18">
        <f>B18-7</f>
        <v>175</v>
      </c>
    </row>
    <row r="19" spans="1:3" x14ac:dyDescent="0.35">
      <c r="A19">
        <v>2015</v>
      </c>
      <c r="B19">
        <v>202</v>
      </c>
      <c r="C19">
        <f>B19-2</f>
        <v>200</v>
      </c>
    </row>
    <row r="20" spans="1:3" x14ac:dyDescent="0.35">
      <c r="A20">
        <v>2016</v>
      </c>
      <c r="B20">
        <v>166</v>
      </c>
      <c r="C20">
        <f>B20-3</f>
        <v>163</v>
      </c>
    </row>
    <row r="21" spans="1:3" x14ac:dyDescent="0.35">
      <c r="A21">
        <v>2017</v>
      </c>
      <c r="B21">
        <v>106</v>
      </c>
      <c r="C21">
        <f>B21-1</f>
        <v>105</v>
      </c>
    </row>
    <row r="22" spans="1:3" x14ac:dyDescent="0.35">
      <c r="A22">
        <v>2018</v>
      </c>
      <c r="B22">
        <v>27</v>
      </c>
      <c r="C22">
        <v>27</v>
      </c>
    </row>
    <row r="23" spans="1:3" x14ac:dyDescent="0.35">
      <c r="A23" t="s">
        <v>19</v>
      </c>
      <c r="B23">
        <f>SUM(B2:B22)</f>
        <v>1097</v>
      </c>
      <c r="C23">
        <f>SUM(C2:C22)</f>
        <v>1073</v>
      </c>
    </row>
  </sheetData>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155"/>
  <sheetViews>
    <sheetView workbookViewId="0">
      <selection activeCell="Q1" sqref="Q1"/>
    </sheetView>
  </sheetViews>
  <sheetFormatPr defaultRowHeight="14.5" x14ac:dyDescent="0.35"/>
  <cols>
    <col min="8" max="8" width="20.7265625" customWidth="1"/>
  </cols>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x14ac:dyDescent="0.35">
      <c r="A2" t="s">
        <v>64</v>
      </c>
      <c r="B2" t="s">
        <v>65</v>
      </c>
      <c r="C2" t="s">
        <v>66</v>
      </c>
      <c r="D2" t="s">
        <v>67</v>
      </c>
      <c r="E2" t="s">
        <v>67</v>
      </c>
      <c r="F2">
        <v>8</v>
      </c>
      <c r="G2" t="s">
        <v>68</v>
      </c>
      <c r="H2" t="s">
        <v>69</v>
      </c>
      <c r="I2">
        <v>0</v>
      </c>
      <c r="J2">
        <v>1</v>
      </c>
      <c r="K2">
        <v>0</v>
      </c>
      <c r="L2">
        <v>0</v>
      </c>
      <c r="M2">
        <v>0</v>
      </c>
      <c r="N2">
        <v>0</v>
      </c>
      <c r="O2">
        <v>1</v>
      </c>
      <c r="Q2" t="s">
        <v>70</v>
      </c>
    </row>
    <row r="3" spans="1:17" x14ac:dyDescent="0.35">
      <c r="A3" t="s">
        <v>71</v>
      </c>
      <c r="B3" t="s">
        <v>72</v>
      </c>
      <c r="C3" t="s">
        <v>73</v>
      </c>
      <c r="D3" t="s">
        <v>74</v>
      </c>
      <c r="E3" t="s">
        <v>75</v>
      </c>
      <c r="F3">
        <v>7</v>
      </c>
      <c r="G3" t="s">
        <v>68</v>
      </c>
      <c r="H3" t="s">
        <v>76</v>
      </c>
      <c r="I3">
        <v>0</v>
      </c>
      <c r="J3">
        <v>0</v>
      </c>
      <c r="K3">
        <v>0</v>
      </c>
      <c r="L3">
        <v>1</v>
      </c>
      <c r="M3">
        <v>1</v>
      </c>
      <c r="N3">
        <v>0</v>
      </c>
      <c r="O3">
        <v>1</v>
      </c>
      <c r="Q3" t="s">
        <v>77</v>
      </c>
    </row>
    <row r="4" spans="1:17" x14ac:dyDescent="0.35">
      <c r="A4" t="s">
        <v>78</v>
      </c>
      <c r="B4" t="s">
        <v>79</v>
      </c>
      <c r="C4" t="s">
        <v>80</v>
      </c>
      <c r="D4" t="s">
        <v>81</v>
      </c>
      <c r="E4" t="s">
        <v>82</v>
      </c>
      <c r="F4">
        <v>6</v>
      </c>
      <c r="G4" t="s">
        <v>68</v>
      </c>
      <c r="H4" t="s">
        <v>83</v>
      </c>
      <c r="I4">
        <v>0</v>
      </c>
      <c r="J4">
        <v>1</v>
      </c>
      <c r="K4">
        <v>0</v>
      </c>
      <c r="L4">
        <v>1</v>
      </c>
      <c r="M4">
        <v>1</v>
      </c>
      <c r="N4">
        <v>0</v>
      </c>
      <c r="O4">
        <v>1</v>
      </c>
      <c r="Q4" t="s">
        <v>70</v>
      </c>
    </row>
    <row r="5" spans="1:17" x14ac:dyDescent="0.35">
      <c r="A5" t="s">
        <v>84</v>
      </c>
      <c r="B5" t="s">
        <v>85</v>
      </c>
      <c r="C5" t="s">
        <v>86</v>
      </c>
      <c r="D5" t="s">
        <v>87</v>
      </c>
      <c r="E5" t="s">
        <v>88</v>
      </c>
      <c r="F5">
        <v>6</v>
      </c>
      <c r="G5" t="s">
        <v>68</v>
      </c>
      <c r="H5" t="s">
        <v>89</v>
      </c>
      <c r="I5">
        <v>0</v>
      </c>
      <c r="J5">
        <v>0</v>
      </c>
      <c r="K5">
        <v>0</v>
      </c>
      <c r="L5">
        <v>1</v>
      </c>
      <c r="M5">
        <v>0</v>
      </c>
      <c r="N5">
        <v>0</v>
      </c>
      <c r="O5">
        <v>1</v>
      </c>
      <c r="Q5" t="s">
        <v>70</v>
      </c>
    </row>
    <row r="6" spans="1:17" x14ac:dyDescent="0.35">
      <c r="A6" t="s">
        <v>90</v>
      </c>
      <c r="B6" t="s">
        <v>91</v>
      </c>
      <c r="C6" t="s">
        <v>92</v>
      </c>
      <c r="D6" t="s">
        <v>93</v>
      </c>
      <c r="E6" t="s">
        <v>94</v>
      </c>
      <c r="F6">
        <v>6</v>
      </c>
      <c r="G6" t="s">
        <v>68</v>
      </c>
      <c r="H6" t="s">
        <v>95</v>
      </c>
      <c r="I6">
        <v>0</v>
      </c>
      <c r="J6">
        <v>1</v>
      </c>
      <c r="K6">
        <v>0</v>
      </c>
      <c r="L6">
        <v>0</v>
      </c>
      <c r="M6">
        <v>0</v>
      </c>
      <c r="N6">
        <v>0</v>
      </c>
      <c r="O6">
        <v>1</v>
      </c>
      <c r="Q6" t="s">
        <v>96</v>
      </c>
    </row>
    <row r="7" spans="1:17" x14ac:dyDescent="0.35">
      <c r="A7" t="s">
        <v>97</v>
      </c>
      <c r="B7" t="s">
        <v>98</v>
      </c>
      <c r="C7" t="s">
        <v>99</v>
      </c>
      <c r="D7" t="s">
        <v>100</v>
      </c>
      <c r="E7" t="s">
        <v>101</v>
      </c>
      <c r="F7">
        <v>6</v>
      </c>
      <c r="G7" t="s">
        <v>68</v>
      </c>
      <c r="H7" t="s">
        <v>102</v>
      </c>
      <c r="I7">
        <v>0</v>
      </c>
      <c r="J7">
        <v>0</v>
      </c>
      <c r="K7">
        <v>0</v>
      </c>
      <c r="L7">
        <v>1</v>
      </c>
      <c r="M7">
        <v>1</v>
      </c>
      <c r="N7">
        <v>0</v>
      </c>
      <c r="O7">
        <v>1</v>
      </c>
      <c r="Q7" t="s">
        <v>103</v>
      </c>
    </row>
    <row r="8" spans="1:17" x14ac:dyDescent="0.35">
      <c r="A8" t="s">
        <v>104</v>
      </c>
      <c r="B8" t="s">
        <v>105</v>
      </c>
      <c r="C8" t="s">
        <v>106</v>
      </c>
      <c r="D8" t="s">
        <v>67</v>
      </c>
      <c r="E8" t="s">
        <v>67</v>
      </c>
      <c r="F8">
        <v>5</v>
      </c>
      <c r="G8" t="s">
        <v>68</v>
      </c>
      <c r="H8" t="s">
        <v>107</v>
      </c>
      <c r="I8">
        <v>0</v>
      </c>
      <c r="J8">
        <v>0</v>
      </c>
      <c r="K8">
        <v>0</v>
      </c>
      <c r="L8">
        <v>1</v>
      </c>
      <c r="M8">
        <v>1</v>
      </c>
      <c r="N8">
        <v>0</v>
      </c>
      <c r="O8">
        <v>1</v>
      </c>
      <c r="Q8" t="s">
        <v>70</v>
      </c>
    </row>
    <row r="9" spans="1:17" x14ac:dyDescent="0.35">
      <c r="A9" t="s">
        <v>108</v>
      </c>
      <c r="B9" t="s">
        <v>109</v>
      </c>
      <c r="C9" t="s">
        <v>110</v>
      </c>
      <c r="D9" t="s">
        <v>67</v>
      </c>
      <c r="E9" t="s">
        <v>67</v>
      </c>
      <c r="F9">
        <v>5</v>
      </c>
      <c r="G9" t="s">
        <v>68</v>
      </c>
      <c r="H9" t="s">
        <v>111</v>
      </c>
      <c r="I9">
        <v>0</v>
      </c>
      <c r="J9">
        <v>0</v>
      </c>
      <c r="K9">
        <v>0</v>
      </c>
      <c r="L9">
        <v>1</v>
      </c>
      <c r="M9">
        <v>0</v>
      </c>
      <c r="N9">
        <v>1</v>
      </c>
      <c r="O9">
        <v>1</v>
      </c>
      <c r="Q9" t="s">
        <v>70</v>
      </c>
    </row>
    <row r="10" spans="1:17"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x14ac:dyDescent="0.35">
      <c r="A45" t="s">
        <v>289</v>
      </c>
      <c r="B45" t="s">
        <v>290</v>
      </c>
      <c r="C45" t="s">
        <v>291</v>
      </c>
      <c r="D45" t="s">
        <v>292</v>
      </c>
      <c r="E45" t="s">
        <v>101</v>
      </c>
      <c r="F45">
        <v>3</v>
      </c>
      <c r="G45" t="s">
        <v>68</v>
      </c>
      <c r="I45">
        <v>0</v>
      </c>
      <c r="J45">
        <v>1</v>
      </c>
      <c r="K45">
        <v>0</v>
      </c>
      <c r="L45">
        <v>0</v>
      </c>
      <c r="M45">
        <v>0</v>
      </c>
      <c r="N45">
        <v>0</v>
      </c>
      <c r="O45">
        <v>1</v>
      </c>
      <c r="Q45" t="s">
        <v>77</v>
      </c>
    </row>
    <row r="46" spans="1:17"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s="8"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x14ac:dyDescent="0.35">
      <c r="A902" t="s">
        <v>4421</v>
      </c>
      <c r="B902" t="s">
        <v>4422</v>
      </c>
      <c r="C902" t="s">
        <v>4207</v>
      </c>
      <c r="D902" t="s">
        <v>4423</v>
      </c>
      <c r="E902" t="s">
        <v>4424</v>
      </c>
      <c r="F902">
        <v>1</v>
      </c>
      <c r="G902" t="s">
        <v>68</v>
      </c>
      <c r="H902" t="s">
        <v>4250</v>
      </c>
      <c r="O902">
        <v>1</v>
      </c>
      <c r="Q902" t="s">
        <v>3704</v>
      </c>
    </row>
    <row r="903" spans="1:17"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x14ac:dyDescent="0.35">
      <c r="A909" t="s">
        <v>4448</v>
      </c>
      <c r="B909" t="s">
        <v>4449</v>
      </c>
      <c r="C909" t="s">
        <v>4207</v>
      </c>
      <c r="D909" t="s">
        <v>4450</v>
      </c>
      <c r="E909" t="s">
        <v>67</v>
      </c>
      <c r="F909">
        <v>1</v>
      </c>
      <c r="G909" t="s">
        <v>68</v>
      </c>
      <c r="H909" t="s">
        <v>4250</v>
      </c>
      <c r="O909">
        <v>1</v>
      </c>
      <c r="Q909" t="s">
        <v>3960</v>
      </c>
    </row>
    <row r="910" spans="1:17"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x14ac:dyDescent="0.35">
      <c r="A916" t="s">
        <v>4471</v>
      </c>
      <c r="B916" t="s">
        <v>67</v>
      </c>
      <c r="C916" t="s">
        <v>4207</v>
      </c>
      <c r="D916" t="s">
        <v>4472</v>
      </c>
      <c r="E916" t="s">
        <v>67</v>
      </c>
      <c r="F916">
        <v>1</v>
      </c>
      <c r="G916" t="s">
        <v>68</v>
      </c>
      <c r="H916" t="s">
        <v>4250</v>
      </c>
      <c r="O916">
        <v>1</v>
      </c>
      <c r="Q916" t="s">
        <v>776</v>
      </c>
    </row>
    <row r="917" spans="1:17"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x14ac:dyDescent="0.35">
      <c r="A920" t="s">
        <v>4484</v>
      </c>
      <c r="B920" t="s">
        <v>67</v>
      </c>
      <c r="C920" t="s">
        <v>4207</v>
      </c>
      <c r="D920" t="s">
        <v>4485</v>
      </c>
      <c r="E920" t="s">
        <v>67</v>
      </c>
      <c r="F920">
        <v>1</v>
      </c>
      <c r="G920" t="s">
        <v>68</v>
      </c>
      <c r="H920" t="s">
        <v>4250</v>
      </c>
      <c r="I920">
        <v>0</v>
      </c>
      <c r="J920">
        <v>0</v>
      </c>
      <c r="K920">
        <v>0</v>
      </c>
      <c r="L920">
        <v>0</v>
      </c>
      <c r="M920">
        <v>0</v>
      </c>
      <c r="N920">
        <v>0</v>
      </c>
      <c r="O920">
        <v>1</v>
      </c>
      <c r="Q920" t="s">
        <v>77</v>
      </c>
    </row>
    <row r="921" spans="1:17" x14ac:dyDescent="0.35">
      <c r="A921" t="s">
        <v>4486</v>
      </c>
      <c r="B921" t="s">
        <v>67</v>
      </c>
      <c r="C921" t="s">
        <v>4207</v>
      </c>
      <c r="D921" t="s">
        <v>4487</v>
      </c>
      <c r="E921" t="s">
        <v>67</v>
      </c>
      <c r="F921">
        <v>1</v>
      </c>
      <c r="G921" t="s">
        <v>68</v>
      </c>
      <c r="H921" t="s">
        <v>4250</v>
      </c>
      <c r="O921">
        <v>1</v>
      </c>
      <c r="Q921" t="s">
        <v>96</v>
      </c>
    </row>
    <row r="922" spans="1:17" x14ac:dyDescent="0.35">
      <c r="A922" t="s">
        <v>4488</v>
      </c>
      <c r="B922" t="s">
        <v>4489</v>
      </c>
      <c r="C922" t="s">
        <v>4207</v>
      </c>
      <c r="D922" t="s">
        <v>4490</v>
      </c>
      <c r="E922" t="s">
        <v>67</v>
      </c>
      <c r="F922">
        <v>1</v>
      </c>
      <c r="G922" t="s">
        <v>68</v>
      </c>
      <c r="H922" t="s">
        <v>4491</v>
      </c>
      <c r="I922">
        <v>0</v>
      </c>
      <c r="J922">
        <v>0</v>
      </c>
      <c r="K922">
        <v>0</v>
      </c>
      <c r="L922">
        <v>0</v>
      </c>
      <c r="M922">
        <v>1</v>
      </c>
      <c r="N922">
        <v>0</v>
      </c>
      <c r="O922">
        <v>1</v>
      </c>
      <c r="Q922" t="s">
        <v>1259</v>
      </c>
    </row>
    <row r="923" spans="1:17" x14ac:dyDescent="0.35">
      <c r="A923" t="s">
        <v>4492</v>
      </c>
      <c r="B923" t="s">
        <v>4493</v>
      </c>
      <c r="C923" t="s">
        <v>4207</v>
      </c>
      <c r="D923" t="s">
        <v>4494</v>
      </c>
      <c r="E923" t="s">
        <v>4495</v>
      </c>
      <c r="F923">
        <v>1</v>
      </c>
      <c r="G923" t="s">
        <v>68</v>
      </c>
      <c r="H923" t="s">
        <v>4496</v>
      </c>
      <c r="I923">
        <v>0</v>
      </c>
      <c r="J923">
        <v>0</v>
      </c>
      <c r="K923">
        <v>0</v>
      </c>
      <c r="L923">
        <v>0</v>
      </c>
      <c r="M923">
        <v>1</v>
      </c>
      <c r="N923">
        <v>0</v>
      </c>
      <c r="O923">
        <v>1</v>
      </c>
      <c r="Q923" t="s">
        <v>77</v>
      </c>
    </row>
    <row r="924" spans="1:17" x14ac:dyDescent="0.35">
      <c r="A924" t="s">
        <v>4497</v>
      </c>
      <c r="B924" t="s">
        <v>4263</v>
      </c>
      <c r="C924" t="s">
        <v>4207</v>
      </c>
      <c r="D924" t="s">
        <v>4498</v>
      </c>
      <c r="E924" t="s">
        <v>67</v>
      </c>
      <c r="F924">
        <v>1</v>
      </c>
      <c r="G924" t="s">
        <v>68</v>
      </c>
      <c r="H924" t="s">
        <v>4499</v>
      </c>
      <c r="I924">
        <v>0</v>
      </c>
      <c r="J924">
        <v>0</v>
      </c>
      <c r="K924">
        <v>0</v>
      </c>
      <c r="L924">
        <v>0</v>
      </c>
      <c r="M924">
        <v>1</v>
      </c>
      <c r="N924">
        <v>0</v>
      </c>
      <c r="O924">
        <v>1</v>
      </c>
      <c r="Q924" t="s">
        <v>96</v>
      </c>
    </row>
    <row r="925" spans="1:17" x14ac:dyDescent="0.35">
      <c r="A925" t="s">
        <v>4500</v>
      </c>
      <c r="B925" t="s">
        <v>4501</v>
      </c>
      <c r="C925" t="s">
        <v>4207</v>
      </c>
      <c r="D925" t="s">
        <v>4502</v>
      </c>
      <c r="E925" t="s">
        <v>67</v>
      </c>
      <c r="F925">
        <v>1</v>
      </c>
      <c r="G925" t="s">
        <v>68</v>
      </c>
      <c r="H925" t="s">
        <v>129</v>
      </c>
      <c r="I925">
        <v>1</v>
      </c>
      <c r="J925">
        <v>0</v>
      </c>
      <c r="K925">
        <v>0</v>
      </c>
      <c r="L925">
        <v>0</v>
      </c>
      <c r="M925">
        <v>0</v>
      </c>
      <c r="N925">
        <v>0</v>
      </c>
      <c r="O925">
        <v>1</v>
      </c>
      <c r="Q925" t="s">
        <v>77</v>
      </c>
    </row>
    <row r="926" spans="1:17" x14ac:dyDescent="0.35">
      <c r="A926" t="s">
        <v>4503</v>
      </c>
      <c r="B926" t="s">
        <v>4504</v>
      </c>
      <c r="C926" t="s">
        <v>4207</v>
      </c>
      <c r="D926" t="s">
        <v>4505</v>
      </c>
      <c r="E926" t="s">
        <v>67</v>
      </c>
      <c r="F926">
        <v>1</v>
      </c>
      <c r="G926" t="s">
        <v>68</v>
      </c>
      <c r="H926" t="s">
        <v>123</v>
      </c>
      <c r="I926">
        <v>0</v>
      </c>
      <c r="J926">
        <v>1</v>
      </c>
      <c r="K926">
        <v>0</v>
      </c>
      <c r="L926">
        <v>0</v>
      </c>
      <c r="M926">
        <v>0</v>
      </c>
      <c r="N926">
        <v>0</v>
      </c>
      <c r="O926">
        <v>1</v>
      </c>
      <c r="Q926" t="s">
        <v>70</v>
      </c>
    </row>
    <row r="927" spans="1:17" x14ac:dyDescent="0.35">
      <c r="A927" t="s">
        <v>4506</v>
      </c>
      <c r="B927" t="s">
        <v>3180</v>
      </c>
      <c r="C927" t="s">
        <v>4207</v>
      </c>
      <c r="D927" t="s">
        <v>4507</v>
      </c>
      <c r="E927" t="s">
        <v>67</v>
      </c>
      <c r="F927">
        <v>1</v>
      </c>
      <c r="G927" t="s">
        <v>68</v>
      </c>
      <c r="H927" t="s">
        <v>129</v>
      </c>
      <c r="I927">
        <v>1</v>
      </c>
      <c r="J927">
        <v>0</v>
      </c>
      <c r="K927">
        <v>0</v>
      </c>
      <c r="L927">
        <v>0</v>
      </c>
      <c r="M927">
        <v>0</v>
      </c>
      <c r="N927">
        <v>0</v>
      </c>
      <c r="O927">
        <v>1</v>
      </c>
      <c r="Q927" t="s">
        <v>70</v>
      </c>
    </row>
    <row r="928" spans="1:17" x14ac:dyDescent="0.35">
      <c r="A928" t="s">
        <v>4508</v>
      </c>
      <c r="B928" t="s">
        <v>4509</v>
      </c>
      <c r="C928" t="s">
        <v>4207</v>
      </c>
      <c r="D928" t="s">
        <v>4510</v>
      </c>
      <c r="E928" t="s">
        <v>67</v>
      </c>
      <c r="F928">
        <v>1</v>
      </c>
      <c r="G928" t="s">
        <v>68</v>
      </c>
      <c r="H928" t="s">
        <v>4441</v>
      </c>
      <c r="I928">
        <v>0</v>
      </c>
      <c r="J928">
        <v>1</v>
      </c>
      <c r="K928">
        <v>0</v>
      </c>
      <c r="L928">
        <v>0</v>
      </c>
      <c r="M928">
        <v>0</v>
      </c>
      <c r="N928">
        <v>0</v>
      </c>
      <c r="O928">
        <v>1</v>
      </c>
      <c r="Q928" t="s">
        <v>96</v>
      </c>
    </row>
    <row r="929" spans="1:17" x14ac:dyDescent="0.35">
      <c r="A929" t="s">
        <v>4511</v>
      </c>
      <c r="B929" t="s">
        <v>4512</v>
      </c>
      <c r="C929" t="s">
        <v>4207</v>
      </c>
      <c r="D929" t="s">
        <v>4513</v>
      </c>
      <c r="E929" t="s">
        <v>67</v>
      </c>
      <c r="F929">
        <v>1</v>
      </c>
      <c r="G929" t="s">
        <v>68</v>
      </c>
      <c r="H929" t="s">
        <v>129</v>
      </c>
      <c r="I929">
        <v>1</v>
      </c>
      <c r="J929">
        <v>0</v>
      </c>
      <c r="K929">
        <v>0</v>
      </c>
      <c r="L929">
        <v>0</v>
      </c>
      <c r="M929">
        <v>0</v>
      </c>
      <c r="N929">
        <v>0</v>
      </c>
      <c r="O929">
        <v>1</v>
      </c>
      <c r="Q929" t="s">
        <v>4514</v>
      </c>
    </row>
    <row r="930" spans="1:17" x14ac:dyDescent="0.35">
      <c r="A930" t="s">
        <v>4515</v>
      </c>
      <c r="B930" t="s">
        <v>4516</v>
      </c>
      <c r="C930" t="s">
        <v>4207</v>
      </c>
      <c r="D930" t="s">
        <v>4517</v>
      </c>
      <c r="E930" t="s">
        <v>4518</v>
      </c>
      <c r="F930">
        <v>1</v>
      </c>
      <c r="G930" t="s">
        <v>68</v>
      </c>
      <c r="H930" t="s">
        <v>4250</v>
      </c>
      <c r="I930">
        <v>0</v>
      </c>
      <c r="J930">
        <v>0</v>
      </c>
      <c r="K930">
        <v>0</v>
      </c>
      <c r="L930">
        <v>0</v>
      </c>
      <c r="M930">
        <v>0</v>
      </c>
      <c r="N930">
        <v>0</v>
      </c>
      <c r="O930">
        <v>1</v>
      </c>
      <c r="Q930" t="s">
        <v>4519</v>
      </c>
    </row>
    <row r="931" spans="1:17" x14ac:dyDescent="0.35">
      <c r="A931" t="s">
        <v>4520</v>
      </c>
      <c r="B931" t="s">
        <v>4521</v>
      </c>
      <c r="C931" t="s">
        <v>4207</v>
      </c>
      <c r="D931" t="s">
        <v>4522</v>
      </c>
      <c r="E931" t="s">
        <v>67</v>
      </c>
      <c r="F931">
        <v>1</v>
      </c>
      <c r="G931" t="s">
        <v>68</v>
      </c>
      <c r="H931" t="s">
        <v>4523</v>
      </c>
      <c r="I931">
        <v>0</v>
      </c>
      <c r="J931">
        <v>0</v>
      </c>
      <c r="K931">
        <v>0</v>
      </c>
      <c r="L931">
        <v>1</v>
      </c>
      <c r="M931">
        <v>0</v>
      </c>
      <c r="N931">
        <v>1</v>
      </c>
      <c r="O931">
        <v>1</v>
      </c>
      <c r="Q931" t="s">
        <v>253</v>
      </c>
    </row>
    <row r="932" spans="1:17" x14ac:dyDescent="0.35">
      <c r="A932" t="s">
        <v>4524</v>
      </c>
      <c r="B932" t="s">
        <v>4525</v>
      </c>
      <c r="C932" t="s">
        <v>4207</v>
      </c>
      <c r="D932" t="s">
        <v>4526</v>
      </c>
      <c r="E932" t="s">
        <v>67</v>
      </c>
      <c r="F932">
        <v>1</v>
      </c>
      <c r="G932" t="s">
        <v>68</v>
      </c>
      <c r="H932" t="s">
        <v>4527</v>
      </c>
      <c r="I932">
        <v>0</v>
      </c>
      <c r="J932">
        <v>0</v>
      </c>
      <c r="K932">
        <v>0</v>
      </c>
      <c r="L932">
        <v>1</v>
      </c>
      <c r="M932">
        <v>0</v>
      </c>
      <c r="N932">
        <v>1</v>
      </c>
      <c r="O932">
        <v>1</v>
      </c>
      <c r="Q932" t="s">
        <v>214</v>
      </c>
    </row>
    <row r="933" spans="1:17" x14ac:dyDescent="0.35">
      <c r="A933" t="s">
        <v>4528</v>
      </c>
      <c r="B933" t="s">
        <v>4529</v>
      </c>
      <c r="C933" t="s">
        <v>4207</v>
      </c>
      <c r="D933" t="s">
        <v>4530</v>
      </c>
      <c r="E933" t="s">
        <v>67</v>
      </c>
      <c r="F933">
        <v>1</v>
      </c>
      <c r="G933" t="s">
        <v>68</v>
      </c>
      <c r="H933" t="s">
        <v>4531</v>
      </c>
      <c r="I933">
        <v>0</v>
      </c>
      <c r="J933">
        <v>0</v>
      </c>
      <c r="K933">
        <v>0</v>
      </c>
      <c r="L933">
        <v>1</v>
      </c>
      <c r="M933">
        <v>0</v>
      </c>
      <c r="N933">
        <v>1</v>
      </c>
      <c r="O933">
        <v>1</v>
      </c>
      <c r="Q933" t="s">
        <v>214</v>
      </c>
    </row>
    <row r="934" spans="1:17" x14ac:dyDescent="0.35">
      <c r="A934" t="s">
        <v>4532</v>
      </c>
      <c r="B934" t="s">
        <v>67</v>
      </c>
      <c r="C934" t="s">
        <v>4207</v>
      </c>
      <c r="D934" t="s">
        <v>4533</v>
      </c>
      <c r="E934" t="s">
        <v>67</v>
      </c>
      <c r="F934">
        <v>1</v>
      </c>
      <c r="G934" t="s">
        <v>68</v>
      </c>
      <c r="H934" t="s">
        <v>4250</v>
      </c>
      <c r="I934">
        <v>0</v>
      </c>
      <c r="J934">
        <v>0</v>
      </c>
      <c r="K934">
        <v>0</v>
      </c>
      <c r="L934">
        <v>0</v>
      </c>
      <c r="M934">
        <v>0</v>
      </c>
      <c r="N934">
        <v>0</v>
      </c>
      <c r="O934">
        <v>1</v>
      </c>
      <c r="Q934" t="s">
        <v>4519</v>
      </c>
    </row>
    <row r="935" spans="1:17" x14ac:dyDescent="0.35">
      <c r="A935" t="s">
        <v>4534</v>
      </c>
      <c r="B935" t="s">
        <v>4535</v>
      </c>
      <c r="C935" t="s">
        <v>4207</v>
      </c>
      <c r="D935" t="s">
        <v>4536</v>
      </c>
      <c r="E935" t="s">
        <v>67</v>
      </c>
      <c r="F935">
        <v>1</v>
      </c>
      <c r="G935" t="s">
        <v>68</v>
      </c>
      <c r="H935" t="s">
        <v>4537</v>
      </c>
      <c r="I935">
        <v>0</v>
      </c>
      <c r="J935">
        <v>1</v>
      </c>
      <c r="K935">
        <v>0</v>
      </c>
      <c r="L935">
        <v>0</v>
      </c>
      <c r="M935">
        <v>0</v>
      </c>
      <c r="N935">
        <v>0</v>
      </c>
      <c r="O935">
        <v>1</v>
      </c>
      <c r="Q935" t="s">
        <v>214</v>
      </c>
    </row>
    <row r="936" spans="1:17" x14ac:dyDescent="0.35">
      <c r="A936" t="s">
        <v>4538</v>
      </c>
      <c r="B936" t="s">
        <v>4539</v>
      </c>
      <c r="C936" t="s">
        <v>4207</v>
      </c>
      <c r="D936" t="s">
        <v>4540</v>
      </c>
      <c r="E936" t="s">
        <v>67</v>
      </c>
      <c r="F936">
        <v>1</v>
      </c>
      <c r="G936" t="s">
        <v>68</v>
      </c>
      <c r="H936" t="s">
        <v>123</v>
      </c>
      <c r="I936">
        <v>0</v>
      </c>
      <c r="J936">
        <v>1</v>
      </c>
      <c r="K936">
        <v>0</v>
      </c>
      <c r="L936">
        <v>0</v>
      </c>
      <c r="M936">
        <v>0</v>
      </c>
      <c r="N936">
        <v>0</v>
      </c>
      <c r="O936">
        <v>1</v>
      </c>
      <c r="Q936" t="s">
        <v>253</v>
      </c>
    </row>
    <row r="937" spans="1:17" x14ac:dyDescent="0.35">
      <c r="A937" t="s">
        <v>4541</v>
      </c>
      <c r="B937" t="s">
        <v>67</v>
      </c>
      <c r="C937" t="s">
        <v>4207</v>
      </c>
      <c r="D937" t="s">
        <v>4542</v>
      </c>
      <c r="E937" t="s">
        <v>67</v>
      </c>
      <c r="F937">
        <v>1</v>
      </c>
      <c r="G937" t="s">
        <v>68</v>
      </c>
      <c r="H937" t="s">
        <v>4250</v>
      </c>
      <c r="I937">
        <v>0</v>
      </c>
      <c r="J937">
        <v>0</v>
      </c>
      <c r="K937">
        <v>0</v>
      </c>
      <c r="L937">
        <v>0</v>
      </c>
      <c r="M937">
        <v>0</v>
      </c>
      <c r="N937">
        <v>0</v>
      </c>
      <c r="O937">
        <v>1</v>
      </c>
      <c r="Q937" t="s">
        <v>96</v>
      </c>
    </row>
    <row r="938" spans="1:17" x14ac:dyDescent="0.35">
      <c r="A938" t="s">
        <v>4543</v>
      </c>
      <c r="B938" t="s">
        <v>4544</v>
      </c>
      <c r="C938" t="s">
        <v>4207</v>
      </c>
      <c r="D938" t="s">
        <v>4545</v>
      </c>
      <c r="E938" t="s">
        <v>4546</v>
      </c>
      <c r="F938">
        <v>1</v>
      </c>
      <c r="G938" t="s">
        <v>68</v>
      </c>
      <c r="H938" t="s">
        <v>129</v>
      </c>
      <c r="I938">
        <v>1</v>
      </c>
      <c r="J938">
        <v>0</v>
      </c>
      <c r="K938">
        <v>0</v>
      </c>
      <c r="L938">
        <v>0</v>
      </c>
      <c r="M938">
        <v>0</v>
      </c>
      <c r="N938">
        <v>0</v>
      </c>
      <c r="O938">
        <v>1</v>
      </c>
      <c r="Q938" t="s">
        <v>791</v>
      </c>
    </row>
    <row r="939" spans="1:17" x14ac:dyDescent="0.35">
      <c r="A939" t="s">
        <v>4547</v>
      </c>
      <c r="B939" t="s">
        <v>4548</v>
      </c>
      <c r="C939" t="s">
        <v>4207</v>
      </c>
      <c r="D939" t="s">
        <v>4549</v>
      </c>
      <c r="E939" t="s">
        <v>67</v>
      </c>
      <c r="F939">
        <v>1</v>
      </c>
      <c r="G939" t="s">
        <v>68</v>
      </c>
      <c r="H939" t="s">
        <v>4550</v>
      </c>
      <c r="I939">
        <v>0</v>
      </c>
      <c r="J939">
        <v>1</v>
      </c>
      <c r="K939">
        <v>0</v>
      </c>
      <c r="L939">
        <v>0</v>
      </c>
      <c r="M939">
        <v>0</v>
      </c>
      <c r="N939">
        <v>0</v>
      </c>
      <c r="O939">
        <v>1</v>
      </c>
      <c r="Q939" t="s">
        <v>1810</v>
      </c>
    </row>
    <row r="940" spans="1:17" x14ac:dyDescent="0.35">
      <c r="A940" t="s">
        <v>4551</v>
      </c>
      <c r="B940" t="s">
        <v>4552</v>
      </c>
      <c r="C940" t="s">
        <v>4207</v>
      </c>
      <c r="D940" t="s">
        <v>4553</v>
      </c>
      <c r="E940" t="s">
        <v>67</v>
      </c>
      <c r="F940">
        <v>1</v>
      </c>
      <c r="G940" t="s">
        <v>68</v>
      </c>
      <c r="H940" t="s">
        <v>129</v>
      </c>
      <c r="I940">
        <v>1</v>
      </c>
      <c r="J940">
        <v>0</v>
      </c>
      <c r="K940">
        <v>0</v>
      </c>
      <c r="L940">
        <v>0</v>
      </c>
      <c r="M940">
        <v>0</v>
      </c>
      <c r="N940">
        <v>0</v>
      </c>
      <c r="O940">
        <v>1</v>
      </c>
      <c r="Q940" t="s">
        <v>214</v>
      </c>
    </row>
    <row r="941" spans="1:17" x14ac:dyDescent="0.35">
      <c r="A941" t="s">
        <v>4554</v>
      </c>
      <c r="B941" t="s">
        <v>4555</v>
      </c>
      <c r="C941" t="s">
        <v>4207</v>
      </c>
      <c r="D941" t="s">
        <v>4556</v>
      </c>
      <c r="E941" t="s">
        <v>4557</v>
      </c>
      <c r="F941">
        <v>1</v>
      </c>
      <c r="G941" t="s">
        <v>68</v>
      </c>
      <c r="H941" t="s">
        <v>4558</v>
      </c>
      <c r="I941">
        <v>0</v>
      </c>
      <c r="J941">
        <v>1</v>
      </c>
      <c r="K941">
        <v>0</v>
      </c>
      <c r="L941">
        <v>0</v>
      </c>
      <c r="M941">
        <v>0</v>
      </c>
      <c r="N941">
        <v>0</v>
      </c>
      <c r="O941">
        <v>1</v>
      </c>
      <c r="Q941" t="s">
        <v>253</v>
      </c>
    </row>
    <row r="942" spans="1:17" x14ac:dyDescent="0.35">
      <c r="A942" t="s">
        <v>4559</v>
      </c>
      <c r="B942" t="s">
        <v>4560</v>
      </c>
      <c r="C942" t="s">
        <v>4207</v>
      </c>
      <c r="D942" t="s">
        <v>4561</v>
      </c>
      <c r="E942" t="s">
        <v>88</v>
      </c>
      <c r="F942">
        <v>1</v>
      </c>
      <c r="G942" t="s">
        <v>68</v>
      </c>
      <c r="H942" t="s">
        <v>123</v>
      </c>
      <c r="I942">
        <v>0</v>
      </c>
      <c r="J942">
        <v>1</v>
      </c>
      <c r="K942">
        <v>0</v>
      </c>
      <c r="L942">
        <v>0</v>
      </c>
      <c r="M942">
        <v>0</v>
      </c>
      <c r="N942">
        <v>0</v>
      </c>
      <c r="O942">
        <v>1</v>
      </c>
      <c r="Q942" t="s">
        <v>253</v>
      </c>
    </row>
    <row r="943" spans="1:17" x14ac:dyDescent="0.35">
      <c r="A943" t="s">
        <v>4562</v>
      </c>
      <c r="B943" t="s">
        <v>4563</v>
      </c>
      <c r="C943" t="s">
        <v>4207</v>
      </c>
      <c r="D943" t="s">
        <v>4564</v>
      </c>
      <c r="E943" t="s">
        <v>88</v>
      </c>
      <c r="F943">
        <v>1</v>
      </c>
      <c r="G943" t="s">
        <v>68</v>
      </c>
      <c r="H943" t="s">
        <v>4565</v>
      </c>
      <c r="I943">
        <v>0</v>
      </c>
      <c r="J943">
        <v>0</v>
      </c>
      <c r="K943">
        <v>0</v>
      </c>
      <c r="L943">
        <v>1</v>
      </c>
      <c r="M943">
        <v>0</v>
      </c>
      <c r="N943">
        <v>0</v>
      </c>
      <c r="O943">
        <v>1</v>
      </c>
      <c r="Q943" t="s">
        <v>253</v>
      </c>
    </row>
    <row r="944" spans="1:17" x14ac:dyDescent="0.35">
      <c r="A944" t="s">
        <v>4566</v>
      </c>
      <c r="B944" t="s">
        <v>4567</v>
      </c>
      <c r="C944" t="s">
        <v>4207</v>
      </c>
      <c r="D944" t="s">
        <v>4568</v>
      </c>
      <c r="E944" t="s">
        <v>67</v>
      </c>
      <c r="F944">
        <v>1</v>
      </c>
      <c r="G944" t="s">
        <v>68</v>
      </c>
      <c r="H944" t="s">
        <v>4569</v>
      </c>
      <c r="I944">
        <v>0</v>
      </c>
      <c r="J944">
        <v>1</v>
      </c>
      <c r="K944">
        <v>0</v>
      </c>
      <c r="L944">
        <v>0</v>
      </c>
      <c r="M944">
        <v>0</v>
      </c>
      <c r="N944">
        <v>0</v>
      </c>
      <c r="O944">
        <v>1</v>
      </c>
      <c r="Q944" t="s">
        <v>606</v>
      </c>
    </row>
    <row r="945" spans="1:17" x14ac:dyDescent="0.35">
      <c r="A945" t="s">
        <v>4570</v>
      </c>
      <c r="B945" t="s">
        <v>4571</v>
      </c>
      <c r="C945" t="s">
        <v>4207</v>
      </c>
      <c r="D945" t="s">
        <v>4572</v>
      </c>
      <c r="E945" t="s">
        <v>4573</v>
      </c>
      <c r="F945">
        <v>1</v>
      </c>
      <c r="G945" t="s">
        <v>68</v>
      </c>
      <c r="H945" t="s">
        <v>4250</v>
      </c>
      <c r="I945">
        <v>0</v>
      </c>
      <c r="J945">
        <v>0</v>
      </c>
      <c r="K945">
        <v>0</v>
      </c>
      <c r="L945">
        <v>0</v>
      </c>
      <c r="M945">
        <v>0</v>
      </c>
      <c r="N945">
        <v>0</v>
      </c>
      <c r="O945">
        <v>1</v>
      </c>
      <c r="Q945" t="s">
        <v>253</v>
      </c>
    </row>
    <row r="946" spans="1:17" x14ac:dyDescent="0.35">
      <c r="A946" t="s">
        <v>4574</v>
      </c>
      <c r="B946" t="s">
        <v>67</v>
      </c>
      <c r="C946" t="s">
        <v>4207</v>
      </c>
      <c r="D946" t="s">
        <v>4575</v>
      </c>
      <c r="E946" t="s">
        <v>67</v>
      </c>
      <c r="F946">
        <v>1</v>
      </c>
      <c r="G946" t="s">
        <v>68</v>
      </c>
      <c r="H946" t="s">
        <v>4250</v>
      </c>
      <c r="I946">
        <v>0</v>
      </c>
      <c r="J946">
        <v>0</v>
      </c>
      <c r="K946">
        <v>0</v>
      </c>
      <c r="L946">
        <v>0</v>
      </c>
      <c r="M946">
        <v>0</v>
      </c>
      <c r="N946">
        <v>0</v>
      </c>
      <c r="O946">
        <v>1</v>
      </c>
      <c r="Q946" t="s">
        <v>253</v>
      </c>
    </row>
    <row r="947" spans="1:17" x14ac:dyDescent="0.35">
      <c r="A947" t="s">
        <v>4576</v>
      </c>
      <c r="B947" t="s">
        <v>4577</v>
      </c>
      <c r="C947" t="s">
        <v>4207</v>
      </c>
      <c r="D947" t="s">
        <v>4578</v>
      </c>
      <c r="E947" t="s">
        <v>67</v>
      </c>
      <c r="F947">
        <v>1</v>
      </c>
      <c r="G947" t="s">
        <v>68</v>
      </c>
      <c r="H947" t="s">
        <v>4579</v>
      </c>
      <c r="I947">
        <v>0</v>
      </c>
      <c r="J947">
        <v>1</v>
      </c>
      <c r="K947">
        <v>0</v>
      </c>
      <c r="L947">
        <v>0</v>
      </c>
      <c r="M947">
        <v>0</v>
      </c>
      <c r="N947">
        <v>0</v>
      </c>
      <c r="O947">
        <v>1</v>
      </c>
      <c r="Q947" t="s">
        <v>253</v>
      </c>
    </row>
    <row r="948" spans="1:17" x14ac:dyDescent="0.35">
      <c r="A948" t="s">
        <v>4580</v>
      </c>
      <c r="B948" t="s">
        <v>4581</v>
      </c>
      <c r="C948" t="s">
        <v>4207</v>
      </c>
      <c r="D948" t="s">
        <v>4582</v>
      </c>
      <c r="E948" t="s">
        <v>67</v>
      </c>
      <c r="F948">
        <v>1</v>
      </c>
      <c r="G948" t="s">
        <v>68</v>
      </c>
      <c r="H948" t="s">
        <v>4583</v>
      </c>
      <c r="I948">
        <v>0</v>
      </c>
      <c r="J948">
        <v>1</v>
      </c>
      <c r="K948">
        <v>0</v>
      </c>
      <c r="L948">
        <v>0</v>
      </c>
      <c r="M948">
        <v>0</v>
      </c>
      <c r="N948">
        <v>0</v>
      </c>
      <c r="O948">
        <v>1</v>
      </c>
      <c r="Q948" t="s">
        <v>253</v>
      </c>
    </row>
    <row r="949" spans="1:17" x14ac:dyDescent="0.35">
      <c r="A949" t="s">
        <v>4584</v>
      </c>
      <c r="B949" t="s">
        <v>4585</v>
      </c>
      <c r="C949" t="s">
        <v>4207</v>
      </c>
      <c r="D949" t="s">
        <v>4586</v>
      </c>
      <c r="E949" t="s">
        <v>67</v>
      </c>
      <c r="F949">
        <v>1</v>
      </c>
      <c r="G949" t="s">
        <v>68</v>
      </c>
      <c r="H949" t="s">
        <v>129</v>
      </c>
      <c r="I949">
        <v>1</v>
      </c>
      <c r="J949">
        <v>0</v>
      </c>
      <c r="K949">
        <v>0</v>
      </c>
      <c r="L949">
        <v>0</v>
      </c>
      <c r="M949">
        <v>0</v>
      </c>
      <c r="N949">
        <v>0</v>
      </c>
      <c r="O949">
        <v>1</v>
      </c>
      <c r="Q949" t="s">
        <v>253</v>
      </c>
    </row>
    <row r="950" spans="1:17" x14ac:dyDescent="0.35">
      <c r="A950" t="s">
        <v>4587</v>
      </c>
      <c r="B950" t="s">
        <v>4588</v>
      </c>
      <c r="C950" t="s">
        <v>4207</v>
      </c>
      <c r="D950" t="s">
        <v>4589</v>
      </c>
      <c r="E950" t="s">
        <v>4590</v>
      </c>
      <c r="F950">
        <v>1</v>
      </c>
      <c r="G950" t="s">
        <v>68</v>
      </c>
      <c r="H950" t="s">
        <v>129</v>
      </c>
      <c r="I950">
        <v>1</v>
      </c>
      <c r="J950">
        <v>0</v>
      </c>
      <c r="K950">
        <v>0</v>
      </c>
      <c r="L950">
        <v>0</v>
      </c>
      <c r="M950">
        <v>0</v>
      </c>
      <c r="N950">
        <v>0</v>
      </c>
      <c r="O950">
        <v>1</v>
      </c>
      <c r="Q950" t="s">
        <v>214</v>
      </c>
    </row>
    <row r="951" spans="1:17" x14ac:dyDescent="0.35">
      <c r="A951" t="s">
        <v>4591</v>
      </c>
      <c r="B951" t="s">
        <v>4592</v>
      </c>
      <c r="C951" t="s">
        <v>4207</v>
      </c>
      <c r="D951" t="s">
        <v>4593</v>
      </c>
      <c r="E951" t="s">
        <v>4594</v>
      </c>
      <c r="F951">
        <v>1</v>
      </c>
      <c r="G951" t="s">
        <v>68</v>
      </c>
      <c r="H951" t="s">
        <v>129</v>
      </c>
      <c r="I951">
        <v>1</v>
      </c>
      <c r="J951">
        <v>0</v>
      </c>
      <c r="K951">
        <v>0</v>
      </c>
      <c r="L951">
        <v>0</v>
      </c>
      <c r="M951">
        <v>0</v>
      </c>
      <c r="N951">
        <v>0</v>
      </c>
      <c r="O951">
        <v>1</v>
      </c>
      <c r="Q951" t="s">
        <v>253</v>
      </c>
    </row>
    <row r="952" spans="1:17" x14ac:dyDescent="0.35">
      <c r="A952" t="s">
        <v>4595</v>
      </c>
      <c r="B952" t="s">
        <v>4596</v>
      </c>
      <c r="C952" t="s">
        <v>4207</v>
      </c>
      <c r="D952" t="s">
        <v>4597</v>
      </c>
      <c r="E952" t="s">
        <v>67</v>
      </c>
      <c r="F952">
        <v>1</v>
      </c>
      <c r="G952" t="s">
        <v>68</v>
      </c>
      <c r="H952" t="s">
        <v>4598</v>
      </c>
      <c r="I952">
        <v>0</v>
      </c>
      <c r="J952">
        <v>1</v>
      </c>
      <c r="K952">
        <v>0</v>
      </c>
      <c r="L952">
        <v>0</v>
      </c>
      <c r="M952">
        <v>0</v>
      </c>
      <c r="N952">
        <v>0</v>
      </c>
      <c r="O952">
        <v>1</v>
      </c>
      <c r="Q952" t="s">
        <v>214</v>
      </c>
    </row>
    <row r="953" spans="1:17" x14ac:dyDescent="0.35">
      <c r="A953" t="s">
        <v>4599</v>
      </c>
      <c r="B953" t="s">
        <v>4600</v>
      </c>
      <c r="C953" t="s">
        <v>4207</v>
      </c>
      <c r="D953" t="s">
        <v>4601</v>
      </c>
      <c r="E953" t="s">
        <v>67</v>
      </c>
      <c r="F953">
        <v>1</v>
      </c>
      <c r="G953" t="s">
        <v>68</v>
      </c>
      <c r="H953" t="s">
        <v>129</v>
      </c>
      <c r="I953">
        <v>1</v>
      </c>
      <c r="J953">
        <v>0</v>
      </c>
      <c r="K953">
        <v>0</v>
      </c>
      <c r="L953">
        <v>0</v>
      </c>
      <c r="M953">
        <v>0</v>
      </c>
      <c r="N953">
        <v>0</v>
      </c>
      <c r="O953">
        <v>1</v>
      </c>
      <c r="Q953" t="s">
        <v>214</v>
      </c>
    </row>
    <row r="954" spans="1:17" x14ac:dyDescent="0.35">
      <c r="A954" t="s">
        <v>4602</v>
      </c>
      <c r="B954" t="s">
        <v>4603</v>
      </c>
      <c r="C954" t="s">
        <v>4207</v>
      </c>
      <c r="D954" t="s">
        <v>4604</v>
      </c>
      <c r="E954" t="s">
        <v>67</v>
      </c>
      <c r="F954">
        <v>1</v>
      </c>
      <c r="G954" t="s">
        <v>68</v>
      </c>
      <c r="H954" t="s">
        <v>4605</v>
      </c>
      <c r="I954">
        <v>0</v>
      </c>
      <c r="J954">
        <v>1</v>
      </c>
      <c r="K954">
        <v>0</v>
      </c>
      <c r="L954">
        <v>0</v>
      </c>
      <c r="M954">
        <v>0</v>
      </c>
      <c r="N954">
        <v>0</v>
      </c>
      <c r="O954">
        <v>1</v>
      </c>
      <c r="Q954" t="s">
        <v>214</v>
      </c>
    </row>
    <row r="955" spans="1:17" x14ac:dyDescent="0.35">
      <c r="A955" t="s">
        <v>4606</v>
      </c>
      <c r="B955" t="s">
        <v>4607</v>
      </c>
      <c r="C955" t="s">
        <v>4207</v>
      </c>
      <c r="D955" t="s">
        <v>4608</v>
      </c>
      <c r="E955" t="s">
        <v>67</v>
      </c>
      <c r="F955">
        <v>1</v>
      </c>
      <c r="G955" t="s">
        <v>68</v>
      </c>
      <c r="H955" t="s">
        <v>4609</v>
      </c>
      <c r="I955">
        <v>0</v>
      </c>
      <c r="J955">
        <v>0</v>
      </c>
      <c r="K955">
        <v>0</v>
      </c>
      <c r="L955">
        <v>1</v>
      </c>
      <c r="M955">
        <v>1</v>
      </c>
      <c r="N955">
        <v>0</v>
      </c>
      <c r="O955">
        <v>1</v>
      </c>
      <c r="Q955" t="s">
        <v>253</v>
      </c>
    </row>
    <row r="956" spans="1:17" x14ac:dyDescent="0.35">
      <c r="A956" t="s">
        <v>4610</v>
      </c>
      <c r="B956" t="s">
        <v>4611</v>
      </c>
      <c r="C956" t="s">
        <v>4207</v>
      </c>
      <c r="D956" t="s">
        <v>4612</v>
      </c>
      <c r="E956" t="s">
        <v>4613</v>
      </c>
      <c r="F956">
        <v>1</v>
      </c>
      <c r="G956" t="s">
        <v>68</v>
      </c>
      <c r="H956" t="s">
        <v>129</v>
      </c>
      <c r="I956">
        <v>1</v>
      </c>
      <c r="J956">
        <v>0</v>
      </c>
      <c r="K956">
        <v>0</v>
      </c>
      <c r="L956">
        <v>0</v>
      </c>
      <c r="M956">
        <v>0</v>
      </c>
      <c r="N956">
        <v>0</v>
      </c>
      <c r="O956">
        <v>1</v>
      </c>
      <c r="Q956" t="s">
        <v>1332</v>
      </c>
    </row>
    <row r="957" spans="1:17" x14ac:dyDescent="0.35">
      <c r="A957" t="s">
        <v>4614</v>
      </c>
      <c r="B957" t="s">
        <v>4615</v>
      </c>
      <c r="C957" t="s">
        <v>4207</v>
      </c>
      <c r="D957" t="s">
        <v>4616</v>
      </c>
      <c r="E957" t="s">
        <v>67</v>
      </c>
      <c r="F957">
        <v>1</v>
      </c>
      <c r="G957" t="s">
        <v>68</v>
      </c>
      <c r="H957" t="s">
        <v>4617</v>
      </c>
      <c r="I957">
        <v>0</v>
      </c>
      <c r="J957">
        <v>1</v>
      </c>
      <c r="K957">
        <v>0</v>
      </c>
      <c r="L957">
        <v>0</v>
      </c>
      <c r="M957">
        <v>0</v>
      </c>
      <c r="N957">
        <v>0</v>
      </c>
      <c r="O957">
        <v>1</v>
      </c>
      <c r="Q957" t="s">
        <v>214</v>
      </c>
    </row>
    <row r="958" spans="1:17" x14ac:dyDescent="0.35">
      <c r="A958" t="s">
        <v>4618</v>
      </c>
      <c r="B958" t="s">
        <v>4619</v>
      </c>
      <c r="C958" t="s">
        <v>4207</v>
      </c>
      <c r="D958" t="s">
        <v>4620</v>
      </c>
      <c r="E958" t="s">
        <v>67</v>
      </c>
      <c r="F958">
        <v>1</v>
      </c>
      <c r="G958" t="s">
        <v>68</v>
      </c>
      <c r="H958" t="s">
        <v>4621</v>
      </c>
      <c r="I958">
        <v>0</v>
      </c>
      <c r="J958">
        <v>0</v>
      </c>
      <c r="K958">
        <v>0</v>
      </c>
      <c r="L958">
        <v>0</v>
      </c>
      <c r="M958">
        <v>1</v>
      </c>
      <c r="N958">
        <v>0</v>
      </c>
      <c r="O958">
        <v>1</v>
      </c>
      <c r="Q958" t="s">
        <v>253</v>
      </c>
    </row>
    <row r="959" spans="1:17" x14ac:dyDescent="0.35">
      <c r="A959" t="s">
        <v>4622</v>
      </c>
      <c r="B959" t="s">
        <v>4623</v>
      </c>
      <c r="C959" t="s">
        <v>4207</v>
      </c>
      <c r="D959" t="s">
        <v>4624</v>
      </c>
      <c r="E959" t="s">
        <v>67</v>
      </c>
      <c r="F959">
        <v>1</v>
      </c>
      <c r="G959" t="s">
        <v>68</v>
      </c>
      <c r="H959" t="s">
        <v>129</v>
      </c>
      <c r="I959">
        <v>1</v>
      </c>
      <c r="J959">
        <v>0</v>
      </c>
      <c r="K959">
        <v>0</v>
      </c>
      <c r="L959">
        <v>0</v>
      </c>
      <c r="M959">
        <v>0</v>
      </c>
      <c r="N959">
        <v>0</v>
      </c>
      <c r="O959">
        <v>1</v>
      </c>
      <c r="Q959" t="s">
        <v>96</v>
      </c>
    </row>
    <row r="960" spans="1:17" x14ac:dyDescent="0.35">
      <c r="A960" t="s">
        <v>4625</v>
      </c>
      <c r="B960" t="s">
        <v>4626</v>
      </c>
      <c r="C960" t="s">
        <v>4207</v>
      </c>
      <c r="D960" t="s">
        <v>4627</v>
      </c>
      <c r="E960" t="s">
        <v>67</v>
      </c>
      <c r="F960">
        <v>1</v>
      </c>
      <c r="G960" t="s">
        <v>68</v>
      </c>
      <c r="H960" t="s">
        <v>4628</v>
      </c>
      <c r="I960">
        <v>0</v>
      </c>
      <c r="J960">
        <v>1</v>
      </c>
      <c r="K960">
        <v>0</v>
      </c>
      <c r="L960">
        <v>0</v>
      </c>
      <c r="M960">
        <v>0</v>
      </c>
      <c r="N960">
        <v>0</v>
      </c>
      <c r="O960">
        <v>1</v>
      </c>
      <c r="Q960" t="s">
        <v>96</v>
      </c>
    </row>
    <row r="961" spans="1:17" x14ac:dyDescent="0.35">
      <c r="A961" t="s">
        <v>4629</v>
      </c>
      <c r="B961" t="s">
        <v>4630</v>
      </c>
      <c r="C961" t="s">
        <v>4207</v>
      </c>
      <c r="D961" t="s">
        <v>4631</v>
      </c>
      <c r="E961" t="s">
        <v>67</v>
      </c>
      <c r="F961">
        <v>1</v>
      </c>
      <c r="G961" t="s">
        <v>68</v>
      </c>
      <c r="H961" t="s">
        <v>4632</v>
      </c>
      <c r="I961">
        <v>0</v>
      </c>
      <c r="J961">
        <v>0</v>
      </c>
      <c r="K961">
        <v>1</v>
      </c>
      <c r="L961">
        <v>0</v>
      </c>
      <c r="M961">
        <v>0</v>
      </c>
      <c r="N961">
        <v>0</v>
      </c>
      <c r="O961">
        <v>1</v>
      </c>
      <c r="Q961" t="s">
        <v>214</v>
      </c>
    </row>
    <row r="962" spans="1:17" x14ac:dyDescent="0.35">
      <c r="A962" t="s">
        <v>4633</v>
      </c>
      <c r="B962" t="s">
        <v>4634</v>
      </c>
      <c r="C962" t="s">
        <v>4207</v>
      </c>
      <c r="D962" t="s">
        <v>4635</v>
      </c>
      <c r="E962" t="s">
        <v>67</v>
      </c>
      <c r="F962">
        <v>1</v>
      </c>
      <c r="G962" t="s">
        <v>68</v>
      </c>
      <c r="H962" t="s">
        <v>4636</v>
      </c>
      <c r="I962">
        <v>0</v>
      </c>
      <c r="J962">
        <v>0</v>
      </c>
      <c r="K962">
        <v>1</v>
      </c>
      <c r="L962">
        <v>0</v>
      </c>
      <c r="M962">
        <v>0</v>
      </c>
      <c r="N962">
        <v>0</v>
      </c>
      <c r="O962">
        <v>1</v>
      </c>
      <c r="Q962" t="s">
        <v>253</v>
      </c>
    </row>
    <row r="963" spans="1:17" x14ac:dyDescent="0.35">
      <c r="A963" t="s">
        <v>4637</v>
      </c>
      <c r="B963" t="s">
        <v>4638</v>
      </c>
      <c r="C963" t="s">
        <v>4207</v>
      </c>
      <c r="D963" t="s">
        <v>4639</v>
      </c>
      <c r="E963" t="s">
        <v>67</v>
      </c>
      <c r="F963">
        <v>1</v>
      </c>
      <c r="G963" t="s">
        <v>68</v>
      </c>
      <c r="H963" t="s">
        <v>4640</v>
      </c>
      <c r="I963">
        <v>0</v>
      </c>
      <c r="J963">
        <v>0</v>
      </c>
      <c r="K963">
        <v>1</v>
      </c>
      <c r="L963">
        <v>0</v>
      </c>
      <c r="M963">
        <v>0</v>
      </c>
      <c r="N963">
        <v>0</v>
      </c>
      <c r="O963">
        <v>1</v>
      </c>
      <c r="Q963" t="s">
        <v>253</v>
      </c>
    </row>
    <row r="964" spans="1:17" x14ac:dyDescent="0.35">
      <c r="A964" t="s">
        <v>4641</v>
      </c>
      <c r="B964" t="s">
        <v>4642</v>
      </c>
      <c r="C964" t="s">
        <v>4207</v>
      </c>
      <c r="D964" t="s">
        <v>4643</v>
      </c>
      <c r="E964" t="s">
        <v>67</v>
      </c>
      <c r="F964">
        <v>1</v>
      </c>
      <c r="G964" t="s">
        <v>68</v>
      </c>
      <c r="H964" t="s">
        <v>4644</v>
      </c>
      <c r="I964">
        <v>0</v>
      </c>
      <c r="J964">
        <v>0</v>
      </c>
      <c r="K964">
        <v>1</v>
      </c>
      <c r="L964">
        <v>0</v>
      </c>
      <c r="M964">
        <v>1</v>
      </c>
      <c r="N964">
        <v>0</v>
      </c>
      <c r="O964">
        <v>1</v>
      </c>
      <c r="Q964" t="s">
        <v>96</v>
      </c>
    </row>
    <row r="965" spans="1:17" x14ac:dyDescent="0.35">
      <c r="A965" t="s">
        <v>4645</v>
      </c>
      <c r="B965" t="s">
        <v>4646</v>
      </c>
      <c r="C965" t="s">
        <v>4207</v>
      </c>
      <c r="D965" t="s">
        <v>4647</v>
      </c>
      <c r="E965" t="s">
        <v>67</v>
      </c>
      <c r="F965">
        <v>1</v>
      </c>
      <c r="G965" t="s">
        <v>68</v>
      </c>
      <c r="H965" t="s">
        <v>4632</v>
      </c>
      <c r="I965">
        <v>0</v>
      </c>
      <c r="J965">
        <v>0</v>
      </c>
      <c r="K965">
        <v>1</v>
      </c>
      <c r="L965">
        <v>0</v>
      </c>
      <c r="M965">
        <v>0</v>
      </c>
      <c r="N965">
        <v>0</v>
      </c>
      <c r="O965">
        <v>1</v>
      </c>
      <c r="Q965" t="s">
        <v>214</v>
      </c>
    </row>
    <row r="966" spans="1:17" x14ac:dyDescent="0.35">
      <c r="A966" t="s">
        <v>4648</v>
      </c>
      <c r="B966" t="s">
        <v>4649</v>
      </c>
      <c r="C966" t="s">
        <v>4207</v>
      </c>
      <c r="D966" t="s">
        <v>4650</v>
      </c>
      <c r="E966" t="s">
        <v>67</v>
      </c>
      <c r="F966">
        <v>1</v>
      </c>
      <c r="G966" t="s">
        <v>68</v>
      </c>
      <c r="H966" t="s">
        <v>129</v>
      </c>
      <c r="I966">
        <v>1</v>
      </c>
      <c r="J966">
        <v>0</v>
      </c>
      <c r="K966">
        <v>0</v>
      </c>
      <c r="L966">
        <v>0</v>
      </c>
      <c r="M966">
        <v>0</v>
      </c>
      <c r="N966">
        <v>0</v>
      </c>
      <c r="O966">
        <v>1</v>
      </c>
      <c r="Q966" t="s">
        <v>130</v>
      </c>
    </row>
    <row r="967" spans="1:17" x14ac:dyDescent="0.35">
      <c r="A967" t="s">
        <v>4651</v>
      </c>
      <c r="B967" t="s">
        <v>4652</v>
      </c>
      <c r="C967" t="s">
        <v>4207</v>
      </c>
      <c r="D967" t="s">
        <v>4653</v>
      </c>
      <c r="E967" t="s">
        <v>67</v>
      </c>
      <c r="F967">
        <v>1</v>
      </c>
      <c r="G967" t="s">
        <v>68</v>
      </c>
      <c r="H967" t="s">
        <v>4441</v>
      </c>
      <c r="I967">
        <v>0</v>
      </c>
      <c r="J967">
        <v>1</v>
      </c>
      <c r="K967">
        <v>0</v>
      </c>
      <c r="L967">
        <v>0</v>
      </c>
      <c r="M967">
        <v>0</v>
      </c>
      <c r="N967">
        <v>0</v>
      </c>
      <c r="O967">
        <v>1</v>
      </c>
      <c r="Q967" t="s">
        <v>505</v>
      </c>
    </row>
    <row r="968" spans="1:17" x14ac:dyDescent="0.35">
      <c r="A968" t="s">
        <v>4654</v>
      </c>
      <c r="B968" t="s">
        <v>4655</v>
      </c>
      <c r="C968" t="s">
        <v>4207</v>
      </c>
      <c r="D968" t="s">
        <v>4656</v>
      </c>
      <c r="E968" t="s">
        <v>67</v>
      </c>
      <c r="F968">
        <v>1</v>
      </c>
      <c r="G968" t="s">
        <v>68</v>
      </c>
      <c r="H968" t="s">
        <v>4657</v>
      </c>
      <c r="I968">
        <v>0</v>
      </c>
      <c r="J968">
        <v>0</v>
      </c>
      <c r="K968">
        <v>0</v>
      </c>
      <c r="L968">
        <v>1</v>
      </c>
      <c r="M968">
        <v>0</v>
      </c>
      <c r="N968">
        <v>0</v>
      </c>
      <c r="O968">
        <v>1</v>
      </c>
      <c r="Q968" t="s">
        <v>96</v>
      </c>
    </row>
    <row r="969" spans="1:17" x14ac:dyDescent="0.35">
      <c r="A969" t="s">
        <v>4658</v>
      </c>
      <c r="B969" t="s">
        <v>67</v>
      </c>
      <c r="C969" t="s">
        <v>4207</v>
      </c>
      <c r="D969" t="s">
        <v>4659</v>
      </c>
      <c r="E969" t="s">
        <v>67</v>
      </c>
      <c r="F969">
        <v>1</v>
      </c>
      <c r="G969" t="s">
        <v>68</v>
      </c>
      <c r="H969" t="s">
        <v>4250</v>
      </c>
      <c r="I969">
        <v>0</v>
      </c>
      <c r="J969">
        <v>0</v>
      </c>
      <c r="K969">
        <v>0</v>
      </c>
      <c r="L969">
        <v>0</v>
      </c>
      <c r="M969">
        <v>0</v>
      </c>
      <c r="N969">
        <v>0</v>
      </c>
      <c r="O969">
        <v>1</v>
      </c>
      <c r="Q969" t="s">
        <v>70</v>
      </c>
    </row>
    <row r="970" spans="1:17" x14ac:dyDescent="0.35">
      <c r="A970" t="s">
        <v>4660</v>
      </c>
      <c r="B970" t="s">
        <v>4661</v>
      </c>
      <c r="C970" t="s">
        <v>4207</v>
      </c>
      <c r="D970" t="s">
        <v>4662</v>
      </c>
      <c r="E970" t="s">
        <v>67</v>
      </c>
      <c r="F970">
        <v>1</v>
      </c>
      <c r="G970" t="s">
        <v>68</v>
      </c>
      <c r="H970" t="s">
        <v>129</v>
      </c>
      <c r="I970">
        <v>1</v>
      </c>
      <c r="J970">
        <v>0</v>
      </c>
      <c r="K970">
        <v>0</v>
      </c>
      <c r="L970">
        <v>0</v>
      </c>
      <c r="M970">
        <v>0</v>
      </c>
      <c r="N970">
        <v>0</v>
      </c>
      <c r="O970">
        <v>1</v>
      </c>
      <c r="Q970" t="s">
        <v>70</v>
      </c>
    </row>
    <row r="971" spans="1:17" x14ac:dyDescent="0.35">
      <c r="A971" t="s">
        <v>4663</v>
      </c>
      <c r="B971" t="s">
        <v>4664</v>
      </c>
      <c r="C971" t="s">
        <v>4207</v>
      </c>
      <c r="D971" t="s">
        <v>4665</v>
      </c>
      <c r="E971" t="s">
        <v>88</v>
      </c>
      <c r="F971">
        <v>1</v>
      </c>
      <c r="G971" t="s">
        <v>68</v>
      </c>
      <c r="H971" t="s">
        <v>4666</v>
      </c>
      <c r="I971">
        <v>0</v>
      </c>
      <c r="J971">
        <v>0</v>
      </c>
      <c r="K971">
        <v>0</v>
      </c>
      <c r="L971">
        <v>0</v>
      </c>
      <c r="M971">
        <v>1</v>
      </c>
      <c r="N971">
        <v>0</v>
      </c>
      <c r="O971">
        <v>1</v>
      </c>
      <c r="Q971" t="s">
        <v>77</v>
      </c>
    </row>
    <row r="972" spans="1:17" x14ac:dyDescent="0.35">
      <c r="A972" t="s">
        <v>4667</v>
      </c>
      <c r="B972" t="s">
        <v>4668</v>
      </c>
      <c r="C972" t="s">
        <v>4207</v>
      </c>
      <c r="D972" t="s">
        <v>4669</v>
      </c>
      <c r="E972" t="s">
        <v>4670</v>
      </c>
      <c r="F972">
        <v>1</v>
      </c>
      <c r="G972" t="s">
        <v>68</v>
      </c>
      <c r="H972" t="s">
        <v>4671</v>
      </c>
      <c r="I972">
        <v>0</v>
      </c>
      <c r="J972">
        <v>1</v>
      </c>
      <c r="K972">
        <v>0</v>
      </c>
      <c r="L972">
        <v>0</v>
      </c>
      <c r="M972">
        <v>0</v>
      </c>
      <c r="N972">
        <v>0</v>
      </c>
      <c r="O972">
        <v>1</v>
      </c>
      <c r="Q972" t="s">
        <v>214</v>
      </c>
    </row>
    <row r="973" spans="1:17" x14ac:dyDescent="0.35">
      <c r="A973" t="s">
        <v>4672</v>
      </c>
      <c r="B973" t="s">
        <v>4673</v>
      </c>
      <c r="C973" t="s">
        <v>4207</v>
      </c>
      <c r="D973" t="s">
        <v>4674</v>
      </c>
      <c r="E973" t="s">
        <v>67</v>
      </c>
      <c r="F973">
        <v>1</v>
      </c>
      <c r="G973" t="s">
        <v>68</v>
      </c>
      <c r="H973" t="s">
        <v>129</v>
      </c>
      <c r="I973">
        <v>1</v>
      </c>
      <c r="J973">
        <v>0</v>
      </c>
      <c r="K973">
        <v>0</v>
      </c>
      <c r="L973">
        <v>0</v>
      </c>
      <c r="M973">
        <v>0</v>
      </c>
      <c r="N973">
        <v>0</v>
      </c>
      <c r="O973">
        <v>1</v>
      </c>
      <c r="Q973" t="s">
        <v>253</v>
      </c>
    </row>
    <row r="974" spans="1:17" x14ac:dyDescent="0.35">
      <c r="A974" t="s">
        <v>4675</v>
      </c>
      <c r="B974" t="s">
        <v>4676</v>
      </c>
      <c r="C974" t="s">
        <v>4207</v>
      </c>
      <c r="D974" t="s">
        <v>4677</v>
      </c>
      <c r="E974" t="s">
        <v>4678</v>
      </c>
      <c r="F974">
        <v>1</v>
      </c>
      <c r="G974" t="s">
        <v>68</v>
      </c>
      <c r="H974" t="s">
        <v>4250</v>
      </c>
      <c r="I974">
        <v>0</v>
      </c>
      <c r="J974">
        <v>0</v>
      </c>
      <c r="K974">
        <v>0</v>
      </c>
      <c r="L974">
        <v>0</v>
      </c>
      <c r="M974">
        <v>0</v>
      </c>
      <c r="N974">
        <v>0</v>
      </c>
      <c r="O974">
        <v>1</v>
      </c>
      <c r="Q974" t="s">
        <v>214</v>
      </c>
    </row>
    <row r="975" spans="1:17" x14ac:dyDescent="0.35">
      <c r="A975" t="s">
        <v>4679</v>
      </c>
      <c r="B975" t="s">
        <v>4680</v>
      </c>
      <c r="C975" t="s">
        <v>4207</v>
      </c>
      <c r="D975" t="s">
        <v>4681</v>
      </c>
      <c r="E975" t="s">
        <v>67</v>
      </c>
      <c r="F975">
        <v>1</v>
      </c>
      <c r="G975" t="s">
        <v>68</v>
      </c>
      <c r="H975" t="s">
        <v>123</v>
      </c>
      <c r="I975">
        <v>0</v>
      </c>
      <c r="J975">
        <v>1</v>
      </c>
      <c r="K975">
        <v>0</v>
      </c>
      <c r="L975">
        <v>0</v>
      </c>
      <c r="M975">
        <v>0</v>
      </c>
      <c r="N975">
        <v>0</v>
      </c>
      <c r="O975">
        <v>1</v>
      </c>
      <c r="Q975" t="s">
        <v>214</v>
      </c>
    </row>
    <row r="976" spans="1:17" x14ac:dyDescent="0.35">
      <c r="A976" t="s">
        <v>4682</v>
      </c>
      <c r="B976" t="s">
        <v>4683</v>
      </c>
      <c r="C976" t="s">
        <v>4207</v>
      </c>
      <c r="D976" t="s">
        <v>4684</v>
      </c>
      <c r="E976" t="s">
        <v>4350</v>
      </c>
      <c r="F976">
        <v>1</v>
      </c>
      <c r="G976" t="s">
        <v>68</v>
      </c>
      <c r="H976" t="s">
        <v>957</v>
      </c>
      <c r="I976">
        <v>0</v>
      </c>
      <c r="J976">
        <v>1</v>
      </c>
      <c r="K976">
        <v>0</v>
      </c>
      <c r="L976">
        <v>0</v>
      </c>
      <c r="M976">
        <v>0</v>
      </c>
      <c r="N976">
        <v>0</v>
      </c>
      <c r="O976">
        <v>1</v>
      </c>
      <c r="Q976" t="s">
        <v>253</v>
      </c>
    </row>
    <row r="977" spans="1:17" x14ac:dyDescent="0.35">
      <c r="A977" t="s">
        <v>4685</v>
      </c>
      <c r="B977" t="s">
        <v>4686</v>
      </c>
      <c r="C977" t="s">
        <v>4207</v>
      </c>
      <c r="D977" t="s">
        <v>4687</v>
      </c>
      <c r="E977" t="s">
        <v>4688</v>
      </c>
      <c r="F977">
        <v>1</v>
      </c>
      <c r="G977" t="s">
        <v>68</v>
      </c>
      <c r="H977" t="s">
        <v>129</v>
      </c>
      <c r="I977">
        <v>1</v>
      </c>
      <c r="J977">
        <v>0</v>
      </c>
      <c r="K977">
        <v>0</v>
      </c>
      <c r="L977">
        <v>0</v>
      </c>
      <c r="M977">
        <v>0</v>
      </c>
      <c r="N977">
        <v>0</v>
      </c>
      <c r="O977">
        <v>1</v>
      </c>
      <c r="Q977" t="s">
        <v>253</v>
      </c>
    </row>
    <row r="978" spans="1:17" x14ac:dyDescent="0.35">
      <c r="A978" t="s">
        <v>4689</v>
      </c>
      <c r="B978" t="s">
        <v>67</v>
      </c>
      <c r="C978" t="s">
        <v>4207</v>
      </c>
      <c r="D978" t="s">
        <v>4690</v>
      </c>
      <c r="E978" t="s">
        <v>67</v>
      </c>
      <c r="F978">
        <v>1</v>
      </c>
      <c r="G978" t="s">
        <v>68</v>
      </c>
      <c r="H978" t="s">
        <v>4250</v>
      </c>
      <c r="I978">
        <v>0</v>
      </c>
      <c r="J978">
        <v>0</v>
      </c>
      <c r="K978">
        <v>0</v>
      </c>
      <c r="L978">
        <v>0</v>
      </c>
      <c r="M978">
        <v>0</v>
      </c>
      <c r="N978">
        <v>0</v>
      </c>
      <c r="O978">
        <v>1</v>
      </c>
      <c r="Q978" t="s">
        <v>253</v>
      </c>
    </row>
    <row r="979" spans="1:17" x14ac:dyDescent="0.35">
      <c r="A979" t="s">
        <v>4691</v>
      </c>
      <c r="B979" t="s">
        <v>4692</v>
      </c>
      <c r="C979" t="s">
        <v>4207</v>
      </c>
      <c r="D979" t="s">
        <v>4693</v>
      </c>
      <c r="E979" t="s">
        <v>67</v>
      </c>
      <c r="F979">
        <v>1</v>
      </c>
      <c r="G979" t="s">
        <v>68</v>
      </c>
      <c r="H979" t="s">
        <v>4605</v>
      </c>
      <c r="I979">
        <v>0</v>
      </c>
      <c r="J979">
        <v>1</v>
      </c>
      <c r="K979">
        <v>0</v>
      </c>
      <c r="L979">
        <v>0</v>
      </c>
      <c r="M979">
        <v>0</v>
      </c>
      <c r="N979">
        <v>0</v>
      </c>
      <c r="O979">
        <v>1</v>
      </c>
      <c r="Q979" t="s">
        <v>253</v>
      </c>
    </row>
    <row r="980" spans="1:17" x14ac:dyDescent="0.35">
      <c r="A980" t="s">
        <v>4694</v>
      </c>
      <c r="B980" t="s">
        <v>4695</v>
      </c>
      <c r="C980" t="s">
        <v>4207</v>
      </c>
      <c r="D980" t="s">
        <v>4696</v>
      </c>
      <c r="E980" t="s">
        <v>67</v>
      </c>
      <c r="F980">
        <v>1</v>
      </c>
      <c r="G980" t="s">
        <v>68</v>
      </c>
      <c r="H980" t="s">
        <v>123</v>
      </c>
      <c r="I980">
        <v>0</v>
      </c>
      <c r="J980">
        <v>1</v>
      </c>
      <c r="K980">
        <v>0</v>
      </c>
      <c r="L980">
        <v>0</v>
      </c>
      <c r="M980">
        <v>0</v>
      </c>
      <c r="N980">
        <v>0</v>
      </c>
      <c r="O980">
        <v>1</v>
      </c>
      <c r="Q980" t="s">
        <v>505</v>
      </c>
    </row>
    <row r="981" spans="1:17" x14ac:dyDescent="0.35">
      <c r="A981" t="s">
        <v>4697</v>
      </c>
      <c r="B981" t="s">
        <v>4698</v>
      </c>
      <c r="C981" t="s">
        <v>4207</v>
      </c>
      <c r="D981" t="s">
        <v>4699</v>
      </c>
      <c r="E981" t="s">
        <v>67</v>
      </c>
      <c r="F981">
        <v>1</v>
      </c>
      <c r="G981" t="s">
        <v>68</v>
      </c>
      <c r="H981" t="s">
        <v>4700</v>
      </c>
      <c r="I981">
        <v>0</v>
      </c>
      <c r="J981">
        <v>1</v>
      </c>
      <c r="K981">
        <v>0</v>
      </c>
      <c r="L981">
        <v>0</v>
      </c>
      <c r="M981">
        <v>0</v>
      </c>
      <c r="N981">
        <v>0</v>
      </c>
      <c r="O981">
        <v>1</v>
      </c>
      <c r="Q981" t="s">
        <v>505</v>
      </c>
    </row>
    <row r="982" spans="1:17" x14ac:dyDescent="0.35">
      <c r="A982" t="s">
        <v>4701</v>
      </c>
      <c r="B982" t="s">
        <v>4702</v>
      </c>
      <c r="C982" t="s">
        <v>4207</v>
      </c>
      <c r="D982" t="s">
        <v>4703</v>
      </c>
      <c r="E982" t="s">
        <v>67</v>
      </c>
      <c r="F982">
        <v>1</v>
      </c>
      <c r="G982" t="s">
        <v>68</v>
      </c>
      <c r="H982" t="s">
        <v>4704</v>
      </c>
      <c r="I982">
        <v>0</v>
      </c>
      <c r="J982">
        <v>1</v>
      </c>
      <c r="K982">
        <v>0</v>
      </c>
      <c r="L982">
        <v>0</v>
      </c>
      <c r="M982">
        <v>0</v>
      </c>
      <c r="N982">
        <v>0</v>
      </c>
      <c r="O982">
        <v>1</v>
      </c>
      <c r="Q982" t="s">
        <v>505</v>
      </c>
    </row>
    <row r="983" spans="1:17" x14ac:dyDescent="0.35">
      <c r="A983" t="s">
        <v>4705</v>
      </c>
      <c r="B983" t="s">
        <v>67</v>
      </c>
      <c r="C983" t="s">
        <v>4207</v>
      </c>
      <c r="D983" t="s">
        <v>4706</v>
      </c>
      <c r="E983" t="s">
        <v>67</v>
      </c>
      <c r="F983">
        <v>1</v>
      </c>
      <c r="G983" t="s">
        <v>68</v>
      </c>
      <c r="H983" t="s">
        <v>129</v>
      </c>
      <c r="I983">
        <v>1</v>
      </c>
      <c r="J983">
        <v>0</v>
      </c>
      <c r="K983">
        <v>0</v>
      </c>
      <c r="L983">
        <v>0</v>
      </c>
      <c r="M983">
        <v>0</v>
      </c>
      <c r="N983">
        <v>0</v>
      </c>
      <c r="O983">
        <v>1</v>
      </c>
      <c r="Q983" t="s">
        <v>214</v>
      </c>
    </row>
    <row r="984" spans="1:17" x14ac:dyDescent="0.35">
      <c r="A984" t="s">
        <v>4707</v>
      </c>
      <c r="B984" t="s">
        <v>67</v>
      </c>
      <c r="C984" t="s">
        <v>4207</v>
      </c>
      <c r="D984" t="s">
        <v>4708</v>
      </c>
      <c r="E984" t="s">
        <v>67</v>
      </c>
      <c r="F984">
        <v>1</v>
      </c>
      <c r="G984" t="s">
        <v>68</v>
      </c>
      <c r="H984" t="s">
        <v>4709</v>
      </c>
      <c r="I984">
        <v>0</v>
      </c>
      <c r="J984">
        <v>0</v>
      </c>
      <c r="K984">
        <v>0</v>
      </c>
      <c r="L984">
        <v>0</v>
      </c>
      <c r="M984">
        <v>1</v>
      </c>
      <c r="N984">
        <v>0</v>
      </c>
      <c r="O984">
        <v>1</v>
      </c>
      <c r="Q984" t="s">
        <v>96</v>
      </c>
    </row>
    <row r="985" spans="1:17" x14ac:dyDescent="0.35">
      <c r="A985" t="s">
        <v>4710</v>
      </c>
      <c r="B985" t="s">
        <v>67</v>
      </c>
      <c r="C985" t="s">
        <v>4207</v>
      </c>
      <c r="D985" t="s">
        <v>4711</v>
      </c>
      <c r="E985" t="s">
        <v>67</v>
      </c>
      <c r="F985">
        <v>1</v>
      </c>
      <c r="G985" t="s">
        <v>68</v>
      </c>
      <c r="H985" t="s">
        <v>4250</v>
      </c>
      <c r="O985">
        <v>1</v>
      </c>
      <c r="Q985" t="s">
        <v>70</v>
      </c>
    </row>
    <row r="986" spans="1:17" x14ac:dyDescent="0.35">
      <c r="A986" t="s">
        <v>4712</v>
      </c>
      <c r="B986" t="s">
        <v>67</v>
      </c>
      <c r="C986" t="s">
        <v>4207</v>
      </c>
      <c r="D986" t="s">
        <v>4713</v>
      </c>
      <c r="E986" t="s">
        <v>67</v>
      </c>
      <c r="F986">
        <v>1</v>
      </c>
      <c r="G986" t="s">
        <v>68</v>
      </c>
      <c r="H986" t="s">
        <v>4250</v>
      </c>
      <c r="I986">
        <v>0</v>
      </c>
      <c r="J986">
        <v>0</v>
      </c>
      <c r="K986">
        <v>0</v>
      </c>
      <c r="L986">
        <v>0</v>
      </c>
      <c r="M986">
        <v>0</v>
      </c>
      <c r="N986">
        <v>0</v>
      </c>
      <c r="O986">
        <v>1</v>
      </c>
      <c r="Q986" t="s">
        <v>96</v>
      </c>
    </row>
    <row r="987" spans="1:17" x14ac:dyDescent="0.35">
      <c r="A987" t="s">
        <v>4714</v>
      </c>
      <c r="B987" t="s">
        <v>67</v>
      </c>
      <c r="C987" t="s">
        <v>4207</v>
      </c>
      <c r="D987" t="s">
        <v>4715</v>
      </c>
      <c r="E987" t="s">
        <v>67</v>
      </c>
      <c r="F987">
        <v>1</v>
      </c>
      <c r="G987" t="s">
        <v>68</v>
      </c>
      <c r="H987" t="s">
        <v>4250</v>
      </c>
      <c r="I987">
        <v>0</v>
      </c>
      <c r="J987">
        <v>0</v>
      </c>
      <c r="K987">
        <v>0</v>
      </c>
      <c r="L987">
        <v>0</v>
      </c>
      <c r="M987">
        <v>0</v>
      </c>
      <c r="N987">
        <v>0</v>
      </c>
      <c r="O987">
        <v>1</v>
      </c>
      <c r="Q987" t="s">
        <v>70</v>
      </c>
    </row>
    <row r="988" spans="1:17" x14ac:dyDescent="0.35">
      <c r="A988" t="s">
        <v>4716</v>
      </c>
      <c r="B988" t="s">
        <v>4717</v>
      </c>
      <c r="C988" t="s">
        <v>4207</v>
      </c>
      <c r="D988" t="s">
        <v>4718</v>
      </c>
      <c r="E988" t="s">
        <v>4719</v>
      </c>
      <c r="F988">
        <v>1</v>
      </c>
      <c r="G988" t="s">
        <v>68</v>
      </c>
      <c r="H988" t="s">
        <v>4720</v>
      </c>
      <c r="I988">
        <v>0</v>
      </c>
      <c r="J988">
        <v>1</v>
      </c>
      <c r="K988">
        <v>0</v>
      </c>
      <c r="L988">
        <v>0</v>
      </c>
      <c r="M988">
        <v>0</v>
      </c>
      <c r="N988">
        <v>0</v>
      </c>
      <c r="O988">
        <v>1</v>
      </c>
      <c r="Q988" t="s">
        <v>253</v>
      </c>
    </row>
    <row r="989" spans="1:17" x14ac:dyDescent="0.35">
      <c r="A989" t="s">
        <v>4721</v>
      </c>
      <c r="B989" t="s">
        <v>4722</v>
      </c>
      <c r="C989" t="s">
        <v>4207</v>
      </c>
      <c r="D989" t="s">
        <v>4723</v>
      </c>
      <c r="E989" t="s">
        <v>128</v>
      </c>
      <c r="F989">
        <v>1</v>
      </c>
      <c r="G989" t="s">
        <v>68</v>
      </c>
      <c r="H989" t="s">
        <v>4250</v>
      </c>
      <c r="I989">
        <v>0</v>
      </c>
      <c r="J989">
        <v>0</v>
      </c>
      <c r="K989">
        <v>0</v>
      </c>
      <c r="L989">
        <v>0</v>
      </c>
      <c r="M989">
        <v>0</v>
      </c>
      <c r="N989">
        <v>0</v>
      </c>
      <c r="O989">
        <v>1</v>
      </c>
      <c r="Q989" t="s">
        <v>4724</v>
      </c>
    </row>
    <row r="990" spans="1:17" x14ac:dyDescent="0.35">
      <c r="A990" t="s">
        <v>4725</v>
      </c>
      <c r="B990" t="s">
        <v>4726</v>
      </c>
      <c r="C990" t="s">
        <v>4207</v>
      </c>
      <c r="D990" t="s">
        <v>4727</v>
      </c>
      <c r="E990" t="s">
        <v>88</v>
      </c>
      <c r="F990">
        <v>1</v>
      </c>
      <c r="G990" t="s">
        <v>68</v>
      </c>
      <c r="H990" t="s">
        <v>4728</v>
      </c>
      <c r="I990">
        <v>0</v>
      </c>
      <c r="J990">
        <v>0</v>
      </c>
      <c r="K990">
        <v>0</v>
      </c>
      <c r="L990">
        <v>0</v>
      </c>
      <c r="M990">
        <v>1</v>
      </c>
      <c r="N990">
        <v>0</v>
      </c>
      <c r="O990">
        <v>1</v>
      </c>
      <c r="Q990" t="s">
        <v>77</v>
      </c>
    </row>
    <row r="991" spans="1:17" x14ac:dyDescent="0.35">
      <c r="A991" t="s">
        <v>4729</v>
      </c>
      <c r="B991" t="s">
        <v>4730</v>
      </c>
      <c r="C991" t="s">
        <v>4207</v>
      </c>
      <c r="D991" t="s">
        <v>4731</v>
      </c>
      <c r="E991" t="s">
        <v>235</v>
      </c>
      <c r="F991">
        <v>1</v>
      </c>
      <c r="G991" t="s">
        <v>68</v>
      </c>
      <c r="H991" t="s">
        <v>129</v>
      </c>
      <c r="I991">
        <v>1</v>
      </c>
      <c r="J991">
        <v>0</v>
      </c>
      <c r="K991">
        <v>0</v>
      </c>
      <c r="L991">
        <v>0</v>
      </c>
      <c r="M991">
        <v>0</v>
      </c>
      <c r="N991">
        <v>0</v>
      </c>
      <c r="O991">
        <v>1</v>
      </c>
      <c r="Q991" t="s">
        <v>973</v>
      </c>
    </row>
    <row r="992" spans="1:17" x14ac:dyDescent="0.35">
      <c r="A992" t="s">
        <v>4732</v>
      </c>
      <c r="B992" t="s">
        <v>4733</v>
      </c>
      <c r="C992" t="s">
        <v>4207</v>
      </c>
      <c r="D992" t="s">
        <v>4734</v>
      </c>
      <c r="E992" t="s">
        <v>4735</v>
      </c>
      <c r="F992">
        <v>1</v>
      </c>
      <c r="G992" t="s">
        <v>68</v>
      </c>
      <c r="H992" t="s">
        <v>123</v>
      </c>
      <c r="I992">
        <v>0</v>
      </c>
      <c r="J992">
        <v>1</v>
      </c>
      <c r="K992">
        <v>0</v>
      </c>
      <c r="L992">
        <v>0</v>
      </c>
      <c r="M992">
        <v>0</v>
      </c>
      <c r="N992">
        <v>0</v>
      </c>
      <c r="O992">
        <v>1</v>
      </c>
      <c r="Q992" t="s">
        <v>70</v>
      </c>
    </row>
    <row r="993" spans="1:17" x14ac:dyDescent="0.35">
      <c r="A993" t="s">
        <v>4736</v>
      </c>
      <c r="B993" t="s">
        <v>4737</v>
      </c>
      <c r="C993" t="s">
        <v>4207</v>
      </c>
      <c r="D993" t="s">
        <v>4738</v>
      </c>
      <c r="E993" t="s">
        <v>101</v>
      </c>
      <c r="F993">
        <v>1</v>
      </c>
      <c r="G993" t="s">
        <v>68</v>
      </c>
      <c r="H993" t="s">
        <v>4739</v>
      </c>
      <c r="I993">
        <v>0</v>
      </c>
      <c r="J993">
        <v>0</v>
      </c>
      <c r="K993">
        <v>0</v>
      </c>
      <c r="L993">
        <v>1</v>
      </c>
      <c r="M993">
        <v>0</v>
      </c>
      <c r="N993">
        <v>1</v>
      </c>
      <c r="O993">
        <v>1</v>
      </c>
      <c r="Q993" t="s">
        <v>791</v>
      </c>
    </row>
    <row r="994" spans="1:17" x14ac:dyDescent="0.35">
      <c r="A994" t="s">
        <v>4740</v>
      </c>
      <c r="B994" t="s">
        <v>705</v>
      </c>
      <c r="C994" t="s">
        <v>4207</v>
      </c>
      <c r="D994" t="s">
        <v>4741</v>
      </c>
      <c r="E994" t="s">
        <v>67</v>
      </c>
      <c r="F994">
        <v>1</v>
      </c>
      <c r="G994" t="s">
        <v>68</v>
      </c>
      <c r="H994" t="s">
        <v>123</v>
      </c>
      <c r="I994">
        <v>0</v>
      </c>
      <c r="J994">
        <v>1</v>
      </c>
      <c r="K994">
        <v>0</v>
      </c>
      <c r="L994">
        <v>0</v>
      </c>
      <c r="M994">
        <v>0</v>
      </c>
      <c r="N994">
        <v>0</v>
      </c>
      <c r="O994">
        <v>1</v>
      </c>
      <c r="Q994" t="s">
        <v>96</v>
      </c>
    </row>
    <row r="995" spans="1:17" x14ac:dyDescent="0.35">
      <c r="A995" t="s">
        <v>4742</v>
      </c>
      <c r="B995" t="s">
        <v>4743</v>
      </c>
      <c r="C995" t="s">
        <v>4207</v>
      </c>
      <c r="D995" t="s">
        <v>4744</v>
      </c>
      <c r="E995" t="s">
        <v>67</v>
      </c>
      <c r="F995">
        <v>1</v>
      </c>
      <c r="G995" t="s">
        <v>68</v>
      </c>
      <c r="H995" t="s">
        <v>123</v>
      </c>
      <c r="I995">
        <v>0</v>
      </c>
      <c r="J995">
        <v>1</v>
      </c>
      <c r="K995">
        <v>0</v>
      </c>
      <c r="L995">
        <v>0</v>
      </c>
      <c r="M995">
        <v>0</v>
      </c>
      <c r="N995">
        <v>0</v>
      </c>
      <c r="O995">
        <v>1</v>
      </c>
      <c r="Q995" t="s">
        <v>70</v>
      </c>
    </row>
    <row r="996" spans="1:17" x14ac:dyDescent="0.35">
      <c r="A996" t="s">
        <v>4745</v>
      </c>
      <c r="B996" t="s">
        <v>2356</v>
      </c>
      <c r="C996" t="s">
        <v>4207</v>
      </c>
      <c r="D996" t="s">
        <v>4746</v>
      </c>
      <c r="E996" t="s">
        <v>67</v>
      </c>
      <c r="F996">
        <v>1</v>
      </c>
      <c r="G996" t="s">
        <v>68</v>
      </c>
      <c r="H996" t="s">
        <v>123</v>
      </c>
      <c r="I996">
        <v>0</v>
      </c>
      <c r="J996">
        <v>1</v>
      </c>
      <c r="K996">
        <v>0</v>
      </c>
      <c r="L996">
        <v>0</v>
      </c>
      <c r="M996">
        <v>0</v>
      </c>
      <c r="O996">
        <v>1</v>
      </c>
      <c r="Q996" t="s">
        <v>96</v>
      </c>
    </row>
    <row r="997" spans="1:17" x14ac:dyDescent="0.35">
      <c r="A997" t="s">
        <v>4747</v>
      </c>
      <c r="B997" t="s">
        <v>4748</v>
      </c>
      <c r="C997" t="s">
        <v>4207</v>
      </c>
      <c r="D997" t="s">
        <v>4749</v>
      </c>
      <c r="E997" t="s">
        <v>67</v>
      </c>
      <c r="F997">
        <v>1</v>
      </c>
      <c r="G997" t="s">
        <v>68</v>
      </c>
      <c r="H997" t="s">
        <v>123</v>
      </c>
      <c r="I997">
        <v>0</v>
      </c>
      <c r="J997">
        <v>1</v>
      </c>
      <c r="K997">
        <v>0</v>
      </c>
      <c r="L997">
        <v>0</v>
      </c>
      <c r="M997">
        <v>0</v>
      </c>
      <c r="N997">
        <v>0</v>
      </c>
      <c r="O997">
        <v>1</v>
      </c>
      <c r="Q997" t="s">
        <v>253</v>
      </c>
    </row>
    <row r="998" spans="1:17" x14ac:dyDescent="0.35">
      <c r="A998" t="s">
        <v>4750</v>
      </c>
      <c r="B998" t="s">
        <v>4751</v>
      </c>
      <c r="C998" t="s">
        <v>4207</v>
      </c>
      <c r="D998" t="s">
        <v>4752</v>
      </c>
      <c r="E998" t="s">
        <v>67</v>
      </c>
      <c r="F998">
        <v>1</v>
      </c>
      <c r="G998" t="s">
        <v>68</v>
      </c>
      <c r="H998" t="s">
        <v>4753</v>
      </c>
      <c r="I998">
        <v>0</v>
      </c>
      <c r="J998">
        <v>1</v>
      </c>
      <c r="K998">
        <v>0</v>
      </c>
      <c r="L998">
        <v>0</v>
      </c>
      <c r="M998">
        <v>0</v>
      </c>
      <c r="N998">
        <v>0</v>
      </c>
      <c r="O998">
        <v>1</v>
      </c>
      <c r="Q998" t="s">
        <v>96</v>
      </c>
    </row>
    <row r="999" spans="1:17" x14ac:dyDescent="0.35">
      <c r="A999" t="s">
        <v>4754</v>
      </c>
      <c r="B999" t="s">
        <v>4755</v>
      </c>
      <c r="C999" t="s">
        <v>4207</v>
      </c>
      <c r="D999" t="s">
        <v>4756</v>
      </c>
      <c r="E999" t="s">
        <v>4757</v>
      </c>
      <c r="F999">
        <v>1</v>
      </c>
      <c r="G999" t="s">
        <v>68</v>
      </c>
      <c r="H999" t="s">
        <v>4758</v>
      </c>
      <c r="I999">
        <v>0</v>
      </c>
      <c r="J999">
        <v>0</v>
      </c>
      <c r="K999">
        <v>1</v>
      </c>
      <c r="L999">
        <v>0</v>
      </c>
      <c r="M999">
        <v>0</v>
      </c>
      <c r="N999">
        <v>0</v>
      </c>
      <c r="O999">
        <v>1</v>
      </c>
      <c r="Q999" t="s">
        <v>3936</v>
      </c>
    </row>
    <row r="1000" spans="1:17" x14ac:dyDescent="0.35">
      <c r="A1000" t="s">
        <v>4759</v>
      </c>
      <c r="B1000" t="s">
        <v>4760</v>
      </c>
      <c r="C1000" t="s">
        <v>4207</v>
      </c>
      <c r="D1000" t="s">
        <v>4761</v>
      </c>
      <c r="E1000" t="s">
        <v>4762</v>
      </c>
      <c r="F1000">
        <v>1</v>
      </c>
      <c r="G1000" t="s">
        <v>68</v>
      </c>
      <c r="H1000" t="s">
        <v>129</v>
      </c>
      <c r="I1000">
        <v>1</v>
      </c>
      <c r="J1000">
        <v>0</v>
      </c>
      <c r="K1000">
        <v>0</v>
      </c>
      <c r="L1000">
        <v>0</v>
      </c>
      <c r="M1000">
        <v>0</v>
      </c>
      <c r="N1000">
        <v>0</v>
      </c>
      <c r="O1000">
        <v>1</v>
      </c>
      <c r="Q1000" t="s">
        <v>70</v>
      </c>
    </row>
    <row r="1001" spans="1:17" x14ac:dyDescent="0.35">
      <c r="A1001" t="s">
        <v>4763</v>
      </c>
      <c r="B1001" t="s">
        <v>4764</v>
      </c>
      <c r="C1001" t="s">
        <v>4207</v>
      </c>
      <c r="D1001" t="s">
        <v>4765</v>
      </c>
      <c r="E1001" t="s">
        <v>4310</v>
      </c>
      <c r="F1001">
        <v>1</v>
      </c>
      <c r="G1001" t="s">
        <v>68</v>
      </c>
      <c r="H1001" t="s">
        <v>4766</v>
      </c>
      <c r="I1001">
        <v>0</v>
      </c>
      <c r="J1001">
        <v>1</v>
      </c>
      <c r="K1001">
        <v>0</v>
      </c>
      <c r="L1001">
        <v>0</v>
      </c>
      <c r="M1001">
        <v>0</v>
      </c>
      <c r="N1001">
        <v>0</v>
      </c>
      <c r="O1001">
        <v>1</v>
      </c>
      <c r="Q1001" t="s">
        <v>96</v>
      </c>
    </row>
    <row r="1002" spans="1:17" x14ac:dyDescent="0.35">
      <c r="A1002" t="s">
        <v>4767</v>
      </c>
      <c r="B1002" t="s">
        <v>4768</v>
      </c>
      <c r="C1002" t="s">
        <v>4207</v>
      </c>
      <c r="D1002" t="s">
        <v>4769</v>
      </c>
      <c r="E1002" t="s">
        <v>101</v>
      </c>
      <c r="F1002">
        <v>1</v>
      </c>
      <c r="G1002" t="s">
        <v>68</v>
      </c>
      <c r="H1002" t="s">
        <v>129</v>
      </c>
      <c r="I1002">
        <v>1</v>
      </c>
      <c r="J1002">
        <v>0</v>
      </c>
      <c r="K1002">
        <v>0</v>
      </c>
      <c r="L1002">
        <v>0</v>
      </c>
      <c r="M1002">
        <v>0</v>
      </c>
      <c r="N1002">
        <v>0</v>
      </c>
      <c r="O1002">
        <v>1</v>
      </c>
      <c r="Q1002" t="s">
        <v>566</v>
      </c>
    </row>
    <row r="1003" spans="1:17" x14ac:dyDescent="0.35">
      <c r="A1003" t="s">
        <v>4770</v>
      </c>
      <c r="B1003" t="s">
        <v>4771</v>
      </c>
      <c r="C1003" t="s">
        <v>4207</v>
      </c>
      <c r="D1003" t="s">
        <v>4772</v>
      </c>
      <c r="E1003" t="s">
        <v>67</v>
      </c>
      <c r="F1003">
        <v>1</v>
      </c>
      <c r="G1003" t="s">
        <v>68</v>
      </c>
      <c r="H1003" t="s">
        <v>129</v>
      </c>
      <c r="I1003">
        <v>1</v>
      </c>
      <c r="J1003">
        <v>0</v>
      </c>
      <c r="K1003">
        <v>0</v>
      </c>
      <c r="L1003">
        <v>0</v>
      </c>
      <c r="M1003">
        <v>0</v>
      </c>
      <c r="N1003">
        <v>0</v>
      </c>
      <c r="O1003">
        <v>1</v>
      </c>
      <c r="Q1003" t="s">
        <v>791</v>
      </c>
    </row>
    <row r="1004" spans="1:17" x14ac:dyDescent="0.35">
      <c r="A1004" t="s">
        <v>4773</v>
      </c>
      <c r="B1004" t="s">
        <v>4774</v>
      </c>
      <c r="C1004" t="s">
        <v>4207</v>
      </c>
      <c r="D1004" t="s">
        <v>4775</v>
      </c>
      <c r="E1004" t="s">
        <v>67</v>
      </c>
      <c r="F1004">
        <v>1</v>
      </c>
      <c r="G1004" t="s">
        <v>68</v>
      </c>
      <c r="H1004" t="s">
        <v>129</v>
      </c>
      <c r="I1004">
        <v>1</v>
      </c>
      <c r="J1004">
        <v>0</v>
      </c>
      <c r="K1004">
        <v>0</v>
      </c>
      <c r="L1004">
        <v>0</v>
      </c>
      <c r="M1004">
        <v>0</v>
      </c>
      <c r="N1004">
        <v>0</v>
      </c>
      <c r="O1004">
        <v>1</v>
      </c>
      <c r="Q1004" t="s">
        <v>77</v>
      </c>
    </row>
    <row r="1005" spans="1:17" x14ac:dyDescent="0.35">
      <c r="A1005" t="s">
        <v>4776</v>
      </c>
      <c r="B1005" t="s">
        <v>4777</v>
      </c>
      <c r="C1005" t="s">
        <v>4207</v>
      </c>
      <c r="D1005" t="s">
        <v>4778</v>
      </c>
      <c r="E1005" t="s">
        <v>67</v>
      </c>
      <c r="F1005">
        <v>1</v>
      </c>
      <c r="G1005" t="s">
        <v>68</v>
      </c>
      <c r="H1005" t="s">
        <v>4779</v>
      </c>
      <c r="I1005">
        <v>0</v>
      </c>
      <c r="J1005">
        <v>1</v>
      </c>
      <c r="K1005">
        <v>0</v>
      </c>
      <c r="L1005">
        <v>0</v>
      </c>
      <c r="M1005">
        <v>0</v>
      </c>
      <c r="N1005">
        <v>0</v>
      </c>
      <c r="O1005">
        <v>1</v>
      </c>
      <c r="Q1005" t="s">
        <v>70</v>
      </c>
    </row>
    <row r="1006" spans="1:17" x14ac:dyDescent="0.35">
      <c r="A1006" t="s">
        <v>4780</v>
      </c>
      <c r="B1006" t="s">
        <v>4781</v>
      </c>
      <c r="C1006" t="s">
        <v>4207</v>
      </c>
      <c r="D1006" t="s">
        <v>4782</v>
      </c>
      <c r="E1006" t="s">
        <v>67</v>
      </c>
      <c r="F1006">
        <v>1</v>
      </c>
      <c r="G1006" t="s">
        <v>68</v>
      </c>
      <c r="H1006" t="s">
        <v>123</v>
      </c>
      <c r="I1006">
        <v>0</v>
      </c>
      <c r="J1006">
        <v>1</v>
      </c>
      <c r="K1006">
        <v>0</v>
      </c>
      <c r="L1006">
        <v>0</v>
      </c>
      <c r="M1006">
        <v>0</v>
      </c>
      <c r="N1006">
        <v>0</v>
      </c>
      <c r="O1006">
        <v>1</v>
      </c>
      <c r="Q1006" t="s">
        <v>96</v>
      </c>
    </row>
    <row r="1007" spans="1:17" x14ac:dyDescent="0.35">
      <c r="A1007" t="s">
        <v>4783</v>
      </c>
      <c r="B1007" t="s">
        <v>4784</v>
      </c>
      <c r="C1007" t="s">
        <v>4207</v>
      </c>
      <c r="D1007" t="s">
        <v>4785</v>
      </c>
      <c r="E1007" t="s">
        <v>67</v>
      </c>
      <c r="F1007">
        <v>1</v>
      </c>
      <c r="G1007" t="s">
        <v>68</v>
      </c>
      <c r="H1007" t="s">
        <v>4605</v>
      </c>
      <c r="I1007">
        <v>0</v>
      </c>
      <c r="J1007">
        <v>1</v>
      </c>
      <c r="K1007">
        <v>0</v>
      </c>
      <c r="L1007">
        <v>0</v>
      </c>
      <c r="M1007">
        <v>0</v>
      </c>
      <c r="N1007">
        <v>0</v>
      </c>
      <c r="O1007">
        <v>1</v>
      </c>
      <c r="Q1007" t="s">
        <v>77</v>
      </c>
    </row>
    <row r="1008" spans="1:17" x14ac:dyDescent="0.35">
      <c r="A1008" t="s">
        <v>4786</v>
      </c>
      <c r="B1008" t="s">
        <v>4787</v>
      </c>
      <c r="C1008" t="s">
        <v>4207</v>
      </c>
      <c r="D1008" t="s">
        <v>4788</v>
      </c>
      <c r="E1008" t="s">
        <v>4789</v>
      </c>
      <c r="F1008">
        <v>1</v>
      </c>
      <c r="G1008" t="s">
        <v>68</v>
      </c>
      <c r="H1008" t="s">
        <v>4250</v>
      </c>
      <c r="I1008">
        <v>0</v>
      </c>
      <c r="J1008">
        <v>0</v>
      </c>
      <c r="K1008">
        <v>0</v>
      </c>
      <c r="L1008">
        <v>0</v>
      </c>
      <c r="M1008">
        <v>0</v>
      </c>
      <c r="N1008">
        <v>0</v>
      </c>
      <c r="O1008">
        <v>1</v>
      </c>
      <c r="Q1008" t="s">
        <v>96</v>
      </c>
    </row>
    <row r="1009" spans="1:17" x14ac:dyDescent="0.35">
      <c r="A1009" t="s">
        <v>4790</v>
      </c>
      <c r="B1009" t="s">
        <v>4791</v>
      </c>
      <c r="C1009" t="s">
        <v>4207</v>
      </c>
      <c r="D1009" t="s">
        <v>4792</v>
      </c>
      <c r="E1009" t="s">
        <v>67</v>
      </c>
      <c r="F1009">
        <v>1</v>
      </c>
      <c r="G1009" t="s">
        <v>68</v>
      </c>
      <c r="H1009" t="s">
        <v>123</v>
      </c>
      <c r="I1009">
        <v>0</v>
      </c>
      <c r="J1009">
        <v>1</v>
      </c>
      <c r="K1009">
        <v>0</v>
      </c>
      <c r="L1009">
        <v>0</v>
      </c>
      <c r="M1009">
        <v>0</v>
      </c>
      <c r="N1009">
        <v>0</v>
      </c>
      <c r="O1009">
        <v>1</v>
      </c>
      <c r="Q1009" t="s">
        <v>96</v>
      </c>
    </row>
    <row r="1010" spans="1:17" x14ac:dyDescent="0.35">
      <c r="A1010" t="s">
        <v>4793</v>
      </c>
      <c r="B1010" t="s">
        <v>4794</v>
      </c>
      <c r="C1010" t="s">
        <v>4207</v>
      </c>
      <c r="D1010" t="s">
        <v>4795</v>
      </c>
      <c r="E1010" t="s">
        <v>4796</v>
      </c>
      <c r="F1010">
        <v>1</v>
      </c>
      <c r="G1010" t="s">
        <v>68</v>
      </c>
      <c r="H1010" t="s">
        <v>123</v>
      </c>
      <c r="I1010">
        <v>0</v>
      </c>
      <c r="J1010">
        <v>1</v>
      </c>
      <c r="K1010">
        <v>0</v>
      </c>
      <c r="L1010">
        <v>0</v>
      </c>
      <c r="M1010">
        <v>0</v>
      </c>
      <c r="N1010">
        <v>0</v>
      </c>
      <c r="O1010">
        <v>1</v>
      </c>
      <c r="Q1010" t="s">
        <v>77</v>
      </c>
    </row>
    <row r="1011" spans="1:17" x14ac:dyDescent="0.35">
      <c r="A1011" t="s">
        <v>4797</v>
      </c>
      <c r="B1011" t="s">
        <v>4798</v>
      </c>
      <c r="C1011" t="s">
        <v>4207</v>
      </c>
      <c r="D1011" t="s">
        <v>4799</v>
      </c>
      <c r="E1011" t="s">
        <v>4800</v>
      </c>
      <c r="F1011">
        <v>1</v>
      </c>
      <c r="G1011" t="s">
        <v>68</v>
      </c>
      <c r="H1011" t="s">
        <v>4801</v>
      </c>
      <c r="I1011">
        <v>0</v>
      </c>
      <c r="J1011">
        <v>1</v>
      </c>
      <c r="K1011">
        <v>0</v>
      </c>
      <c r="L1011">
        <v>0</v>
      </c>
      <c r="M1011">
        <v>0</v>
      </c>
      <c r="N1011">
        <v>0</v>
      </c>
      <c r="O1011">
        <v>1</v>
      </c>
      <c r="Q1011" t="s">
        <v>70</v>
      </c>
    </row>
    <row r="1012" spans="1:17" x14ac:dyDescent="0.35">
      <c r="A1012" t="s">
        <v>4802</v>
      </c>
      <c r="B1012" t="s">
        <v>4803</v>
      </c>
      <c r="C1012" t="s">
        <v>4207</v>
      </c>
      <c r="D1012" t="s">
        <v>4804</v>
      </c>
      <c r="E1012" t="s">
        <v>67</v>
      </c>
      <c r="F1012">
        <v>1</v>
      </c>
      <c r="G1012" t="s">
        <v>68</v>
      </c>
      <c r="H1012" t="s">
        <v>123</v>
      </c>
      <c r="I1012">
        <v>0</v>
      </c>
      <c r="J1012">
        <v>1</v>
      </c>
      <c r="K1012">
        <v>0</v>
      </c>
      <c r="L1012">
        <v>0</v>
      </c>
      <c r="M1012">
        <v>0</v>
      </c>
      <c r="N1012">
        <v>0</v>
      </c>
      <c r="O1012">
        <v>1</v>
      </c>
      <c r="Q1012" t="s">
        <v>253</v>
      </c>
    </row>
    <row r="1013" spans="1:17" x14ac:dyDescent="0.35">
      <c r="A1013" t="s">
        <v>4805</v>
      </c>
      <c r="B1013" t="s">
        <v>4806</v>
      </c>
      <c r="C1013" t="s">
        <v>4207</v>
      </c>
      <c r="D1013" t="s">
        <v>4807</v>
      </c>
      <c r="E1013" t="s">
        <v>67</v>
      </c>
      <c r="F1013">
        <v>1</v>
      </c>
      <c r="G1013" t="s">
        <v>68</v>
      </c>
      <c r="H1013" t="s">
        <v>129</v>
      </c>
      <c r="I1013">
        <v>1</v>
      </c>
      <c r="J1013">
        <v>0</v>
      </c>
      <c r="K1013">
        <v>0</v>
      </c>
      <c r="L1013">
        <v>0</v>
      </c>
      <c r="M1013">
        <v>0</v>
      </c>
      <c r="N1013">
        <v>0</v>
      </c>
      <c r="O1013">
        <v>1</v>
      </c>
      <c r="Q1013" t="s">
        <v>253</v>
      </c>
    </row>
    <row r="1014" spans="1:17" x14ac:dyDescent="0.35">
      <c r="A1014" t="s">
        <v>4808</v>
      </c>
      <c r="B1014" t="s">
        <v>4809</v>
      </c>
      <c r="C1014" t="s">
        <v>4207</v>
      </c>
      <c r="D1014" t="s">
        <v>4810</v>
      </c>
      <c r="E1014" t="s">
        <v>67</v>
      </c>
      <c r="F1014">
        <v>1</v>
      </c>
      <c r="G1014" t="s">
        <v>68</v>
      </c>
      <c r="H1014" t="s">
        <v>4250</v>
      </c>
      <c r="I1014">
        <v>0</v>
      </c>
      <c r="J1014">
        <v>0</v>
      </c>
      <c r="K1014">
        <v>0</v>
      </c>
      <c r="L1014">
        <v>0</v>
      </c>
      <c r="M1014">
        <v>0</v>
      </c>
      <c r="N1014">
        <v>0</v>
      </c>
      <c r="O1014">
        <v>1</v>
      </c>
      <c r="Q1014" t="s">
        <v>4042</v>
      </c>
    </row>
    <row r="1015" spans="1:17" x14ac:dyDescent="0.35">
      <c r="A1015" t="s">
        <v>4811</v>
      </c>
      <c r="B1015" t="s">
        <v>4812</v>
      </c>
      <c r="C1015" t="s">
        <v>4207</v>
      </c>
      <c r="D1015" t="s">
        <v>4813</v>
      </c>
      <c r="E1015" t="s">
        <v>67</v>
      </c>
      <c r="F1015">
        <v>1</v>
      </c>
      <c r="G1015" t="s">
        <v>68</v>
      </c>
      <c r="H1015" t="s">
        <v>4814</v>
      </c>
      <c r="I1015">
        <v>0</v>
      </c>
      <c r="J1015">
        <v>0</v>
      </c>
      <c r="K1015">
        <v>0</v>
      </c>
      <c r="L1015">
        <v>1</v>
      </c>
      <c r="M1015">
        <v>1</v>
      </c>
      <c r="N1015">
        <v>0</v>
      </c>
      <c r="O1015">
        <v>1</v>
      </c>
      <c r="Q1015" t="s">
        <v>96</v>
      </c>
    </row>
    <row r="1016" spans="1:17" x14ac:dyDescent="0.35">
      <c r="A1016" t="s">
        <v>4815</v>
      </c>
      <c r="B1016" t="s">
        <v>4816</v>
      </c>
      <c r="C1016" t="s">
        <v>4207</v>
      </c>
      <c r="D1016" t="s">
        <v>4817</v>
      </c>
      <c r="E1016" t="s">
        <v>67</v>
      </c>
      <c r="F1016">
        <v>1</v>
      </c>
      <c r="G1016" t="s">
        <v>68</v>
      </c>
      <c r="H1016" t="s">
        <v>4483</v>
      </c>
      <c r="I1016">
        <v>0</v>
      </c>
      <c r="J1016">
        <v>1</v>
      </c>
      <c r="K1016">
        <v>0</v>
      </c>
      <c r="L1016">
        <v>0</v>
      </c>
      <c r="M1016">
        <v>0</v>
      </c>
      <c r="N1016">
        <v>0</v>
      </c>
      <c r="O1016">
        <v>1</v>
      </c>
      <c r="Q1016" t="s">
        <v>96</v>
      </c>
    </row>
    <row r="1017" spans="1:17" x14ac:dyDescent="0.35">
      <c r="A1017" t="s">
        <v>4818</v>
      </c>
      <c r="B1017" t="s">
        <v>4819</v>
      </c>
      <c r="C1017" t="s">
        <v>4207</v>
      </c>
      <c r="D1017" t="s">
        <v>4820</v>
      </c>
      <c r="E1017" t="s">
        <v>67</v>
      </c>
      <c r="F1017">
        <v>1</v>
      </c>
      <c r="G1017" t="s">
        <v>68</v>
      </c>
      <c r="H1017" t="s">
        <v>4821</v>
      </c>
      <c r="I1017">
        <v>0</v>
      </c>
      <c r="J1017">
        <v>1</v>
      </c>
      <c r="K1017">
        <v>0</v>
      </c>
      <c r="L1017">
        <v>0</v>
      </c>
      <c r="M1017">
        <v>0</v>
      </c>
      <c r="N1017">
        <v>0</v>
      </c>
      <c r="O1017">
        <v>1</v>
      </c>
      <c r="Q1017" t="s">
        <v>118</v>
      </c>
    </row>
    <row r="1018" spans="1:17" x14ac:dyDescent="0.35">
      <c r="A1018" t="s">
        <v>4822</v>
      </c>
      <c r="B1018" t="s">
        <v>2277</v>
      </c>
      <c r="C1018" t="s">
        <v>4207</v>
      </c>
      <c r="D1018" t="s">
        <v>4823</v>
      </c>
      <c r="E1018" t="s">
        <v>67</v>
      </c>
      <c r="F1018">
        <v>1</v>
      </c>
      <c r="G1018" t="s">
        <v>68</v>
      </c>
      <c r="H1018" t="s">
        <v>123</v>
      </c>
      <c r="I1018">
        <v>0</v>
      </c>
      <c r="J1018">
        <v>1</v>
      </c>
      <c r="K1018">
        <v>0</v>
      </c>
      <c r="L1018">
        <v>0</v>
      </c>
      <c r="M1018">
        <v>0</v>
      </c>
      <c r="N1018">
        <v>0</v>
      </c>
      <c r="O1018">
        <v>1</v>
      </c>
      <c r="Q1018" t="s">
        <v>253</v>
      </c>
    </row>
    <row r="1019" spans="1:17" x14ac:dyDescent="0.35">
      <c r="A1019" t="s">
        <v>4824</v>
      </c>
      <c r="B1019" t="s">
        <v>4825</v>
      </c>
      <c r="C1019" t="s">
        <v>4207</v>
      </c>
      <c r="D1019" t="s">
        <v>4826</v>
      </c>
      <c r="E1019" t="s">
        <v>4827</v>
      </c>
      <c r="F1019">
        <v>1</v>
      </c>
      <c r="G1019" t="s">
        <v>68</v>
      </c>
      <c r="H1019" t="s">
        <v>129</v>
      </c>
      <c r="I1019">
        <v>1</v>
      </c>
      <c r="J1019">
        <v>0</v>
      </c>
      <c r="K1019">
        <v>0</v>
      </c>
      <c r="L1019">
        <v>0</v>
      </c>
      <c r="M1019">
        <v>0</v>
      </c>
      <c r="N1019">
        <v>0</v>
      </c>
      <c r="O1019">
        <v>1</v>
      </c>
      <c r="Q1019" t="s">
        <v>606</v>
      </c>
    </row>
    <row r="1020" spans="1:17" x14ac:dyDescent="0.35">
      <c r="A1020" t="s">
        <v>4828</v>
      </c>
      <c r="B1020" t="s">
        <v>4829</v>
      </c>
      <c r="C1020" t="s">
        <v>4207</v>
      </c>
      <c r="D1020" t="s">
        <v>4830</v>
      </c>
      <c r="E1020" t="s">
        <v>67</v>
      </c>
      <c r="F1020">
        <v>1</v>
      </c>
      <c r="G1020" t="s">
        <v>68</v>
      </c>
      <c r="H1020" t="s">
        <v>129</v>
      </c>
      <c r="I1020">
        <v>1</v>
      </c>
      <c r="J1020">
        <v>0</v>
      </c>
      <c r="K1020">
        <v>0</v>
      </c>
      <c r="L1020">
        <v>0</v>
      </c>
      <c r="M1020">
        <v>0</v>
      </c>
      <c r="N1020">
        <v>0</v>
      </c>
      <c r="O1020">
        <v>1</v>
      </c>
      <c r="Q1020" t="s">
        <v>606</v>
      </c>
    </row>
    <row r="1021" spans="1:17" x14ac:dyDescent="0.35">
      <c r="A1021" t="s">
        <v>4831</v>
      </c>
      <c r="B1021" t="s">
        <v>4832</v>
      </c>
      <c r="C1021" t="s">
        <v>4207</v>
      </c>
      <c r="D1021" t="s">
        <v>4833</v>
      </c>
      <c r="E1021" t="s">
        <v>2146</v>
      </c>
      <c r="F1021">
        <v>1</v>
      </c>
      <c r="G1021" t="s">
        <v>68</v>
      </c>
      <c r="H1021" t="s">
        <v>129</v>
      </c>
      <c r="I1021">
        <v>1</v>
      </c>
      <c r="J1021">
        <v>0</v>
      </c>
      <c r="K1021">
        <v>0</v>
      </c>
      <c r="L1021">
        <v>0</v>
      </c>
      <c r="M1021">
        <v>0</v>
      </c>
      <c r="N1021">
        <v>0</v>
      </c>
      <c r="O1021">
        <v>1</v>
      </c>
      <c r="Q1021" t="s">
        <v>973</v>
      </c>
    </row>
    <row r="1022" spans="1:17" x14ac:dyDescent="0.35">
      <c r="A1022" t="s">
        <v>4834</v>
      </c>
      <c r="B1022" t="s">
        <v>4835</v>
      </c>
      <c r="C1022" t="s">
        <v>4207</v>
      </c>
      <c r="D1022" t="s">
        <v>4836</v>
      </c>
      <c r="E1022" t="s">
        <v>67</v>
      </c>
      <c r="F1022">
        <v>1</v>
      </c>
      <c r="G1022" t="s">
        <v>68</v>
      </c>
      <c r="H1022" t="s">
        <v>4837</v>
      </c>
      <c r="I1022">
        <v>0</v>
      </c>
      <c r="J1022">
        <v>1</v>
      </c>
      <c r="K1022">
        <v>0</v>
      </c>
      <c r="L1022">
        <v>0</v>
      </c>
      <c r="M1022">
        <v>0</v>
      </c>
      <c r="N1022">
        <v>0</v>
      </c>
      <c r="O1022">
        <v>1</v>
      </c>
      <c r="Q1022" t="s">
        <v>70</v>
      </c>
    </row>
    <row r="1023" spans="1:17" x14ac:dyDescent="0.35">
      <c r="A1023" t="s">
        <v>4838</v>
      </c>
      <c r="B1023" t="s">
        <v>67</v>
      </c>
      <c r="C1023" t="s">
        <v>4207</v>
      </c>
      <c r="D1023" t="s">
        <v>4839</v>
      </c>
      <c r="E1023" t="s">
        <v>67</v>
      </c>
      <c r="F1023">
        <v>1</v>
      </c>
      <c r="G1023" t="s">
        <v>68</v>
      </c>
      <c r="H1023" t="s">
        <v>4250</v>
      </c>
      <c r="I1023">
        <v>0</v>
      </c>
      <c r="J1023">
        <v>0</v>
      </c>
      <c r="K1023">
        <v>0</v>
      </c>
      <c r="L1023">
        <v>0</v>
      </c>
      <c r="M1023">
        <v>0</v>
      </c>
      <c r="N1023">
        <v>0</v>
      </c>
      <c r="O1023">
        <v>1</v>
      </c>
      <c r="Q1023" t="s">
        <v>70</v>
      </c>
    </row>
    <row r="1024" spans="1:17" x14ac:dyDescent="0.35">
      <c r="A1024" t="s">
        <v>4840</v>
      </c>
      <c r="B1024" t="s">
        <v>4841</v>
      </c>
      <c r="C1024" t="s">
        <v>4207</v>
      </c>
      <c r="D1024" t="s">
        <v>4842</v>
      </c>
      <c r="E1024" t="s">
        <v>3782</v>
      </c>
      <c r="F1024">
        <v>1</v>
      </c>
      <c r="G1024" t="s">
        <v>68</v>
      </c>
      <c r="H1024" t="s">
        <v>4843</v>
      </c>
      <c r="I1024">
        <v>0</v>
      </c>
      <c r="J1024">
        <v>1</v>
      </c>
      <c r="K1024">
        <v>0</v>
      </c>
      <c r="L1024">
        <v>0</v>
      </c>
      <c r="M1024">
        <v>0</v>
      </c>
      <c r="N1024">
        <v>0</v>
      </c>
      <c r="O1024">
        <v>1</v>
      </c>
      <c r="Q1024" t="s">
        <v>606</v>
      </c>
    </row>
    <row r="1025" spans="1:17" x14ac:dyDescent="0.35">
      <c r="A1025" t="s">
        <v>4844</v>
      </c>
      <c r="B1025" t="s">
        <v>4845</v>
      </c>
      <c r="C1025" t="s">
        <v>4207</v>
      </c>
      <c r="D1025" t="s">
        <v>4846</v>
      </c>
      <c r="E1025" t="s">
        <v>4368</v>
      </c>
      <c r="F1025">
        <v>1</v>
      </c>
      <c r="G1025" t="s">
        <v>68</v>
      </c>
      <c r="H1025" t="s">
        <v>129</v>
      </c>
      <c r="I1025">
        <v>1</v>
      </c>
      <c r="J1025">
        <v>0</v>
      </c>
      <c r="K1025">
        <v>0</v>
      </c>
      <c r="L1025">
        <v>0</v>
      </c>
      <c r="M1025">
        <v>0</v>
      </c>
      <c r="N1025">
        <v>0</v>
      </c>
      <c r="O1025">
        <v>1</v>
      </c>
      <c r="Q1025" t="s">
        <v>1259</v>
      </c>
    </row>
    <row r="1026" spans="1:17" x14ac:dyDescent="0.35">
      <c r="A1026" t="s">
        <v>4847</v>
      </c>
      <c r="B1026" t="s">
        <v>4848</v>
      </c>
      <c r="C1026" t="s">
        <v>4207</v>
      </c>
      <c r="D1026" t="s">
        <v>4849</v>
      </c>
      <c r="E1026" t="s">
        <v>67</v>
      </c>
      <c r="F1026">
        <v>1</v>
      </c>
      <c r="G1026" t="s">
        <v>68</v>
      </c>
      <c r="H1026" t="s">
        <v>4850</v>
      </c>
      <c r="I1026">
        <v>0</v>
      </c>
      <c r="J1026">
        <v>1</v>
      </c>
      <c r="K1026">
        <v>0</v>
      </c>
      <c r="L1026">
        <v>0</v>
      </c>
      <c r="M1026">
        <v>0</v>
      </c>
      <c r="N1026">
        <v>0</v>
      </c>
      <c r="O1026">
        <v>1</v>
      </c>
      <c r="Q1026" t="s">
        <v>77</v>
      </c>
    </row>
    <row r="1027" spans="1:17" x14ac:dyDescent="0.35">
      <c r="A1027" t="s">
        <v>4851</v>
      </c>
      <c r="B1027" t="s">
        <v>4852</v>
      </c>
      <c r="C1027" t="s">
        <v>4207</v>
      </c>
      <c r="D1027" t="s">
        <v>4853</v>
      </c>
      <c r="E1027" t="s">
        <v>4360</v>
      </c>
      <c r="F1027">
        <v>1</v>
      </c>
      <c r="G1027" t="s">
        <v>68</v>
      </c>
      <c r="H1027" t="s">
        <v>129</v>
      </c>
      <c r="I1027">
        <v>1</v>
      </c>
      <c r="J1027">
        <v>0</v>
      </c>
      <c r="K1027">
        <v>0</v>
      </c>
      <c r="L1027">
        <v>0</v>
      </c>
      <c r="M1027">
        <v>0</v>
      </c>
      <c r="N1027">
        <v>0</v>
      </c>
      <c r="O1027">
        <v>1</v>
      </c>
      <c r="Q1027" t="s">
        <v>791</v>
      </c>
    </row>
    <row r="1028" spans="1:17" x14ac:dyDescent="0.35">
      <c r="A1028" t="s">
        <v>4854</v>
      </c>
      <c r="B1028" t="s">
        <v>4855</v>
      </c>
      <c r="C1028" t="s">
        <v>4207</v>
      </c>
      <c r="D1028" t="s">
        <v>4856</v>
      </c>
      <c r="E1028" t="s">
        <v>67</v>
      </c>
      <c r="F1028">
        <v>1</v>
      </c>
      <c r="G1028" t="s">
        <v>68</v>
      </c>
      <c r="H1028" t="s">
        <v>4857</v>
      </c>
      <c r="I1028">
        <v>0</v>
      </c>
      <c r="J1028">
        <v>1</v>
      </c>
      <c r="K1028">
        <v>0</v>
      </c>
      <c r="L1028">
        <v>0</v>
      </c>
      <c r="M1028">
        <v>0</v>
      </c>
      <c r="N1028">
        <v>0</v>
      </c>
      <c r="O1028">
        <v>1</v>
      </c>
      <c r="Q1028" t="s">
        <v>77</v>
      </c>
    </row>
    <row r="1029" spans="1:17" x14ac:dyDescent="0.35">
      <c r="A1029" t="s">
        <v>4858</v>
      </c>
      <c r="B1029" t="s">
        <v>4859</v>
      </c>
      <c r="C1029" t="s">
        <v>4207</v>
      </c>
      <c r="D1029" t="s">
        <v>4860</v>
      </c>
      <c r="E1029" t="s">
        <v>4861</v>
      </c>
      <c r="F1029">
        <v>1</v>
      </c>
      <c r="G1029" t="s">
        <v>68</v>
      </c>
      <c r="H1029" t="s">
        <v>4862</v>
      </c>
      <c r="I1029">
        <v>0</v>
      </c>
      <c r="J1029">
        <v>1</v>
      </c>
      <c r="K1029">
        <v>0</v>
      </c>
      <c r="L1029">
        <v>0</v>
      </c>
      <c r="M1029">
        <v>0</v>
      </c>
      <c r="N1029">
        <v>0</v>
      </c>
      <c r="O1029">
        <v>1</v>
      </c>
      <c r="Q1029" t="s">
        <v>96</v>
      </c>
    </row>
    <row r="1030" spans="1:17" x14ac:dyDescent="0.35">
      <c r="A1030" t="s">
        <v>4863</v>
      </c>
      <c r="B1030" t="s">
        <v>4864</v>
      </c>
      <c r="C1030" t="s">
        <v>4207</v>
      </c>
      <c r="D1030" t="s">
        <v>4865</v>
      </c>
      <c r="E1030" t="s">
        <v>2661</v>
      </c>
      <c r="F1030">
        <v>1</v>
      </c>
      <c r="G1030" t="s">
        <v>68</v>
      </c>
      <c r="H1030" t="s">
        <v>129</v>
      </c>
      <c r="I1030">
        <v>1</v>
      </c>
      <c r="J1030">
        <v>0</v>
      </c>
      <c r="K1030">
        <v>0</v>
      </c>
      <c r="L1030">
        <v>0</v>
      </c>
      <c r="M1030">
        <v>0</v>
      </c>
      <c r="N1030">
        <v>0</v>
      </c>
      <c r="O1030">
        <v>1</v>
      </c>
      <c r="Q1030" t="s">
        <v>3704</v>
      </c>
    </row>
    <row r="1031" spans="1:17" x14ac:dyDescent="0.35">
      <c r="A1031" t="s">
        <v>4866</v>
      </c>
      <c r="B1031" t="s">
        <v>4867</v>
      </c>
      <c r="C1031" t="s">
        <v>4207</v>
      </c>
      <c r="D1031" t="s">
        <v>4868</v>
      </c>
      <c r="E1031" t="s">
        <v>2974</v>
      </c>
      <c r="F1031">
        <v>1</v>
      </c>
      <c r="G1031" t="s">
        <v>68</v>
      </c>
      <c r="H1031" t="s">
        <v>4869</v>
      </c>
      <c r="I1031">
        <v>0</v>
      </c>
      <c r="J1031">
        <v>0</v>
      </c>
      <c r="K1031">
        <v>0</v>
      </c>
      <c r="L1031">
        <v>1</v>
      </c>
      <c r="M1031">
        <v>0</v>
      </c>
      <c r="N1031">
        <v>0</v>
      </c>
      <c r="O1031">
        <v>1</v>
      </c>
      <c r="Q1031" t="s">
        <v>118</v>
      </c>
    </row>
    <row r="1032" spans="1:17" x14ac:dyDescent="0.35">
      <c r="A1032" t="s">
        <v>4870</v>
      </c>
      <c r="B1032" t="s">
        <v>4871</v>
      </c>
      <c r="C1032" t="s">
        <v>4207</v>
      </c>
      <c r="D1032" t="s">
        <v>4872</v>
      </c>
      <c r="E1032" t="s">
        <v>4419</v>
      </c>
      <c r="F1032">
        <v>1</v>
      </c>
      <c r="G1032" t="s">
        <v>68</v>
      </c>
      <c r="H1032" t="s">
        <v>129</v>
      </c>
      <c r="I1032">
        <v>1</v>
      </c>
      <c r="J1032">
        <v>0</v>
      </c>
      <c r="K1032">
        <v>0</v>
      </c>
      <c r="L1032">
        <v>0</v>
      </c>
      <c r="M1032">
        <v>0</v>
      </c>
      <c r="N1032">
        <v>0</v>
      </c>
      <c r="O1032">
        <v>1</v>
      </c>
      <c r="Q1032" t="s">
        <v>471</v>
      </c>
    </row>
    <row r="1033" spans="1:17" x14ac:dyDescent="0.35">
      <c r="A1033" t="s">
        <v>4873</v>
      </c>
      <c r="B1033" t="s">
        <v>4874</v>
      </c>
      <c r="C1033" t="s">
        <v>4207</v>
      </c>
      <c r="D1033" t="s">
        <v>4875</v>
      </c>
      <c r="E1033" t="s">
        <v>2067</v>
      </c>
      <c r="F1033">
        <v>1</v>
      </c>
      <c r="G1033" t="s">
        <v>68</v>
      </c>
      <c r="H1033" t="s">
        <v>123</v>
      </c>
      <c r="I1033">
        <v>0</v>
      </c>
      <c r="J1033">
        <v>1</v>
      </c>
      <c r="K1033">
        <v>0</v>
      </c>
      <c r="L1033">
        <v>0</v>
      </c>
      <c r="M1033">
        <v>0</v>
      </c>
      <c r="N1033">
        <v>0</v>
      </c>
      <c r="O1033">
        <v>1</v>
      </c>
      <c r="Q1033" t="s">
        <v>70</v>
      </c>
    </row>
    <row r="1034" spans="1:17" x14ac:dyDescent="0.35">
      <c r="A1034" t="s">
        <v>4876</v>
      </c>
      <c r="B1034" t="s">
        <v>4877</v>
      </c>
      <c r="C1034" t="s">
        <v>4207</v>
      </c>
      <c r="D1034" t="s">
        <v>4878</v>
      </c>
      <c r="E1034" t="s">
        <v>67</v>
      </c>
      <c r="F1034">
        <v>1</v>
      </c>
      <c r="G1034" t="s">
        <v>68</v>
      </c>
      <c r="H1034" t="s">
        <v>129</v>
      </c>
      <c r="I1034">
        <v>1</v>
      </c>
      <c r="J1034">
        <v>0</v>
      </c>
      <c r="K1034">
        <v>0</v>
      </c>
      <c r="L1034">
        <v>0</v>
      </c>
      <c r="M1034">
        <v>0</v>
      </c>
      <c r="N1034">
        <v>0</v>
      </c>
      <c r="O1034">
        <v>1</v>
      </c>
      <c r="Q1034" t="s">
        <v>1259</v>
      </c>
    </row>
    <row r="1035" spans="1:17" x14ac:dyDescent="0.35">
      <c r="A1035" t="s">
        <v>4879</v>
      </c>
      <c r="B1035" t="s">
        <v>4880</v>
      </c>
      <c r="C1035" t="s">
        <v>4207</v>
      </c>
      <c r="D1035" t="s">
        <v>4881</v>
      </c>
      <c r="E1035" t="s">
        <v>67</v>
      </c>
      <c r="F1035">
        <v>1</v>
      </c>
      <c r="G1035" t="s">
        <v>68</v>
      </c>
      <c r="H1035" t="s">
        <v>129</v>
      </c>
      <c r="I1035">
        <v>1</v>
      </c>
      <c r="J1035">
        <v>0</v>
      </c>
      <c r="K1035">
        <v>0</v>
      </c>
      <c r="L1035">
        <v>0</v>
      </c>
      <c r="M1035">
        <v>0</v>
      </c>
      <c r="N1035">
        <v>0</v>
      </c>
      <c r="O1035">
        <v>1</v>
      </c>
      <c r="Q1035" t="s">
        <v>1259</v>
      </c>
    </row>
    <row r="1036" spans="1:17" x14ac:dyDescent="0.35">
      <c r="A1036" t="s">
        <v>4882</v>
      </c>
      <c r="B1036" t="s">
        <v>4883</v>
      </c>
      <c r="C1036" t="s">
        <v>4207</v>
      </c>
      <c r="D1036" t="s">
        <v>4884</v>
      </c>
      <c r="E1036" t="s">
        <v>4885</v>
      </c>
      <c r="F1036">
        <v>1</v>
      </c>
      <c r="G1036" t="s">
        <v>68</v>
      </c>
      <c r="H1036" t="s">
        <v>4250</v>
      </c>
      <c r="I1036">
        <v>0</v>
      </c>
      <c r="J1036">
        <v>0</v>
      </c>
      <c r="K1036">
        <v>0</v>
      </c>
      <c r="L1036">
        <v>0</v>
      </c>
      <c r="M1036">
        <v>0</v>
      </c>
      <c r="N1036">
        <v>0</v>
      </c>
      <c r="O1036">
        <v>1</v>
      </c>
      <c r="Q1036" t="s">
        <v>606</v>
      </c>
    </row>
    <row r="1037" spans="1:17" x14ac:dyDescent="0.35">
      <c r="A1037" t="s">
        <v>4886</v>
      </c>
      <c r="B1037" t="s">
        <v>4887</v>
      </c>
      <c r="C1037" t="s">
        <v>4207</v>
      </c>
      <c r="D1037" t="s">
        <v>4888</v>
      </c>
      <c r="E1037" t="s">
        <v>67</v>
      </c>
      <c r="F1037">
        <v>1</v>
      </c>
      <c r="G1037" t="s">
        <v>68</v>
      </c>
      <c r="H1037" t="s">
        <v>4889</v>
      </c>
      <c r="I1037">
        <v>0</v>
      </c>
      <c r="J1037">
        <v>1</v>
      </c>
      <c r="K1037">
        <v>0</v>
      </c>
      <c r="L1037">
        <v>0</v>
      </c>
      <c r="M1037">
        <v>0</v>
      </c>
      <c r="N1037">
        <v>0</v>
      </c>
      <c r="O1037">
        <v>1</v>
      </c>
      <c r="Q1037" t="s">
        <v>253</v>
      </c>
    </row>
    <row r="1038" spans="1:17" x14ac:dyDescent="0.35">
      <c r="A1038" t="s">
        <v>4890</v>
      </c>
      <c r="B1038" t="s">
        <v>4891</v>
      </c>
      <c r="C1038" t="s">
        <v>4207</v>
      </c>
      <c r="D1038" t="s">
        <v>4892</v>
      </c>
      <c r="E1038" t="s">
        <v>4412</v>
      </c>
      <c r="F1038">
        <v>1</v>
      </c>
      <c r="G1038" t="s">
        <v>68</v>
      </c>
      <c r="H1038" t="s">
        <v>4893</v>
      </c>
      <c r="I1038">
        <v>0</v>
      </c>
      <c r="J1038">
        <v>1</v>
      </c>
      <c r="K1038">
        <v>0</v>
      </c>
      <c r="L1038">
        <v>0</v>
      </c>
      <c r="M1038">
        <v>0</v>
      </c>
      <c r="N1038">
        <v>0</v>
      </c>
      <c r="O1038">
        <v>1</v>
      </c>
      <c r="Q1038" t="s">
        <v>96</v>
      </c>
    </row>
    <row r="1039" spans="1:17" x14ac:dyDescent="0.35">
      <c r="A1039" t="s">
        <v>4894</v>
      </c>
      <c r="B1039" t="s">
        <v>4895</v>
      </c>
      <c r="C1039" t="s">
        <v>4207</v>
      </c>
      <c r="D1039" t="s">
        <v>4896</v>
      </c>
      <c r="E1039" t="s">
        <v>67</v>
      </c>
      <c r="F1039">
        <v>1</v>
      </c>
      <c r="G1039" t="s">
        <v>68</v>
      </c>
      <c r="H1039" t="s">
        <v>4897</v>
      </c>
      <c r="I1039">
        <v>0</v>
      </c>
      <c r="J1039">
        <v>0</v>
      </c>
      <c r="K1039">
        <v>0</v>
      </c>
      <c r="L1039">
        <v>1</v>
      </c>
      <c r="M1039">
        <v>0</v>
      </c>
      <c r="N1039">
        <v>1</v>
      </c>
      <c r="O1039">
        <v>1</v>
      </c>
      <c r="Q1039" t="s">
        <v>1259</v>
      </c>
    </row>
    <row r="1040" spans="1:17" x14ac:dyDescent="0.35">
      <c r="A1040" t="s">
        <v>4898</v>
      </c>
      <c r="B1040" t="s">
        <v>4899</v>
      </c>
      <c r="C1040" t="s">
        <v>4207</v>
      </c>
      <c r="D1040" t="s">
        <v>4900</v>
      </c>
      <c r="E1040" t="s">
        <v>4901</v>
      </c>
      <c r="F1040">
        <v>1</v>
      </c>
      <c r="G1040" t="s">
        <v>68</v>
      </c>
      <c r="H1040" t="s">
        <v>129</v>
      </c>
      <c r="I1040">
        <v>1</v>
      </c>
      <c r="J1040">
        <v>0</v>
      </c>
      <c r="K1040">
        <v>0</v>
      </c>
      <c r="L1040">
        <v>0</v>
      </c>
      <c r="M1040">
        <v>0</v>
      </c>
      <c r="N1040">
        <v>0</v>
      </c>
      <c r="O1040">
        <v>1</v>
      </c>
      <c r="Q1040" t="s">
        <v>1259</v>
      </c>
    </row>
    <row r="1041" spans="1:17" x14ac:dyDescent="0.35">
      <c r="A1041" t="s">
        <v>4902</v>
      </c>
      <c r="B1041" t="s">
        <v>4903</v>
      </c>
      <c r="C1041" t="s">
        <v>4207</v>
      </c>
      <c r="D1041" t="s">
        <v>4904</v>
      </c>
      <c r="E1041" t="s">
        <v>315</v>
      </c>
      <c r="F1041">
        <v>1</v>
      </c>
      <c r="G1041" t="s">
        <v>68</v>
      </c>
      <c r="H1041" t="s">
        <v>4905</v>
      </c>
      <c r="I1041">
        <v>0</v>
      </c>
      <c r="J1041">
        <v>1</v>
      </c>
      <c r="K1041">
        <v>0</v>
      </c>
      <c r="L1041">
        <v>0</v>
      </c>
      <c r="M1041">
        <v>0</v>
      </c>
      <c r="N1041">
        <v>0</v>
      </c>
      <c r="O1041">
        <v>1</v>
      </c>
      <c r="Q1041" t="s">
        <v>77</v>
      </c>
    </row>
    <row r="1042" spans="1:17" x14ac:dyDescent="0.35">
      <c r="A1042" t="s">
        <v>4906</v>
      </c>
      <c r="B1042" t="s">
        <v>4907</v>
      </c>
      <c r="C1042" t="s">
        <v>4207</v>
      </c>
      <c r="D1042" t="s">
        <v>4908</v>
      </c>
      <c r="E1042" t="s">
        <v>4909</v>
      </c>
      <c r="F1042">
        <v>1</v>
      </c>
      <c r="G1042" t="s">
        <v>68</v>
      </c>
      <c r="H1042" t="s">
        <v>129</v>
      </c>
      <c r="I1042">
        <v>1</v>
      </c>
      <c r="J1042">
        <v>0</v>
      </c>
      <c r="K1042">
        <v>0</v>
      </c>
      <c r="L1042">
        <v>0</v>
      </c>
      <c r="M1042">
        <v>0</v>
      </c>
      <c r="N1042">
        <v>0</v>
      </c>
      <c r="O1042">
        <v>1</v>
      </c>
      <c r="Q1042" t="s">
        <v>1810</v>
      </c>
    </row>
    <row r="1043" spans="1:17" x14ac:dyDescent="0.35">
      <c r="A1043" t="s">
        <v>4910</v>
      </c>
      <c r="B1043" t="s">
        <v>4911</v>
      </c>
      <c r="C1043" t="s">
        <v>4207</v>
      </c>
      <c r="D1043" t="s">
        <v>4912</v>
      </c>
      <c r="E1043" t="s">
        <v>67</v>
      </c>
      <c r="F1043">
        <v>1</v>
      </c>
      <c r="G1043" t="s">
        <v>68</v>
      </c>
      <c r="H1043" t="s">
        <v>123</v>
      </c>
      <c r="I1043">
        <v>0</v>
      </c>
      <c r="J1043">
        <v>1</v>
      </c>
      <c r="K1043">
        <v>0</v>
      </c>
      <c r="L1043">
        <v>0</v>
      </c>
      <c r="M1043">
        <v>0</v>
      </c>
      <c r="N1043">
        <v>0</v>
      </c>
      <c r="O1043">
        <v>1</v>
      </c>
      <c r="Q1043" t="s">
        <v>1259</v>
      </c>
    </row>
    <row r="1044" spans="1:17" x14ac:dyDescent="0.35">
      <c r="A1044" t="s">
        <v>4913</v>
      </c>
      <c r="B1044" t="s">
        <v>4914</v>
      </c>
      <c r="C1044" t="s">
        <v>4207</v>
      </c>
      <c r="D1044" t="s">
        <v>4915</v>
      </c>
      <c r="E1044" t="s">
        <v>4916</v>
      </c>
      <c r="F1044">
        <v>1</v>
      </c>
      <c r="G1044" t="s">
        <v>68</v>
      </c>
      <c r="H1044" t="s">
        <v>4917</v>
      </c>
      <c r="I1044">
        <v>0</v>
      </c>
      <c r="J1044">
        <v>1</v>
      </c>
      <c r="K1044">
        <v>0</v>
      </c>
      <c r="L1044">
        <v>0</v>
      </c>
      <c r="M1044">
        <v>0</v>
      </c>
      <c r="N1044">
        <v>0</v>
      </c>
      <c r="O1044">
        <v>1</v>
      </c>
      <c r="Q1044" t="s">
        <v>77</v>
      </c>
    </row>
    <row r="1045" spans="1:17" x14ac:dyDescent="0.35">
      <c r="A1045" t="s">
        <v>4918</v>
      </c>
      <c r="B1045" t="s">
        <v>4919</v>
      </c>
      <c r="C1045" t="s">
        <v>4207</v>
      </c>
      <c r="D1045" t="s">
        <v>4920</v>
      </c>
      <c r="E1045" t="s">
        <v>67</v>
      </c>
      <c r="F1045">
        <v>1</v>
      </c>
      <c r="G1045" t="s">
        <v>68</v>
      </c>
      <c r="H1045" t="s">
        <v>129</v>
      </c>
      <c r="I1045">
        <v>1</v>
      </c>
      <c r="J1045">
        <v>0</v>
      </c>
      <c r="K1045">
        <v>0</v>
      </c>
      <c r="L1045">
        <v>0</v>
      </c>
      <c r="M1045">
        <v>0</v>
      </c>
      <c r="N1045">
        <v>0</v>
      </c>
      <c r="O1045">
        <v>1</v>
      </c>
      <c r="Q1045" t="s">
        <v>2539</v>
      </c>
    </row>
    <row r="1046" spans="1:17" x14ac:dyDescent="0.35">
      <c r="A1046" t="s">
        <v>4921</v>
      </c>
      <c r="B1046" t="s">
        <v>4922</v>
      </c>
      <c r="C1046" t="s">
        <v>4207</v>
      </c>
      <c r="D1046" t="s">
        <v>4923</v>
      </c>
      <c r="E1046" t="s">
        <v>4924</v>
      </c>
      <c r="F1046">
        <v>1</v>
      </c>
      <c r="G1046" t="s">
        <v>68</v>
      </c>
      <c r="H1046" t="s">
        <v>4250</v>
      </c>
      <c r="I1046">
        <v>0</v>
      </c>
      <c r="J1046">
        <v>0</v>
      </c>
      <c r="K1046">
        <v>0</v>
      </c>
      <c r="L1046">
        <v>0</v>
      </c>
      <c r="M1046">
        <v>0</v>
      </c>
      <c r="N1046">
        <v>0</v>
      </c>
      <c r="O1046">
        <v>1</v>
      </c>
      <c r="Q1046" t="s">
        <v>2539</v>
      </c>
    </row>
    <row r="1047" spans="1:17" x14ac:dyDescent="0.35">
      <c r="A1047" t="s">
        <v>4925</v>
      </c>
      <c r="B1047" t="s">
        <v>67</v>
      </c>
      <c r="C1047" t="s">
        <v>4207</v>
      </c>
      <c r="D1047" t="s">
        <v>4926</v>
      </c>
      <c r="E1047" t="s">
        <v>67</v>
      </c>
      <c r="F1047">
        <v>1</v>
      </c>
      <c r="G1047" t="s">
        <v>68</v>
      </c>
      <c r="H1047" t="s">
        <v>4250</v>
      </c>
      <c r="I1047">
        <v>0</v>
      </c>
      <c r="J1047">
        <v>0</v>
      </c>
      <c r="K1047">
        <v>0</v>
      </c>
      <c r="L1047">
        <v>0</v>
      </c>
      <c r="M1047">
        <v>0</v>
      </c>
      <c r="N1047">
        <v>0</v>
      </c>
      <c r="O1047">
        <v>1</v>
      </c>
      <c r="Q1047" t="s">
        <v>70</v>
      </c>
    </row>
    <row r="1048" spans="1:17" x14ac:dyDescent="0.35">
      <c r="A1048" t="s">
        <v>4927</v>
      </c>
      <c r="B1048" t="s">
        <v>4928</v>
      </c>
      <c r="C1048" t="s">
        <v>4207</v>
      </c>
      <c r="D1048" t="s">
        <v>4929</v>
      </c>
      <c r="E1048" t="s">
        <v>4930</v>
      </c>
      <c r="F1048">
        <v>1</v>
      </c>
      <c r="G1048" t="s">
        <v>68</v>
      </c>
      <c r="H1048" t="s">
        <v>129</v>
      </c>
      <c r="I1048">
        <v>1</v>
      </c>
      <c r="J1048">
        <v>0</v>
      </c>
      <c r="K1048">
        <v>0</v>
      </c>
      <c r="L1048">
        <v>0</v>
      </c>
      <c r="M1048">
        <v>0</v>
      </c>
      <c r="N1048">
        <v>0</v>
      </c>
      <c r="O1048">
        <v>1</v>
      </c>
      <c r="Q1048" t="s">
        <v>1332</v>
      </c>
    </row>
    <row r="1049" spans="1:17" x14ac:dyDescent="0.35">
      <c r="A1049" t="s">
        <v>4931</v>
      </c>
      <c r="B1049" t="s">
        <v>4932</v>
      </c>
      <c r="C1049" t="s">
        <v>4207</v>
      </c>
      <c r="D1049" t="s">
        <v>4933</v>
      </c>
      <c r="E1049" t="s">
        <v>4934</v>
      </c>
      <c r="F1049">
        <v>1</v>
      </c>
      <c r="G1049" t="s">
        <v>68</v>
      </c>
      <c r="H1049" t="s">
        <v>129</v>
      </c>
      <c r="I1049">
        <v>1</v>
      </c>
      <c r="J1049">
        <v>0</v>
      </c>
      <c r="K1049">
        <v>0</v>
      </c>
      <c r="L1049">
        <v>0</v>
      </c>
      <c r="M1049">
        <v>0</v>
      </c>
      <c r="N1049">
        <v>0</v>
      </c>
      <c r="O1049">
        <v>1</v>
      </c>
      <c r="Q1049" t="s">
        <v>2539</v>
      </c>
    </row>
    <row r="1050" spans="1:17" x14ac:dyDescent="0.35">
      <c r="A1050" t="s">
        <v>4935</v>
      </c>
      <c r="B1050" t="s">
        <v>4936</v>
      </c>
      <c r="C1050" t="s">
        <v>4207</v>
      </c>
      <c r="D1050" t="s">
        <v>4937</v>
      </c>
      <c r="E1050" t="s">
        <v>67</v>
      </c>
      <c r="F1050">
        <v>1</v>
      </c>
      <c r="G1050" t="s">
        <v>68</v>
      </c>
      <c r="H1050" t="s">
        <v>129</v>
      </c>
      <c r="I1050">
        <v>1</v>
      </c>
      <c r="J1050">
        <v>0</v>
      </c>
      <c r="K1050">
        <v>0</v>
      </c>
      <c r="L1050">
        <v>0</v>
      </c>
      <c r="M1050">
        <v>0</v>
      </c>
      <c r="N1050">
        <v>0</v>
      </c>
      <c r="O1050">
        <v>1</v>
      </c>
      <c r="Q1050" t="s">
        <v>253</v>
      </c>
    </row>
    <row r="1051" spans="1:17" x14ac:dyDescent="0.35">
      <c r="A1051" t="s">
        <v>4938</v>
      </c>
      <c r="B1051" t="s">
        <v>4939</v>
      </c>
      <c r="C1051" t="s">
        <v>4207</v>
      </c>
      <c r="D1051" t="s">
        <v>4940</v>
      </c>
      <c r="E1051" t="s">
        <v>67</v>
      </c>
      <c r="F1051">
        <v>1</v>
      </c>
      <c r="G1051" t="s">
        <v>68</v>
      </c>
      <c r="H1051" t="s">
        <v>4941</v>
      </c>
      <c r="I1051">
        <v>0</v>
      </c>
      <c r="J1051">
        <v>1</v>
      </c>
      <c r="K1051">
        <v>0</v>
      </c>
      <c r="L1051">
        <v>0</v>
      </c>
      <c r="M1051">
        <v>0</v>
      </c>
      <c r="N1051">
        <v>0</v>
      </c>
      <c r="O1051">
        <v>1</v>
      </c>
      <c r="Q1051" t="s">
        <v>868</v>
      </c>
    </row>
    <row r="1052" spans="1:17" x14ac:dyDescent="0.35">
      <c r="A1052" t="s">
        <v>4942</v>
      </c>
      <c r="B1052" t="s">
        <v>4943</v>
      </c>
      <c r="C1052" t="s">
        <v>4207</v>
      </c>
      <c r="D1052" t="s">
        <v>4944</v>
      </c>
      <c r="E1052" t="s">
        <v>67</v>
      </c>
      <c r="F1052">
        <v>1</v>
      </c>
      <c r="G1052" t="s">
        <v>68</v>
      </c>
      <c r="H1052" t="s">
        <v>129</v>
      </c>
      <c r="I1052">
        <v>1</v>
      </c>
      <c r="J1052">
        <v>0</v>
      </c>
      <c r="K1052">
        <v>0</v>
      </c>
      <c r="L1052">
        <v>0</v>
      </c>
      <c r="M1052">
        <v>0</v>
      </c>
      <c r="N1052">
        <v>0</v>
      </c>
      <c r="O1052">
        <v>1</v>
      </c>
      <c r="Q1052" t="s">
        <v>103</v>
      </c>
    </row>
    <row r="1053" spans="1:17" x14ac:dyDescent="0.35">
      <c r="A1053" t="s">
        <v>4945</v>
      </c>
      <c r="C1053" t="s">
        <v>4207</v>
      </c>
      <c r="D1053" t="s">
        <v>4946</v>
      </c>
      <c r="E1053" t="s">
        <v>4947</v>
      </c>
      <c r="F1053">
        <v>1</v>
      </c>
      <c r="G1053" t="s">
        <v>68</v>
      </c>
      <c r="H1053" t="s">
        <v>4250</v>
      </c>
      <c r="I1053">
        <v>0</v>
      </c>
      <c r="J1053">
        <v>0</v>
      </c>
      <c r="K1053">
        <v>0</v>
      </c>
      <c r="L1053">
        <v>0</v>
      </c>
      <c r="M1053">
        <v>0</v>
      </c>
      <c r="N1053">
        <v>0</v>
      </c>
      <c r="O1053">
        <v>1</v>
      </c>
      <c r="Q1053" t="s">
        <v>606</v>
      </c>
    </row>
    <row r="1054" spans="1:17" x14ac:dyDescent="0.35">
      <c r="A1054" t="s">
        <v>4948</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x14ac:dyDescent="0.35">
      <c r="A1055" t="s">
        <v>4949</v>
      </c>
      <c r="B1055" t="s">
        <v>4950</v>
      </c>
      <c r="C1055" t="s">
        <v>4207</v>
      </c>
      <c r="D1055" t="s">
        <v>4951</v>
      </c>
      <c r="E1055" t="s">
        <v>4269</v>
      </c>
      <c r="F1055">
        <v>1</v>
      </c>
      <c r="G1055" t="s">
        <v>68</v>
      </c>
      <c r="H1055" t="s">
        <v>129</v>
      </c>
      <c r="I1055">
        <v>1</v>
      </c>
      <c r="J1055">
        <v>0</v>
      </c>
      <c r="K1055">
        <v>0</v>
      </c>
      <c r="L1055">
        <v>0</v>
      </c>
      <c r="M1055">
        <v>0</v>
      </c>
      <c r="N1055">
        <v>0</v>
      </c>
      <c r="O1055">
        <v>1</v>
      </c>
      <c r="Q1055" t="s">
        <v>1259</v>
      </c>
    </row>
    <row r="1056" spans="1:17" x14ac:dyDescent="0.35">
      <c r="A1056" t="s">
        <v>4952</v>
      </c>
      <c r="B1056" t="s">
        <v>4953</v>
      </c>
      <c r="C1056" t="s">
        <v>4207</v>
      </c>
      <c r="D1056" t="s">
        <v>4954</v>
      </c>
      <c r="E1056" t="s">
        <v>4955</v>
      </c>
      <c r="F1056">
        <v>1</v>
      </c>
      <c r="G1056" t="s">
        <v>68</v>
      </c>
      <c r="H1056" t="s">
        <v>129</v>
      </c>
      <c r="I1056">
        <v>1</v>
      </c>
      <c r="J1056">
        <v>0</v>
      </c>
      <c r="K1056">
        <v>0</v>
      </c>
      <c r="L1056">
        <v>0</v>
      </c>
      <c r="M1056">
        <v>0</v>
      </c>
      <c r="N1056">
        <v>0</v>
      </c>
      <c r="O1056">
        <v>1</v>
      </c>
      <c r="Q1056" t="s">
        <v>118</v>
      </c>
    </row>
    <row r="1057" spans="1:17" x14ac:dyDescent="0.35">
      <c r="A1057" t="s">
        <v>4956</v>
      </c>
      <c r="B1057" t="s">
        <v>4957</v>
      </c>
      <c r="C1057" t="s">
        <v>4207</v>
      </c>
      <c r="D1057" t="s">
        <v>4958</v>
      </c>
      <c r="E1057" t="s">
        <v>67</v>
      </c>
      <c r="F1057">
        <v>1</v>
      </c>
      <c r="G1057" t="s">
        <v>68</v>
      </c>
      <c r="H1057" t="s">
        <v>4959</v>
      </c>
      <c r="I1057">
        <v>0</v>
      </c>
      <c r="J1057">
        <v>1</v>
      </c>
      <c r="K1057">
        <v>0</v>
      </c>
      <c r="L1057">
        <v>0</v>
      </c>
      <c r="M1057">
        <v>0</v>
      </c>
      <c r="N1057">
        <v>0</v>
      </c>
      <c r="O1057">
        <v>1</v>
      </c>
      <c r="Q1057" t="s">
        <v>606</v>
      </c>
    </row>
    <row r="1058" spans="1:17" x14ac:dyDescent="0.35">
      <c r="A1058" t="s">
        <v>4960</v>
      </c>
      <c r="B1058" t="s">
        <v>67</v>
      </c>
      <c r="C1058" t="s">
        <v>4207</v>
      </c>
      <c r="D1058" t="s">
        <v>4961</v>
      </c>
      <c r="E1058" t="s">
        <v>67</v>
      </c>
      <c r="F1058">
        <v>1</v>
      </c>
      <c r="G1058" t="s">
        <v>68</v>
      </c>
      <c r="H1058" t="s">
        <v>4250</v>
      </c>
      <c r="I1058">
        <v>0</v>
      </c>
      <c r="J1058">
        <v>0</v>
      </c>
      <c r="K1058">
        <v>0</v>
      </c>
      <c r="L1058">
        <v>0</v>
      </c>
      <c r="M1058">
        <v>0</v>
      </c>
      <c r="N1058">
        <v>0</v>
      </c>
      <c r="O1058">
        <v>1</v>
      </c>
      <c r="Q1058" t="s">
        <v>70</v>
      </c>
    </row>
    <row r="1059" spans="1:17" x14ac:dyDescent="0.35">
      <c r="A1059" t="s">
        <v>4962</v>
      </c>
      <c r="B1059" t="s">
        <v>4963</v>
      </c>
      <c r="C1059" t="s">
        <v>4207</v>
      </c>
      <c r="D1059" t="s">
        <v>4964</v>
      </c>
      <c r="E1059" t="s">
        <v>4901</v>
      </c>
      <c r="F1059">
        <v>1</v>
      </c>
      <c r="G1059" t="s">
        <v>68</v>
      </c>
      <c r="H1059" t="s">
        <v>129</v>
      </c>
      <c r="I1059">
        <v>1</v>
      </c>
      <c r="J1059">
        <v>0</v>
      </c>
      <c r="K1059">
        <v>0</v>
      </c>
      <c r="L1059">
        <v>0</v>
      </c>
      <c r="M1059">
        <v>0</v>
      </c>
      <c r="N1059">
        <v>0</v>
      </c>
      <c r="O1059">
        <v>1</v>
      </c>
      <c r="Q1059" t="s">
        <v>1332</v>
      </c>
    </row>
    <row r="1060" spans="1:17" x14ac:dyDescent="0.35">
      <c r="A1060" t="s">
        <v>4965</v>
      </c>
      <c r="B1060" t="s">
        <v>4966</v>
      </c>
      <c r="C1060" t="s">
        <v>4207</v>
      </c>
      <c r="D1060" t="s">
        <v>4967</v>
      </c>
      <c r="E1060" t="s">
        <v>4968</v>
      </c>
      <c r="F1060">
        <v>1</v>
      </c>
      <c r="G1060" t="s">
        <v>68</v>
      </c>
      <c r="H1060" t="s">
        <v>129</v>
      </c>
      <c r="I1060">
        <v>1</v>
      </c>
      <c r="J1060">
        <v>0</v>
      </c>
      <c r="K1060">
        <v>0</v>
      </c>
      <c r="L1060">
        <v>0</v>
      </c>
      <c r="M1060">
        <v>0</v>
      </c>
      <c r="N1060">
        <v>0</v>
      </c>
      <c r="O1060">
        <v>1</v>
      </c>
      <c r="Q1060" t="s">
        <v>77</v>
      </c>
    </row>
    <row r="1061" spans="1:17" x14ac:dyDescent="0.35">
      <c r="A1061" t="s">
        <v>4969</v>
      </c>
      <c r="B1061" t="s">
        <v>4970</v>
      </c>
      <c r="C1061" t="s">
        <v>4207</v>
      </c>
      <c r="D1061" t="s">
        <v>4971</v>
      </c>
      <c r="E1061" t="s">
        <v>67</v>
      </c>
      <c r="F1061">
        <v>1</v>
      </c>
      <c r="G1061" t="s">
        <v>68</v>
      </c>
      <c r="H1061" t="s">
        <v>129</v>
      </c>
      <c r="I1061">
        <v>1</v>
      </c>
      <c r="J1061">
        <v>0</v>
      </c>
      <c r="K1061">
        <v>0</v>
      </c>
      <c r="L1061">
        <v>0</v>
      </c>
      <c r="M1061">
        <v>0</v>
      </c>
      <c r="N1061">
        <v>0</v>
      </c>
      <c r="O1061">
        <v>1</v>
      </c>
      <c r="Q1061" t="s">
        <v>3960</v>
      </c>
    </row>
    <row r="1062" spans="1:17" x14ac:dyDescent="0.35">
      <c r="A1062" t="s">
        <v>4972</v>
      </c>
      <c r="B1062" t="s">
        <v>4973</v>
      </c>
      <c r="C1062" t="s">
        <v>4207</v>
      </c>
      <c r="D1062" t="s">
        <v>4974</v>
      </c>
      <c r="E1062" t="s">
        <v>4975</v>
      </c>
      <c r="F1062">
        <v>1</v>
      </c>
      <c r="G1062" t="s">
        <v>68</v>
      </c>
      <c r="H1062" t="s">
        <v>4250</v>
      </c>
      <c r="I1062">
        <v>0</v>
      </c>
      <c r="J1062">
        <v>0</v>
      </c>
      <c r="K1062">
        <v>0</v>
      </c>
      <c r="L1062">
        <v>0</v>
      </c>
      <c r="M1062">
        <v>0</v>
      </c>
      <c r="N1062">
        <v>0</v>
      </c>
      <c r="O1062">
        <v>1</v>
      </c>
      <c r="Q1062" t="s">
        <v>4014</v>
      </c>
    </row>
    <row r="1063" spans="1:17" x14ac:dyDescent="0.35">
      <c r="A1063" t="s">
        <v>4976</v>
      </c>
      <c r="B1063" t="s">
        <v>4977</v>
      </c>
      <c r="C1063" t="s">
        <v>4207</v>
      </c>
      <c r="D1063" t="s">
        <v>4978</v>
      </c>
      <c r="E1063" t="s">
        <v>67</v>
      </c>
      <c r="F1063">
        <v>1</v>
      </c>
      <c r="G1063" t="s">
        <v>68</v>
      </c>
      <c r="H1063" t="s">
        <v>129</v>
      </c>
      <c r="I1063">
        <v>1</v>
      </c>
      <c r="J1063">
        <v>0</v>
      </c>
      <c r="K1063">
        <v>0</v>
      </c>
      <c r="L1063">
        <v>0</v>
      </c>
      <c r="M1063">
        <v>0</v>
      </c>
      <c r="N1063">
        <v>0</v>
      </c>
      <c r="O1063">
        <v>1</v>
      </c>
      <c r="Q1063" t="s">
        <v>118</v>
      </c>
    </row>
    <row r="1064" spans="1:17" x14ac:dyDescent="0.35">
      <c r="A1064" t="s">
        <v>4979</v>
      </c>
      <c r="B1064" t="s">
        <v>4980</v>
      </c>
      <c r="C1064" t="s">
        <v>4207</v>
      </c>
      <c r="D1064" t="s">
        <v>4981</v>
      </c>
      <c r="E1064" t="s">
        <v>67</v>
      </c>
      <c r="F1064">
        <v>1</v>
      </c>
      <c r="G1064" t="s">
        <v>68</v>
      </c>
      <c r="H1064" t="s">
        <v>123</v>
      </c>
      <c r="I1064">
        <v>0</v>
      </c>
      <c r="J1064">
        <v>1</v>
      </c>
      <c r="K1064">
        <v>0</v>
      </c>
      <c r="L1064">
        <v>0</v>
      </c>
      <c r="M1064">
        <v>0</v>
      </c>
      <c r="N1064">
        <v>0</v>
      </c>
      <c r="O1064">
        <v>1</v>
      </c>
      <c r="Q1064" t="s">
        <v>1810</v>
      </c>
    </row>
    <row r="1065" spans="1:17" x14ac:dyDescent="0.35">
      <c r="A1065" t="s">
        <v>4982</v>
      </c>
      <c r="B1065" t="s">
        <v>4983</v>
      </c>
      <c r="C1065" t="s">
        <v>4207</v>
      </c>
      <c r="D1065" t="s">
        <v>4984</v>
      </c>
      <c r="E1065" t="s">
        <v>4985</v>
      </c>
      <c r="F1065">
        <v>1</v>
      </c>
      <c r="G1065" t="s">
        <v>68</v>
      </c>
      <c r="H1065" t="s">
        <v>4250</v>
      </c>
      <c r="I1065">
        <v>0</v>
      </c>
      <c r="J1065">
        <v>0</v>
      </c>
      <c r="K1065">
        <v>0</v>
      </c>
      <c r="L1065">
        <v>0</v>
      </c>
      <c r="M1065">
        <v>0</v>
      </c>
      <c r="N1065">
        <v>0</v>
      </c>
      <c r="O1065">
        <v>1</v>
      </c>
      <c r="Q1065" t="s">
        <v>776</v>
      </c>
    </row>
    <row r="1066" spans="1:17" x14ac:dyDescent="0.35">
      <c r="A1066" t="s">
        <v>4986</v>
      </c>
      <c r="B1066" t="s">
        <v>4987</v>
      </c>
      <c r="C1066" t="s">
        <v>4207</v>
      </c>
      <c r="D1066" t="s">
        <v>4988</v>
      </c>
      <c r="E1066" t="s">
        <v>67</v>
      </c>
      <c r="F1066">
        <v>1</v>
      </c>
      <c r="G1066" t="s">
        <v>68</v>
      </c>
      <c r="H1066" t="s">
        <v>129</v>
      </c>
      <c r="I1066">
        <v>1</v>
      </c>
      <c r="J1066">
        <v>0</v>
      </c>
      <c r="K1066">
        <v>0</v>
      </c>
      <c r="L1066">
        <v>0</v>
      </c>
      <c r="M1066">
        <v>0</v>
      </c>
      <c r="N1066">
        <v>0</v>
      </c>
      <c r="O1066">
        <v>1</v>
      </c>
      <c r="Q1066" t="s">
        <v>606</v>
      </c>
    </row>
    <row r="1067" spans="1:17" x14ac:dyDescent="0.35">
      <c r="A1067" t="s">
        <v>4989</v>
      </c>
      <c r="B1067" t="s">
        <v>4990</v>
      </c>
      <c r="C1067" t="s">
        <v>4207</v>
      </c>
      <c r="D1067" t="s">
        <v>4991</v>
      </c>
      <c r="E1067" t="s">
        <v>67</v>
      </c>
      <c r="F1067">
        <v>1</v>
      </c>
      <c r="G1067" t="s">
        <v>68</v>
      </c>
      <c r="H1067" t="s">
        <v>4850</v>
      </c>
      <c r="I1067">
        <v>0</v>
      </c>
      <c r="J1067">
        <v>1</v>
      </c>
      <c r="K1067">
        <v>0</v>
      </c>
      <c r="L1067">
        <v>0</v>
      </c>
      <c r="M1067">
        <v>0</v>
      </c>
      <c r="N1067">
        <v>0</v>
      </c>
      <c r="O1067">
        <v>1</v>
      </c>
      <c r="Q1067" t="s">
        <v>253</v>
      </c>
    </row>
    <row r="1068" spans="1:17" x14ac:dyDescent="0.35">
      <c r="A1068" t="s">
        <v>4992</v>
      </c>
      <c r="B1068" t="s">
        <v>67</v>
      </c>
      <c r="C1068" t="s">
        <v>4207</v>
      </c>
      <c r="D1068" t="s">
        <v>4993</v>
      </c>
      <c r="E1068" t="s">
        <v>67</v>
      </c>
      <c r="F1068">
        <v>1</v>
      </c>
      <c r="G1068" t="s">
        <v>68</v>
      </c>
      <c r="H1068" t="s">
        <v>4250</v>
      </c>
      <c r="I1068">
        <v>0</v>
      </c>
      <c r="J1068">
        <v>0</v>
      </c>
      <c r="K1068">
        <v>0</v>
      </c>
      <c r="L1068">
        <v>0</v>
      </c>
      <c r="M1068">
        <v>0</v>
      </c>
      <c r="N1068">
        <v>0</v>
      </c>
      <c r="O1068">
        <v>1</v>
      </c>
      <c r="Q1068" t="s">
        <v>130</v>
      </c>
    </row>
    <row r="1069" spans="1:17" x14ac:dyDescent="0.35">
      <c r="A1069" t="s">
        <v>4994</v>
      </c>
      <c r="B1069" t="s">
        <v>4995</v>
      </c>
      <c r="C1069" t="s">
        <v>4207</v>
      </c>
      <c r="D1069" t="s">
        <v>4996</v>
      </c>
      <c r="E1069" t="s">
        <v>67</v>
      </c>
      <c r="F1069">
        <v>1</v>
      </c>
      <c r="G1069" t="s">
        <v>68</v>
      </c>
      <c r="H1069" t="s">
        <v>123</v>
      </c>
      <c r="I1069">
        <v>0</v>
      </c>
      <c r="J1069">
        <v>1</v>
      </c>
      <c r="K1069">
        <v>0</v>
      </c>
      <c r="L1069">
        <v>0</v>
      </c>
      <c r="M1069">
        <v>0</v>
      </c>
      <c r="N1069">
        <v>0</v>
      </c>
      <c r="O1069">
        <v>1</v>
      </c>
      <c r="Q1069" t="s">
        <v>253</v>
      </c>
    </row>
    <row r="1070" spans="1:17" x14ac:dyDescent="0.35">
      <c r="A1070" t="s">
        <v>4997</v>
      </c>
      <c r="B1070" t="s">
        <v>4998</v>
      </c>
      <c r="C1070" t="s">
        <v>4207</v>
      </c>
      <c r="D1070" t="s">
        <v>4999</v>
      </c>
      <c r="E1070" t="s">
        <v>67</v>
      </c>
      <c r="F1070">
        <v>1</v>
      </c>
      <c r="G1070" t="s">
        <v>68</v>
      </c>
      <c r="H1070" t="s">
        <v>5000</v>
      </c>
      <c r="I1070">
        <v>0</v>
      </c>
      <c r="J1070">
        <v>1</v>
      </c>
      <c r="K1070">
        <v>0</v>
      </c>
      <c r="L1070">
        <v>0</v>
      </c>
      <c r="M1070">
        <v>0</v>
      </c>
      <c r="N1070">
        <v>0</v>
      </c>
      <c r="O1070">
        <v>1</v>
      </c>
      <c r="Q1070" t="s">
        <v>96</v>
      </c>
    </row>
    <row r="1071" spans="1:17" x14ac:dyDescent="0.35">
      <c r="A1071" t="s">
        <v>5001</v>
      </c>
      <c r="B1071" t="s">
        <v>5002</v>
      </c>
      <c r="C1071" t="s">
        <v>4207</v>
      </c>
      <c r="D1071" t="s">
        <v>5003</v>
      </c>
      <c r="E1071" t="s">
        <v>67</v>
      </c>
      <c r="F1071">
        <v>1</v>
      </c>
      <c r="G1071" t="s">
        <v>68</v>
      </c>
      <c r="H1071" t="s">
        <v>129</v>
      </c>
      <c r="I1071">
        <v>1</v>
      </c>
      <c r="J1071">
        <v>0</v>
      </c>
      <c r="K1071">
        <v>0</v>
      </c>
      <c r="L1071">
        <v>0</v>
      </c>
      <c r="M1071">
        <v>0</v>
      </c>
      <c r="N1071">
        <v>0</v>
      </c>
      <c r="O1071">
        <v>1</v>
      </c>
      <c r="Q1071" t="s">
        <v>868</v>
      </c>
    </row>
    <row r="1072" spans="1:17" x14ac:dyDescent="0.35">
      <c r="A1072" t="s">
        <v>5004</v>
      </c>
      <c r="B1072" t="s">
        <v>5005</v>
      </c>
      <c r="C1072" t="s">
        <v>4207</v>
      </c>
      <c r="D1072" t="s">
        <v>5006</v>
      </c>
      <c r="E1072" t="s">
        <v>67</v>
      </c>
      <c r="F1072">
        <v>1</v>
      </c>
      <c r="G1072" t="s">
        <v>68</v>
      </c>
      <c r="H1072" t="s">
        <v>5007</v>
      </c>
      <c r="I1072">
        <v>0</v>
      </c>
      <c r="J1072">
        <v>0</v>
      </c>
      <c r="K1072">
        <v>0</v>
      </c>
      <c r="L1072">
        <v>0</v>
      </c>
      <c r="M1072">
        <v>1</v>
      </c>
      <c r="N1072">
        <v>0</v>
      </c>
      <c r="O1072">
        <v>1</v>
      </c>
      <c r="Q1072" t="s">
        <v>96</v>
      </c>
    </row>
    <row r="1073" spans="1:17" x14ac:dyDescent="0.35">
      <c r="A1073" t="s">
        <v>5008</v>
      </c>
      <c r="B1073" t="s">
        <v>5009</v>
      </c>
      <c r="C1073" t="s">
        <v>4207</v>
      </c>
      <c r="D1073" t="s">
        <v>5010</v>
      </c>
      <c r="E1073" t="s">
        <v>5011</v>
      </c>
      <c r="F1073">
        <v>1</v>
      </c>
      <c r="G1073" t="s">
        <v>68</v>
      </c>
      <c r="H1073" t="s">
        <v>4250</v>
      </c>
      <c r="I1073">
        <v>0</v>
      </c>
      <c r="J1073">
        <v>0</v>
      </c>
      <c r="K1073">
        <v>0</v>
      </c>
      <c r="L1073">
        <v>0</v>
      </c>
      <c r="M1073">
        <v>0</v>
      </c>
      <c r="N1073">
        <v>0</v>
      </c>
      <c r="O1073">
        <v>1</v>
      </c>
      <c r="Q1073" t="s">
        <v>868</v>
      </c>
    </row>
    <row r="1074" spans="1:17" x14ac:dyDescent="0.35">
      <c r="A1074" t="s">
        <v>5012</v>
      </c>
      <c r="B1074" t="s">
        <v>5013</v>
      </c>
      <c r="C1074" t="s">
        <v>4207</v>
      </c>
      <c r="D1074" t="s">
        <v>5014</v>
      </c>
      <c r="E1074" t="s">
        <v>67</v>
      </c>
      <c r="F1074">
        <v>1</v>
      </c>
      <c r="G1074" t="s">
        <v>68</v>
      </c>
      <c r="H1074" t="s">
        <v>129</v>
      </c>
      <c r="I1074">
        <v>1</v>
      </c>
      <c r="J1074">
        <v>0</v>
      </c>
      <c r="K1074">
        <v>0</v>
      </c>
      <c r="L1074">
        <v>0</v>
      </c>
      <c r="M1074">
        <v>0</v>
      </c>
      <c r="N1074">
        <v>0</v>
      </c>
      <c r="O1074">
        <v>1</v>
      </c>
      <c r="Q1074" t="s">
        <v>118</v>
      </c>
    </row>
    <row r="1075" spans="1:17" x14ac:dyDescent="0.35">
      <c r="A1075" t="s">
        <v>5015</v>
      </c>
      <c r="B1075" t="s">
        <v>5016</v>
      </c>
      <c r="C1075" t="s">
        <v>4207</v>
      </c>
      <c r="D1075" t="s">
        <v>5017</v>
      </c>
      <c r="E1075" t="s">
        <v>67</v>
      </c>
      <c r="F1075">
        <v>1</v>
      </c>
      <c r="G1075" t="s">
        <v>68</v>
      </c>
      <c r="H1075" t="s">
        <v>129</v>
      </c>
      <c r="I1075">
        <v>1</v>
      </c>
      <c r="J1075">
        <v>0</v>
      </c>
      <c r="K1075">
        <v>0</v>
      </c>
      <c r="L1075">
        <v>0</v>
      </c>
      <c r="M1075">
        <v>0</v>
      </c>
      <c r="N1075">
        <v>0</v>
      </c>
      <c r="O1075">
        <v>1</v>
      </c>
      <c r="Q1075" t="s">
        <v>1259</v>
      </c>
    </row>
    <row r="1076" spans="1:17" x14ac:dyDescent="0.35">
      <c r="A1076" t="s">
        <v>5018</v>
      </c>
      <c r="B1076" t="s">
        <v>5019</v>
      </c>
      <c r="C1076" t="s">
        <v>4207</v>
      </c>
      <c r="D1076" t="s">
        <v>5020</v>
      </c>
      <c r="E1076" t="s">
        <v>67</v>
      </c>
      <c r="F1076">
        <v>1</v>
      </c>
      <c r="G1076" t="s">
        <v>68</v>
      </c>
      <c r="H1076" t="s">
        <v>129</v>
      </c>
      <c r="I1076">
        <v>1</v>
      </c>
      <c r="J1076">
        <v>0</v>
      </c>
      <c r="K1076">
        <v>0</v>
      </c>
      <c r="L1076">
        <v>0</v>
      </c>
      <c r="M1076">
        <v>0</v>
      </c>
      <c r="N1076">
        <v>0</v>
      </c>
      <c r="O1076">
        <v>1</v>
      </c>
      <c r="Q1076" t="s">
        <v>791</v>
      </c>
    </row>
    <row r="1077" spans="1:17" x14ac:dyDescent="0.35">
      <c r="A1077" t="s">
        <v>5021</v>
      </c>
      <c r="B1077" t="s">
        <v>5022</v>
      </c>
      <c r="C1077" t="s">
        <v>4207</v>
      </c>
      <c r="D1077" t="s">
        <v>5023</v>
      </c>
      <c r="E1077" t="s">
        <v>4757</v>
      </c>
      <c r="F1077">
        <v>1</v>
      </c>
      <c r="G1077" t="s">
        <v>68</v>
      </c>
      <c r="H1077" t="s">
        <v>4250</v>
      </c>
      <c r="I1077">
        <v>0</v>
      </c>
      <c r="J1077">
        <v>0</v>
      </c>
      <c r="K1077">
        <v>0</v>
      </c>
      <c r="L1077">
        <v>0</v>
      </c>
      <c r="M1077">
        <v>0</v>
      </c>
      <c r="N1077">
        <v>0</v>
      </c>
      <c r="O1077">
        <v>1</v>
      </c>
      <c r="Q1077" t="s">
        <v>5024</v>
      </c>
    </row>
    <row r="1078" spans="1:17" x14ac:dyDescent="0.35">
      <c r="A1078" t="s">
        <v>5025</v>
      </c>
      <c r="B1078" t="s">
        <v>5026</v>
      </c>
      <c r="C1078" t="s">
        <v>4207</v>
      </c>
      <c r="D1078" t="s">
        <v>5027</v>
      </c>
      <c r="E1078" t="s">
        <v>67</v>
      </c>
      <c r="F1078">
        <v>1</v>
      </c>
      <c r="G1078" t="s">
        <v>68</v>
      </c>
      <c r="H1078" t="s">
        <v>129</v>
      </c>
      <c r="I1078">
        <v>1</v>
      </c>
      <c r="J1078">
        <v>0</v>
      </c>
      <c r="K1078">
        <v>0</v>
      </c>
      <c r="L1078">
        <v>0</v>
      </c>
      <c r="M1078">
        <v>0</v>
      </c>
      <c r="N1078">
        <v>0</v>
      </c>
      <c r="O1078">
        <v>1</v>
      </c>
      <c r="Q1078" t="s">
        <v>1736</v>
      </c>
    </row>
    <row r="1079" spans="1:17" x14ac:dyDescent="0.35">
      <c r="A1079" t="s">
        <v>5028</v>
      </c>
      <c r="B1079" t="s">
        <v>5029</v>
      </c>
      <c r="C1079" t="s">
        <v>4207</v>
      </c>
      <c r="D1079" t="s">
        <v>5030</v>
      </c>
      <c r="E1079" t="s">
        <v>67</v>
      </c>
      <c r="F1079">
        <v>1</v>
      </c>
      <c r="G1079" t="s">
        <v>68</v>
      </c>
      <c r="H1079" t="s">
        <v>5031</v>
      </c>
      <c r="I1079">
        <v>0</v>
      </c>
      <c r="J1079">
        <v>1</v>
      </c>
      <c r="K1079">
        <v>0</v>
      </c>
      <c r="L1079">
        <v>0</v>
      </c>
      <c r="M1079">
        <v>0</v>
      </c>
      <c r="N1079">
        <v>0</v>
      </c>
      <c r="O1079">
        <v>1</v>
      </c>
      <c r="Q1079" t="s">
        <v>96</v>
      </c>
    </row>
    <row r="1080" spans="1:17" x14ac:dyDescent="0.35">
      <c r="A1080" t="s">
        <v>5032</v>
      </c>
      <c r="B1080" t="s">
        <v>5033</v>
      </c>
      <c r="C1080" t="s">
        <v>4207</v>
      </c>
      <c r="D1080" t="s">
        <v>5034</v>
      </c>
      <c r="E1080" t="s">
        <v>5035</v>
      </c>
      <c r="F1080">
        <v>1</v>
      </c>
      <c r="G1080" t="s">
        <v>68</v>
      </c>
      <c r="H1080" t="s">
        <v>4250</v>
      </c>
      <c r="I1080">
        <v>0</v>
      </c>
      <c r="J1080">
        <v>0</v>
      </c>
      <c r="K1080">
        <v>0</v>
      </c>
      <c r="L1080">
        <v>0</v>
      </c>
      <c r="M1080">
        <v>0</v>
      </c>
      <c r="N1080">
        <v>0</v>
      </c>
      <c r="O1080">
        <v>1</v>
      </c>
      <c r="Q1080" t="s">
        <v>1025</v>
      </c>
    </row>
    <row r="1081" spans="1:17" x14ac:dyDescent="0.35">
      <c r="A1081" t="s">
        <v>5036</v>
      </c>
      <c r="B1081" t="s">
        <v>4466</v>
      </c>
      <c r="C1081" t="s">
        <v>4207</v>
      </c>
      <c r="D1081" t="s">
        <v>5037</v>
      </c>
      <c r="E1081" t="s">
        <v>67</v>
      </c>
      <c r="F1081">
        <v>1</v>
      </c>
      <c r="G1081" t="s">
        <v>68</v>
      </c>
      <c r="H1081" t="s">
        <v>123</v>
      </c>
      <c r="I1081">
        <v>0</v>
      </c>
      <c r="J1081">
        <v>1</v>
      </c>
      <c r="K1081">
        <v>0</v>
      </c>
      <c r="L1081">
        <v>0</v>
      </c>
      <c r="M1081">
        <v>0</v>
      </c>
      <c r="N1081">
        <v>0</v>
      </c>
      <c r="O1081">
        <v>1</v>
      </c>
      <c r="Q1081" t="s">
        <v>253</v>
      </c>
    </row>
    <row r="1082" spans="1:17" x14ac:dyDescent="0.35">
      <c r="A1082" t="s">
        <v>5038</v>
      </c>
      <c r="B1082" t="s">
        <v>5039</v>
      </c>
      <c r="C1082" t="s">
        <v>4207</v>
      </c>
      <c r="D1082" t="s">
        <v>5040</v>
      </c>
      <c r="E1082" t="s">
        <v>67</v>
      </c>
      <c r="F1082">
        <v>1</v>
      </c>
      <c r="G1082" t="s">
        <v>68</v>
      </c>
      <c r="H1082" t="s">
        <v>129</v>
      </c>
      <c r="I1082">
        <v>1</v>
      </c>
      <c r="J1082">
        <v>0</v>
      </c>
      <c r="K1082">
        <v>0</v>
      </c>
      <c r="L1082">
        <v>0</v>
      </c>
      <c r="M1082">
        <v>0</v>
      </c>
      <c r="N1082">
        <v>0</v>
      </c>
      <c r="O1082">
        <v>1</v>
      </c>
      <c r="Q1082" t="s">
        <v>448</v>
      </c>
    </row>
    <row r="1083" spans="1:17" x14ac:dyDescent="0.35">
      <c r="A1083" t="s">
        <v>5041</v>
      </c>
      <c r="B1083" t="s">
        <v>5042</v>
      </c>
      <c r="C1083" t="s">
        <v>4207</v>
      </c>
      <c r="D1083" t="s">
        <v>5043</v>
      </c>
      <c r="E1083" t="s">
        <v>5044</v>
      </c>
      <c r="F1083">
        <v>1</v>
      </c>
      <c r="G1083" t="s">
        <v>68</v>
      </c>
      <c r="H1083" t="s">
        <v>5045</v>
      </c>
      <c r="I1083">
        <v>0</v>
      </c>
      <c r="J1083">
        <v>0</v>
      </c>
      <c r="K1083">
        <v>0</v>
      </c>
      <c r="L1083">
        <v>1</v>
      </c>
      <c r="M1083">
        <v>0</v>
      </c>
      <c r="N1083">
        <v>0</v>
      </c>
      <c r="O1083">
        <v>1</v>
      </c>
      <c r="Q1083" t="s">
        <v>70</v>
      </c>
    </row>
    <row r="1084" spans="1:17" x14ac:dyDescent="0.35">
      <c r="A1084" t="s">
        <v>5046</v>
      </c>
      <c r="B1084" t="s">
        <v>5047</v>
      </c>
      <c r="C1084" t="s">
        <v>4207</v>
      </c>
      <c r="D1084" t="s">
        <v>5048</v>
      </c>
      <c r="E1084" t="s">
        <v>67</v>
      </c>
      <c r="F1084">
        <v>1</v>
      </c>
      <c r="G1084" t="s">
        <v>68</v>
      </c>
      <c r="H1084" t="s">
        <v>4250</v>
      </c>
      <c r="I1084">
        <v>0</v>
      </c>
      <c r="J1084">
        <v>0</v>
      </c>
      <c r="K1084">
        <v>0</v>
      </c>
      <c r="L1084">
        <v>0</v>
      </c>
      <c r="M1084">
        <v>0</v>
      </c>
      <c r="N1084">
        <v>0</v>
      </c>
      <c r="O1084">
        <v>1</v>
      </c>
      <c r="Q1084" t="s">
        <v>1025</v>
      </c>
    </row>
    <row r="1085" spans="1:17" x14ac:dyDescent="0.35">
      <c r="A1085" t="s">
        <v>5049</v>
      </c>
      <c r="B1085" t="s">
        <v>5050</v>
      </c>
      <c r="C1085" t="s">
        <v>4207</v>
      </c>
      <c r="D1085" t="s">
        <v>5051</v>
      </c>
      <c r="E1085" t="s">
        <v>67</v>
      </c>
      <c r="F1085">
        <v>1</v>
      </c>
      <c r="G1085" t="s">
        <v>68</v>
      </c>
      <c r="H1085" t="s">
        <v>129</v>
      </c>
      <c r="I1085">
        <v>1</v>
      </c>
      <c r="J1085">
        <v>0</v>
      </c>
      <c r="K1085">
        <v>0</v>
      </c>
      <c r="L1085">
        <v>0</v>
      </c>
      <c r="M1085">
        <v>0</v>
      </c>
      <c r="N1085">
        <v>0</v>
      </c>
      <c r="O1085">
        <v>1</v>
      </c>
      <c r="Q1085" t="s">
        <v>253</v>
      </c>
    </row>
    <row r="1086" spans="1:17" x14ac:dyDescent="0.35">
      <c r="A1086" t="s">
        <v>5052</v>
      </c>
      <c r="B1086" t="s">
        <v>5053</v>
      </c>
      <c r="C1086" t="s">
        <v>4207</v>
      </c>
      <c r="D1086" t="s">
        <v>5054</v>
      </c>
      <c r="E1086" t="s">
        <v>5055</v>
      </c>
      <c r="F1086">
        <v>1</v>
      </c>
      <c r="G1086" t="s">
        <v>68</v>
      </c>
      <c r="H1086" t="s">
        <v>4250</v>
      </c>
      <c r="I1086">
        <v>0</v>
      </c>
      <c r="J1086">
        <v>0</v>
      </c>
      <c r="K1086">
        <v>0</v>
      </c>
      <c r="L1086">
        <v>0</v>
      </c>
      <c r="M1086">
        <v>0</v>
      </c>
      <c r="N1086">
        <v>0</v>
      </c>
      <c r="O1086">
        <v>1</v>
      </c>
      <c r="Q1086" t="s">
        <v>448</v>
      </c>
    </row>
    <row r="1087" spans="1:17" x14ac:dyDescent="0.35">
      <c r="A1087" t="s">
        <v>5056</v>
      </c>
      <c r="B1087" t="s">
        <v>5057</v>
      </c>
      <c r="C1087" t="s">
        <v>4207</v>
      </c>
      <c r="D1087" t="s">
        <v>5058</v>
      </c>
      <c r="E1087" t="s">
        <v>67</v>
      </c>
      <c r="F1087">
        <v>1</v>
      </c>
      <c r="G1087" t="s">
        <v>68</v>
      </c>
      <c r="H1087" t="s">
        <v>129</v>
      </c>
      <c r="I1087">
        <v>1</v>
      </c>
      <c r="J1087">
        <v>0</v>
      </c>
      <c r="K1087">
        <v>0</v>
      </c>
      <c r="L1087">
        <v>0</v>
      </c>
      <c r="M1087">
        <v>0</v>
      </c>
      <c r="N1087">
        <v>0</v>
      </c>
      <c r="O1087">
        <v>1</v>
      </c>
      <c r="Q1087" t="s">
        <v>448</v>
      </c>
    </row>
    <row r="1088" spans="1:17" x14ac:dyDescent="0.35">
      <c r="A1088" t="s">
        <v>5059</v>
      </c>
      <c r="B1088" t="s">
        <v>5060</v>
      </c>
      <c r="C1088" t="s">
        <v>4207</v>
      </c>
      <c r="D1088" t="s">
        <v>5061</v>
      </c>
      <c r="E1088" t="s">
        <v>67</v>
      </c>
      <c r="F1088">
        <v>1</v>
      </c>
      <c r="G1088" t="s">
        <v>68</v>
      </c>
      <c r="H1088" t="s">
        <v>5062</v>
      </c>
      <c r="I1088">
        <v>0</v>
      </c>
      <c r="J1088">
        <v>1</v>
      </c>
      <c r="K1088">
        <v>0</v>
      </c>
      <c r="L1088">
        <v>0</v>
      </c>
      <c r="M1088">
        <v>0</v>
      </c>
      <c r="N1088">
        <v>0</v>
      </c>
      <c r="O1088">
        <v>1</v>
      </c>
      <c r="Q1088" t="s">
        <v>70</v>
      </c>
    </row>
    <row r="1089" spans="1:17" x14ac:dyDescent="0.35">
      <c r="A1089" t="s">
        <v>5063</v>
      </c>
      <c r="B1089" t="s">
        <v>5064</v>
      </c>
      <c r="C1089" t="s">
        <v>4207</v>
      </c>
      <c r="D1089" t="s">
        <v>5065</v>
      </c>
      <c r="E1089" t="s">
        <v>67</v>
      </c>
      <c r="F1089">
        <v>1</v>
      </c>
      <c r="G1089" t="s">
        <v>68</v>
      </c>
      <c r="H1089" t="s">
        <v>129</v>
      </c>
      <c r="I1089">
        <v>1</v>
      </c>
      <c r="J1089">
        <v>0</v>
      </c>
      <c r="K1089">
        <v>0</v>
      </c>
      <c r="L1089">
        <v>0</v>
      </c>
      <c r="M1089">
        <v>0</v>
      </c>
      <c r="N1089">
        <v>0</v>
      </c>
      <c r="O1089">
        <v>1</v>
      </c>
      <c r="Q1089" t="s">
        <v>96</v>
      </c>
    </row>
    <row r="1090" spans="1:17" x14ac:dyDescent="0.35">
      <c r="A1090" t="s">
        <v>5066</v>
      </c>
      <c r="B1090" t="s">
        <v>5067</v>
      </c>
      <c r="C1090" t="s">
        <v>4207</v>
      </c>
      <c r="D1090" t="s">
        <v>5068</v>
      </c>
      <c r="E1090" t="s">
        <v>5068</v>
      </c>
      <c r="F1090">
        <v>1</v>
      </c>
      <c r="G1090" t="s">
        <v>68</v>
      </c>
      <c r="H1090" t="s">
        <v>129</v>
      </c>
      <c r="I1090">
        <v>1</v>
      </c>
      <c r="J1090">
        <v>0</v>
      </c>
      <c r="K1090">
        <v>0</v>
      </c>
      <c r="L1090">
        <v>0</v>
      </c>
      <c r="M1090">
        <v>0</v>
      </c>
      <c r="N1090">
        <v>0</v>
      </c>
      <c r="O1090">
        <v>1</v>
      </c>
      <c r="Q1090" t="s">
        <v>96</v>
      </c>
    </row>
    <row r="1091" spans="1:17" x14ac:dyDescent="0.35">
      <c r="A1091" t="s">
        <v>5069</v>
      </c>
      <c r="B1091" t="s">
        <v>5070</v>
      </c>
      <c r="C1091" t="s">
        <v>4207</v>
      </c>
      <c r="D1091" t="s">
        <v>5071</v>
      </c>
      <c r="E1091" t="s">
        <v>5072</v>
      </c>
      <c r="F1091">
        <v>1</v>
      </c>
      <c r="G1091" t="s">
        <v>68</v>
      </c>
      <c r="H1091" t="s">
        <v>5073</v>
      </c>
      <c r="I1091">
        <v>0</v>
      </c>
      <c r="J1091">
        <v>0</v>
      </c>
      <c r="K1091">
        <v>0</v>
      </c>
      <c r="L1091">
        <v>1</v>
      </c>
      <c r="M1091">
        <v>0</v>
      </c>
      <c r="N1091">
        <v>0</v>
      </c>
      <c r="O1091">
        <v>1</v>
      </c>
      <c r="Q1091" t="s">
        <v>214</v>
      </c>
    </row>
    <row r="1092" spans="1:17" x14ac:dyDescent="0.35">
      <c r="A1092" t="s">
        <v>5074</v>
      </c>
      <c r="B1092" t="s">
        <v>67</v>
      </c>
      <c r="C1092" t="s">
        <v>4207</v>
      </c>
      <c r="D1092" t="s">
        <v>5075</v>
      </c>
      <c r="E1092" t="s">
        <v>5076</v>
      </c>
      <c r="F1092">
        <v>1</v>
      </c>
      <c r="G1092" t="s">
        <v>68</v>
      </c>
      <c r="H1092" t="s">
        <v>5077</v>
      </c>
      <c r="I1092">
        <v>0</v>
      </c>
      <c r="J1092">
        <v>1</v>
      </c>
      <c r="K1092">
        <v>0</v>
      </c>
      <c r="L1092">
        <v>0</v>
      </c>
      <c r="M1092">
        <v>0</v>
      </c>
      <c r="N1092">
        <v>0</v>
      </c>
      <c r="O1092">
        <v>1</v>
      </c>
      <c r="Q1092" t="s">
        <v>96</v>
      </c>
    </row>
    <row r="1093" spans="1:17" x14ac:dyDescent="0.35">
      <c r="A1093" t="s">
        <v>5078</v>
      </c>
      <c r="B1093" t="s">
        <v>5079</v>
      </c>
      <c r="C1093" t="s">
        <v>4207</v>
      </c>
      <c r="D1093" t="s">
        <v>5080</v>
      </c>
      <c r="E1093" t="s">
        <v>5081</v>
      </c>
      <c r="F1093">
        <v>1</v>
      </c>
      <c r="G1093" t="s">
        <v>68</v>
      </c>
      <c r="H1093" t="s">
        <v>5082</v>
      </c>
      <c r="I1093">
        <v>0</v>
      </c>
      <c r="J1093">
        <v>1</v>
      </c>
      <c r="K1093">
        <v>0</v>
      </c>
      <c r="L1093">
        <v>0</v>
      </c>
      <c r="M1093">
        <v>0</v>
      </c>
      <c r="N1093">
        <v>0</v>
      </c>
      <c r="O1093">
        <v>1</v>
      </c>
      <c r="Q1093" t="s">
        <v>1259</v>
      </c>
    </row>
    <row r="1094" spans="1:17" x14ac:dyDescent="0.35">
      <c r="A1094" t="s">
        <v>5083</v>
      </c>
      <c r="B1094" t="s">
        <v>5084</v>
      </c>
      <c r="C1094" t="s">
        <v>4207</v>
      </c>
      <c r="D1094" t="s">
        <v>5085</v>
      </c>
      <c r="E1094" t="s">
        <v>5086</v>
      </c>
      <c r="F1094">
        <v>1</v>
      </c>
      <c r="G1094" t="s">
        <v>68</v>
      </c>
      <c r="H1094" t="s">
        <v>4250</v>
      </c>
      <c r="I1094">
        <v>0</v>
      </c>
      <c r="J1094">
        <v>0</v>
      </c>
      <c r="K1094">
        <v>0</v>
      </c>
      <c r="L1094">
        <v>0</v>
      </c>
      <c r="M1094">
        <v>0</v>
      </c>
      <c r="N1094">
        <v>0</v>
      </c>
      <c r="O1094">
        <v>1</v>
      </c>
      <c r="Q1094" t="s">
        <v>253</v>
      </c>
    </row>
    <row r="1095" spans="1:17" x14ac:dyDescent="0.35">
      <c r="A1095" t="s">
        <v>5087</v>
      </c>
      <c r="B1095" t="s">
        <v>67</v>
      </c>
      <c r="C1095" t="s">
        <v>4207</v>
      </c>
      <c r="D1095" t="s">
        <v>5088</v>
      </c>
      <c r="E1095" t="s">
        <v>195</v>
      </c>
      <c r="F1095">
        <v>1</v>
      </c>
      <c r="G1095" t="s">
        <v>68</v>
      </c>
      <c r="H1095" t="s">
        <v>129</v>
      </c>
      <c r="I1095">
        <v>1</v>
      </c>
      <c r="J1095">
        <v>0</v>
      </c>
      <c r="K1095">
        <v>0</v>
      </c>
      <c r="L1095">
        <v>0</v>
      </c>
      <c r="M1095">
        <v>0</v>
      </c>
      <c r="N1095">
        <v>0</v>
      </c>
      <c r="O1095">
        <v>1</v>
      </c>
      <c r="Q1095" t="s">
        <v>471</v>
      </c>
    </row>
    <row r="1096" spans="1:17" x14ac:dyDescent="0.35">
      <c r="A1096" t="s">
        <v>5089</v>
      </c>
      <c r="B1096" t="s">
        <v>5090</v>
      </c>
      <c r="C1096" t="s">
        <v>4207</v>
      </c>
      <c r="D1096" t="s">
        <v>5091</v>
      </c>
      <c r="E1096" t="s">
        <v>5092</v>
      </c>
      <c r="F1096">
        <v>1</v>
      </c>
      <c r="G1096" t="s">
        <v>68</v>
      </c>
      <c r="H1096" t="s">
        <v>129</v>
      </c>
      <c r="I1096">
        <v>1</v>
      </c>
      <c r="J1096">
        <v>0</v>
      </c>
      <c r="K1096">
        <v>0</v>
      </c>
      <c r="L1096">
        <v>0</v>
      </c>
      <c r="M1096">
        <v>0</v>
      </c>
      <c r="N1096">
        <v>0</v>
      </c>
      <c r="O1096">
        <v>1</v>
      </c>
      <c r="Q1096" t="s">
        <v>3704</v>
      </c>
    </row>
    <row r="1097" spans="1:17" x14ac:dyDescent="0.35">
      <c r="A1097" t="s">
        <v>5093</v>
      </c>
      <c r="B1097" t="s">
        <v>5094</v>
      </c>
      <c r="C1097" t="s">
        <v>4207</v>
      </c>
      <c r="D1097" t="s">
        <v>5095</v>
      </c>
      <c r="E1097" t="s">
        <v>4796</v>
      </c>
      <c r="F1097">
        <v>1</v>
      </c>
      <c r="G1097" t="s">
        <v>68</v>
      </c>
      <c r="H1097" t="s">
        <v>4250</v>
      </c>
      <c r="I1097">
        <v>0</v>
      </c>
      <c r="J1097">
        <v>0</v>
      </c>
      <c r="K1097">
        <v>0</v>
      </c>
      <c r="L1097">
        <v>0</v>
      </c>
      <c r="M1097">
        <v>0</v>
      </c>
      <c r="N1097">
        <v>0</v>
      </c>
      <c r="O1097">
        <v>1</v>
      </c>
      <c r="Q1097" t="s">
        <v>118</v>
      </c>
    </row>
    <row r="1098" spans="1:17" x14ac:dyDescent="0.35">
      <c r="A1098" t="s">
        <v>5096</v>
      </c>
      <c r="B1098" t="s">
        <v>5097</v>
      </c>
      <c r="C1098" t="s">
        <v>4207</v>
      </c>
      <c r="D1098" t="s">
        <v>5098</v>
      </c>
      <c r="E1098" t="s">
        <v>315</v>
      </c>
      <c r="F1098">
        <v>1</v>
      </c>
      <c r="G1098" t="s">
        <v>68</v>
      </c>
      <c r="H1098" t="s">
        <v>129</v>
      </c>
      <c r="I1098">
        <v>1</v>
      </c>
      <c r="J1098">
        <v>0</v>
      </c>
      <c r="K1098">
        <v>0</v>
      </c>
      <c r="L1098">
        <v>0</v>
      </c>
      <c r="M1098">
        <v>0</v>
      </c>
      <c r="N1098">
        <v>0</v>
      </c>
      <c r="O1098">
        <v>1</v>
      </c>
      <c r="Q1098" t="s">
        <v>471</v>
      </c>
    </row>
    <row r="1099" spans="1:17" x14ac:dyDescent="0.35">
      <c r="A1099" t="s">
        <v>5099</v>
      </c>
      <c r="B1099" t="s">
        <v>5100</v>
      </c>
      <c r="C1099" t="s">
        <v>4207</v>
      </c>
      <c r="D1099" t="s">
        <v>5101</v>
      </c>
      <c r="E1099" t="s">
        <v>4796</v>
      </c>
      <c r="F1099">
        <v>1</v>
      </c>
      <c r="G1099" t="s">
        <v>68</v>
      </c>
      <c r="H1099" t="s">
        <v>5102</v>
      </c>
      <c r="I1099">
        <v>0</v>
      </c>
      <c r="J1099">
        <v>0</v>
      </c>
      <c r="K1099">
        <v>0</v>
      </c>
      <c r="L1099">
        <v>0</v>
      </c>
      <c r="M1099">
        <v>1</v>
      </c>
      <c r="N1099">
        <v>0</v>
      </c>
      <c r="O1099">
        <v>1</v>
      </c>
      <c r="Q1099" t="s">
        <v>96</v>
      </c>
    </row>
    <row r="1100" spans="1:17" x14ac:dyDescent="0.35">
      <c r="A1100" t="s">
        <v>5103</v>
      </c>
      <c r="B1100" t="s">
        <v>5104</v>
      </c>
      <c r="C1100" t="s">
        <v>4207</v>
      </c>
      <c r="D1100" t="s">
        <v>5105</v>
      </c>
      <c r="E1100" t="s">
        <v>1964</v>
      </c>
      <c r="F1100">
        <v>1</v>
      </c>
      <c r="G1100" t="s">
        <v>68</v>
      </c>
      <c r="H1100" t="s">
        <v>5106</v>
      </c>
      <c r="I1100">
        <v>0</v>
      </c>
      <c r="J1100">
        <v>0</v>
      </c>
      <c r="K1100">
        <v>0</v>
      </c>
      <c r="L1100">
        <v>1</v>
      </c>
      <c r="M1100">
        <v>0</v>
      </c>
      <c r="N1100">
        <v>0</v>
      </c>
      <c r="O1100">
        <v>1</v>
      </c>
      <c r="Q1100" t="s">
        <v>5107</v>
      </c>
    </row>
    <row r="1101" spans="1:17" x14ac:dyDescent="0.35">
      <c r="A1101" t="s">
        <v>5108</v>
      </c>
      <c r="B1101" t="s">
        <v>5109</v>
      </c>
      <c r="C1101" t="s">
        <v>4207</v>
      </c>
      <c r="D1101" t="s">
        <v>5110</v>
      </c>
      <c r="E1101" t="s">
        <v>1218</v>
      </c>
      <c r="F1101">
        <v>1</v>
      </c>
      <c r="G1101" t="s">
        <v>68</v>
      </c>
      <c r="H1101" t="s">
        <v>5111</v>
      </c>
      <c r="I1101">
        <v>0</v>
      </c>
      <c r="J1101">
        <v>1</v>
      </c>
      <c r="K1101">
        <v>0</v>
      </c>
      <c r="L1101">
        <v>0</v>
      </c>
      <c r="M1101">
        <v>0</v>
      </c>
      <c r="N1101">
        <v>0</v>
      </c>
      <c r="O1101">
        <v>1</v>
      </c>
      <c r="Q1101" t="s">
        <v>606</v>
      </c>
    </row>
    <row r="1102" spans="1:17" x14ac:dyDescent="0.35">
      <c r="A1102" t="s">
        <v>5112</v>
      </c>
      <c r="B1102" t="s">
        <v>67</v>
      </c>
      <c r="C1102" t="s">
        <v>4207</v>
      </c>
      <c r="D1102" t="s">
        <v>5113</v>
      </c>
      <c r="E1102" t="s">
        <v>5114</v>
      </c>
      <c r="F1102">
        <v>1</v>
      </c>
      <c r="G1102" t="s">
        <v>68</v>
      </c>
      <c r="H1102" t="s">
        <v>4250</v>
      </c>
      <c r="I1102">
        <v>0</v>
      </c>
      <c r="J1102">
        <v>0</v>
      </c>
      <c r="K1102">
        <v>0</v>
      </c>
      <c r="L1102">
        <v>0</v>
      </c>
      <c r="M1102">
        <v>0</v>
      </c>
      <c r="N1102">
        <v>0</v>
      </c>
      <c r="O1102">
        <v>1</v>
      </c>
      <c r="Q1102" t="s">
        <v>5115</v>
      </c>
    </row>
    <row r="1103" spans="1:17" x14ac:dyDescent="0.35">
      <c r="A1103" t="s">
        <v>5116</v>
      </c>
      <c r="B1103" t="s">
        <v>4459</v>
      </c>
      <c r="C1103" t="s">
        <v>4207</v>
      </c>
      <c r="D1103" t="s">
        <v>4460</v>
      </c>
      <c r="E1103" t="s">
        <v>5117</v>
      </c>
      <c r="F1103">
        <v>1</v>
      </c>
      <c r="G1103" t="s">
        <v>68</v>
      </c>
      <c r="H1103" t="s">
        <v>129</v>
      </c>
      <c r="I1103">
        <v>1</v>
      </c>
      <c r="J1103">
        <v>0</v>
      </c>
      <c r="K1103">
        <v>0</v>
      </c>
      <c r="L1103">
        <v>0</v>
      </c>
      <c r="M1103">
        <v>0</v>
      </c>
      <c r="N1103">
        <v>0</v>
      </c>
      <c r="O1103">
        <v>1</v>
      </c>
      <c r="Q1103" t="s">
        <v>70</v>
      </c>
    </row>
    <row r="1104" spans="1:17" x14ac:dyDescent="0.35">
      <c r="A1104" t="s">
        <v>5118</v>
      </c>
      <c r="B1104" t="s">
        <v>5119</v>
      </c>
      <c r="C1104" t="s">
        <v>4207</v>
      </c>
      <c r="D1104" t="s">
        <v>5120</v>
      </c>
      <c r="E1104" t="s">
        <v>1964</v>
      </c>
      <c r="F1104">
        <v>1</v>
      </c>
      <c r="G1104" t="s">
        <v>68</v>
      </c>
      <c r="H1104" t="s">
        <v>4250</v>
      </c>
      <c r="I1104">
        <v>0</v>
      </c>
      <c r="J1104">
        <v>0</v>
      </c>
      <c r="K1104">
        <v>0</v>
      </c>
      <c r="L1104">
        <v>0</v>
      </c>
      <c r="M1104">
        <v>0</v>
      </c>
      <c r="N1104">
        <v>0</v>
      </c>
      <c r="O1104">
        <v>1</v>
      </c>
      <c r="Q1104" t="s">
        <v>5107</v>
      </c>
    </row>
    <row r="1105" spans="1:17" x14ac:dyDescent="0.35">
      <c r="A1105" t="s">
        <v>5121</v>
      </c>
      <c r="B1105" t="s">
        <v>5122</v>
      </c>
      <c r="C1105" t="s">
        <v>4207</v>
      </c>
      <c r="D1105" t="s">
        <v>5123</v>
      </c>
      <c r="E1105" t="s">
        <v>3001</v>
      </c>
      <c r="F1105">
        <v>1</v>
      </c>
      <c r="G1105" t="s">
        <v>68</v>
      </c>
      <c r="H1105" t="s">
        <v>129</v>
      </c>
      <c r="I1105">
        <v>1</v>
      </c>
      <c r="J1105">
        <v>0</v>
      </c>
      <c r="K1105">
        <v>0</v>
      </c>
      <c r="L1105">
        <v>0</v>
      </c>
      <c r="M1105">
        <v>0</v>
      </c>
      <c r="N1105">
        <v>0</v>
      </c>
      <c r="O1105">
        <v>1</v>
      </c>
      <c r="Q1105" t="s">
        <v>2329</v>
      </c>
    </row>
    <row r="1106" spans="1:17" x14ac:dyDescent="0.35">
      <c r="A1106" t="s">
        <v>5124</v>
      </c>
      <c r="B1106" t="s">
        <v>5125</v>
      </c>
      <c r="C1106" t="s">
        <v>4207</v>
      </c>
      <c r="D1106" t="s">
        <v>5126</v>
      </c>
      <c r="E1106" t="s">
        <v>101</v>
      </c>
      <c r="F1106">
        <v>1</v>
      </c>
      <c r="G1106" t="s">
        <v>68</v>
      </c>
      <c r="H1106" t="s">
        <v>129</v>
      </c>
      <c r="I1106">
        <v>1</v>
      </c>
      <c r="J1106">
        <v>0</v>
      </c>
      <c r="K1106">
        <v>0</v>
      </c>
      <c r="L1106">
        <v>0</v>
      </c>
      <c r="M1106">
        <v>0</v>
      </c>
      <c r="N1106">
        <v>0</v>
      </c>
      <c r="O1106">
        <v>1</v>
      </c>
      <c r="Q1106" t="s">
        <v>791</v>
      </c>
    </row>
    <row r="1107" spans="1:17" x14ac:dyDescent="0.35">
      <c r="A1107" t="s">
        <v>5127</v>
      </c>
      <c r="B1107" t="s">
        <v>5128</v>
      </c>
      <c r="C1107" t="s">
        <v>4207</v>
      </c>
      <c r="D1107" t="s">
        <v>5129</v>
      </c>
      <c r="E1107" t="s">
        <v>67</v>
      </c>
      <c r="F1107">
        <v>1</v>
      </c>
      <c r="G1107" t="s">
        <v>68</v>
      </c>
      <c r="H1107" t="s">
        <v>5130</v>
      </c>
      <c r="I1107">
        <v>0</v>
      </c>
      <c r="J1107">
        <v>0</v>
      </c>
      <c r="K1107">
        <v>0</v>
      </c>
      <c r="L1107">
        <v>1</v>
      </c>
      <c r="M1107">
        <v>0</v>
      </c>
      <c r="N1107">
        <v>0</v>
      </c>
      <c r="O1107">
        <v>1</v>
      </c>
      <c r="Q1107" t="s">
        <v>96</v>
      </c>
    </row>
    <row r="1108" spans="1:17" x14ac:dyDescent="0.35">
      <c r="A1108" t="s">
        <v>5131</v>
      </c>
      <c r="B1108" t="s">
        <v>5132</v>
      </c>
      <c r="C1108" t="s">
        <v>4207</v>
      </c>
      <c r="D1108" t="s">
        <v>5133</v>
      </c>
      <c r="E1108" t="s">
        <v>67</v>
      </c>
      <c r="F1108">
        <v>1</v>
      </c>
      <c r="G1108" t="s">
        <v>68</v>
      </c>
      <c r="H1108" t="s">
        <v>4334</v>
      </c>
      <c r="I1108">
        <v>0</v>
      </c>
      <c r="J1108">
        <v>1</v>
      </c>
      <c r="K1108">
        <v>0</v>
      </c>
      <c r="L1108">
        <v>0</v>
      </c>
      <c r="M1108">
        <v>0</v>
      </c>
      <c r="N1108">
        <v>0</v>
      </c>
      <c r="O1108">
        <v>1</v>
      </c>
      <c r="Q1108" t="s">
        <v>96</v>
      </c>
    </row>
    <row r="1109" spans="1:17" x14ac:dyDescent="0.35">
      <c r="A1109" t="s">
        <v>5134</v>
      </c>
      <c r="B1109" t="s">
        <v>5135</v>
      </c>
      <c r="C1109" t="s">
        <v>4207</v>
      </c>
      <c r="D1109" t="s">
        <v>5136</v>
      </c>
      <c r="E1109" t="s">
        <v>5137</v>
      </c>
      <c r="F1109">
        <v>1</v>
      </c>
      <c r="G1109" t="s">
        <v>68</v>
      </c>
      <c r="H1109" t="s">
        <v>123</v>
      </c>
      <c r="I1109">
        <v>0</v>
      </c>
      <c r="J1109">
        <v>1</v>
      </c>
      <c r="K1109">
        <v>0</v>
      </c>
      <c r="L1109">
        <v>0</v>
      </c>
      <c r="M1109">
        <v>0</v>
      </c>
      <c r="N1109">
        <v>0</v>
      </c>
      <c r="O1109">
        <v>1</v>
      </c>
      <c r="Q1109" t="s">
        <v>96</v>
      </c>
    </row>
    <row r="1110" spans="1:17" x14ac:dyDescent="0.35">
      <c r="A1110" t="s">
        <v>5138</v>
      </c>
      <c r="B1110" t="s">
        <v>5139</v>
      </c>
      <c r="C1110" t="s">
        <v>4207</v>
      </c>
      <c r="D1110" t="s">
        <v>5140</v>
      </c>
      <c r="E1110" t="s">
        <v>67</v>
      </c>
      <c r="F1110">
        <v>1</v>
      </c>
      <c r="G1110" t="s">
        <v>68</v>
      </c>
      <c r="H1110" t="s">
        <v>123</v>
      </c>
      <c r="I1110">
        <v>0</v>
      </c>
      <c r="J1110">
        <v>1</v>
      </c>
      <c r="K1110">
        <v>0</v>
      </c>
      <c r="L1110">
        <v>0</v>
      </c>
      <c r="M1110">
        <v>0</v>
      </c>
      <c r="N1110">
        <v>0</v>
      </c>
      <c r="O1110">
        <v>1</v>
      </c>
      <c r="Q1110" t="s">
        <v>70</v>
      </c>
    </row>
    <row r="1111" spans="1:17" x14ac:dyDescent="0.35">
      <c r="A1111" t="s">
        <v>5141</v>
      </c>
      <c r="B1111" t="s">
        <v>5142</v>
      </c>
      <c r="C1111" t="s">
        <v>4207</v>
      </c>
      <c r="D1111" t="s">
        <v>5143</v>
      </c>
      <c r="E1111" t="s">
        <v>67</v>
      </c>
      <c r="F1111">
        <v>1</v>
      </c>
      <c r="G1111" t="s">
        <v>68</v>
      </c>
      <c r="H1111" t="s">
        <v>5144</v>
      </c>
      <c r="I1111">
        <v>0</v>
      </c>
      <c r="J1111">
        <v>0</v>
      </c>
      <c r="K1111">
        <v>0</v>
      </c>
      <c r="L1111">
        <v>1</v>
      </c>
      <c r="M1111">
        <v>1</v>
      </c>
      <c r="N1111">
        <v>0</v>
      </c>
      <c r="O1111">
        <v>1</v>
      </c>
      <c r="Q1111" t="s">
        <v>70</v>
      </c>
    </row>
    <row r="1112" spans="1:17" x14ac:dyDescent="0.35">
      <c r="A1112" t="s">
        <v>5145</v>
      </c>
      <c r="B1112" t="s">
        <v>5146</v>
      </c>
      <c r="C1112" t="s">
        <v>4207</v>
      </c>
      <c r="D1112" t="s">
        <v>5147</v>
      </c>
      <c r="E1112" t="s">
        <v>67</v>
      </c>
      <c r="F1112">
        <v>1</v>
      </c>
      <c r="G1112" t="s">
        <v>68</v>
      </c>
      <c r="H1112" t="s">
        <v>129</v>
      </c>
      <c r="I1112">
        <v>1</v>
      </c>
      <c r="J1112">
        <v>0</v>
      </c>
      <c r="K1112">
        <v>0</v>
      </c>
      <c r="L1112">
        <v>0</v>
      </c>
      <c r="M1112">
        <v>0</v>
      </c>
      <c r="N1112">
        <v>0</v>
      </c>
      <c r="O1112">
        <v>1</v>
      </c>
      <c r="Q1112" t="s">
        <v>1810</v>
      </c>
    </row>
    <row r="1113" spans="1:17" x14ac:dyDescent="0.35">
      <c r="A1113" t="s">
        <v>5148</v>
      </c>
      <c r="B1113" t="s">
        <v>5149</v>
      </c>
      <c r="C1113" t="s">
        <v>4207</v>
      </c>
      <c r="D1113" t="s">
        <v>5150</v>
      </c>
      <c r="E1113" t="s">
        <v>4404</v>
      </c>
      <c r="F1113">
        <v>1</v>
      </c>
      <c r="G1113" t="s">
        <v>68</v>
      </c>
      <c r="H1113" t="s">
        <v>123</v>
      </c>
      <c r="I1113">
        <v>0</v>
      </c>
      <c r="J1113">
        <v>1</v>
      </c>
      <c r="K1113">
        <v>0</v>
      </c>
      <c r="L1113">
        <v>0</v>
      </c>
      <c r="M1113">
        <v>0</v>
      </c>
      <c r="N1113">
        <v>0</v>
      </c>
      <c r="O1113">
        <v>1</v>
      </c>
      <c r="Q1113" t="s">
        <v>96</v>
      </c>
    </row>
    <row r="1114" spans="1:17" x14ac:dyDescent="0.35">
      <c r="A1114" t="s">
        <v>5151</v>
      </c>
      <c r="B1114" t="s">
        <v>5152</v>
      </c>
      <c r="C1114" t="s">
        <v>4207</v>
      </c>
      <c r="D1114" t="s">
        <v>5153</v>
      </c>
      <c r="E1114" t="s">
        <v>67</v>
      </c>
      <c r="F1114">
        <v>1</v>
      </c>
      <c r="G1114" t="s">
        <v>68</v>
      </c>
      <c r="H1114" t="s">
        <v>4250</v>
      </c>
      <c r="I1114">
        <v>0</v>
      </c>
      <c r="J1114">
        <v>0</v>
      </c>
      <c r="K1114">
        <v>0</v>
      </c>
      <c r="L1114">
        <v>0</v>
      </c>
      <c r="M1114">
        <v>0</v>
      </c>
      <c r="N1114">
        <v>0</v>
      </c>
      <c r="O1114">
        <v>1</v>
      </c>
      <c r="Q1114" t="s">
        <v>566</v>
      </c>
    </row>
    <row r="1115" spans="1:17" x14ac:dyDescent="0.35">
      <c r="A1115" t="s">
        <v>5154</v>
      </c>
      <c r="B1115" t="s">
        <v>5155</v>
      </c>
      <c r="C1115" t="s">
        <v>4207</v>
      </c>
      <c r="D1115" t="s">
        <v>5156</v>
      </c>
      <c r="E1115" t="s">
        <v>67</v>
      </c>
      <c r="F1115">
        <v>1</v>
      </c>
      <c r="G1115" t="s">
        <v>68</v>
      </c>
      <c r="H1115" t="s">
        <v>129</v>
      </c>
      <c r="I1115">
        <v>1</v>
      </c>
      <c r="J1115">
        <v>0</v>
      </c>
      <c r="K1115">
        <v>0</v>
      </c>
      <c r="L1115">
        <v>0</v>
      </c>
      <c r="M1115">
        <v>0</v>
      </c>
      <c r="N1115">
        <v>0</v>
      </c>
      <c r="O1115">
        <v>1</v>
      </c>
      <c r="Q1115" t="s">
        <v>606</v>
      </c>
    </row>
    <row r="1116" spans="1:17" x14ac:dyDescent="0.35">
      <c r="A1116" t="s">
        <v>5157</v>
      </c>
      <c r="B1116" t="s">
        <v>5158</v>
      </c>
      <c r="C1116" t="s">
        <v>4207</v>
      </c>
      <c r="D1116" t="s">
        <v>5159</v>
      </c>
      <c r="E1116" t="s">
        <v>67</v>
      </c>
      <c r="F1116">
        <v>1</v>
      </c>
      <c r="G1116" t="s">
        <v>68</v>
      </c>
      <c r="H1116" t="s">
        <v>129</v>
      </c>
      <c r="I1116">
        <v>1</v>
      </c>
      <c r="J1116">
        <v>0</v>
      </c>
      <c r="K1116">
        <v>0</v>
      </c>
      <c r="L1116">
        <v>0</v>
      </c>
      <c r="M1116">
        <v>0</v>
      </c>
      <c r="N1116">
        <v>0</v>
      </c>
      <c r="O1116">
        <v>1</v>
      </c>
      <c r="Q1116" t="s">
        <v>471</v>
      </c>
    </row>
    <row r="1117" spans="1:17" x14ac:dyDescent="0.35">
      <c r="A1117" t="s">
        <v>5160</v>
      </c>
      <c r="B1117" t="s">
        <v>67</v>
      </c>
      <c r="C1117" t="s">
        <v>4207</v>
      </c>
      <c r="D1117" t="s">
        <v>5161</v>
      </c>
      <c r="E1117" t="s">
        <v>67</v>
      </c>
      <c r="F1117">
        <v>1</v>
      </c>
      <c r="G1117" t="s">
        <v>68</v>
      </c>
      <c r="H1117" t="s">
        <v>129</v>
      </c>
      <c r="I1117">
        <v>1</v>
      </c>
      <c r="J1117">
        <v>0</v>
      </c>
      <c r="K1117">
        <v>0</v>
      </c>
      <c r="L1117">
        <v>0</v>
      </c>
      <c r="M1117">
        <v>0</v>
      </c>
      <c r="N1117">
        <v>0</v>
      </c>
      <c r="O1117">
        <v>1</v>
      </c>
      <c r="Q1117" t="s">
        <v>130</v>
      </c>
    </row>
    <row r="1118" spans="1:17" x14ac:dyDescent="0.35">
      <c r="A1118" t="s">
        <v>5162</v>
      </c>
      <c r="B1118" t="s">
        <v>5163</v>
      </c>
      <c r="C1118" t="s">
        <v>4207</v>
      </c>
      <c r="D1118" t="s">
        <v>5164</v>
      </c>
      <c r="E1118" t="s">
        <v>67</v>
      </c>
      <c r="F1118">
        <v>1</v>
      </c>
      <c r="G1118" t="s">
        <v>68</v>
      </c>
      <c r="H1118" t="s">
        <v>4250</v>
      </c>
      <c r="I1118">
        <v>0</v>
      </c>
      <c r="J1118">
        <v>0</v>
      </c>
      <c r="K1118">
        <v>0</v>
      </c>
      <c r="L1118">
        <v>0</v>
      </c>
      <c r="M1118">
        <v>0</v>
      </c>
      <c r="N1118">
        <v>0</v>
      </c>
      <c r="O1118">
        <v>1</v>
      </c>
      <c r="Q1118" t="s">
        <v>459</v>
      </c>
    </row>
    <row r="1119" spans="1:17" x14ac:dyDescent="0.35">
      <c r="A1119" t="s">
        <v>5165</v>
      </c>
      <c r="B1119" t="s">
        <v>5166</v>
      </c>
      <c r="C1119" t="s">
        <v>4207</v>
      </c>
      <c r="D1119" t="s">
        <v>5167</v>
      </c>
      <c r="E1119" t="s">
        <v>5168</v>
      </c>
      <c r="F1119">
        <v>1</v>
      </c>
      <c r="G1119" t="s">
        <v>68</v>
      </c>
      <c r="H1119" t="s">
        <v>129</v>
      </c>
      <c r="I1119">
        <v>1</v>
      </c>
      <c r="J1119">
        <v>0</v>
      </c>
      <c r="K1119">
        <v>0</v>
      </c>
      <c r="L1119">
        <v>0</v>
      </c>
      <c r="M1119">
        <v>0</v>
      </c>
      <c r="N1119">
        <v>0</v>
      </c>
      <c r="O1119">
        <v>1</v>
      </c>
      <c r="Q1119" t="s">
        <v>1810</v>
      </c>
    </row>
    <row r="1120" spans="1:17" x14ac:dyDescent="0.35">
      <c r="A1120" t="s">
        <v>5169</v>
      </c>
      <c r="B1120" t="s">
        <v>67</v>
      </c>
      <c r="C1120" t="s">
        <v>4207</v>
      </c>
      <c r="D1120" t="s">
        <v>5170</v>
      </c>
      <c r="E1120" t="s">
        <v>67</v>
      </c>
      <c r="F1120">
        <v>1</v>
      </c>
      <c r="G1120" t="s">
        <v>68</v>
      </c>
      <c r="H1120" t="s">
        <v>129</v>
      </c>
      <c r="I1120">
        <v>1</v>
      </c>
      <c r="J1120">
        <v>0</v>
      </c>
      <c r="K1120">
        <v>0</v>
      </c>
      <c r="L1120">
        <v>0</v>
      </c>
      <c r="M1120">
        <v>0</v>
      </c>
      <c r="N1120">
        <v>0</v>
      </c>
      <c r="O1120">
        <v>1</v>
      </c>
      <c r="Q1120" t="s">
        <v>606</v>
      </c>
    </row>
    <row r="1121" spans="1:17" x14ac:dyDescent="0.35">
      <c r="A1121" t="s">
        <v>5171</v>
      </c>
      <c r="B1121" t="s">
        <v>5172</v>
      </c>
      <c r="C1121" t="s">
        <v>4207</v>
      </c>
      <c r="D1121" t="s">
        <v>5173</v>
      </c>
      <c r="E1121" t="s">
        <v>5174</v>
      </c>
      <c r="F1121">
        <v>1</v>
      </c>
      <c r="G1121" t="s">
        <v>68</v>
      </c>
      <c r="H1121" t="s">
        <v>129</v>
      </c>
      <c r="I1121">
        <v>1</v>
      </c>
      <c r="J1121">
        <v>0</v>
      </c>
      <c r="K1121">
        <v>0</v>
      </c>
      <c r="L1121">
        <v>0</v>
      </c>
      <c r="M1121">
        <v>0</v>
      </c>
      <c r="N1121">
        <v>0</v>
      </c>
      <c r="O1121">
        <v>1</v>
      </c>
      <c r="Q1121" t="s">
        <v>973</v>
      </c>
    </row>
    <row r="1122" spans="1:17" x14ac:dyDescent="0.35">
      <c r="A1122" t="s">
        <v>5175</v>
      </c>
      <c r="B1122" t="s">
        <v>5176</v>
      </c>
      <c r="C1122" t="s">
        <v>4207</v>
      </c>
      <c r="D1122" t="s">
        <v>5177</v>
      </c>
      <c r="E1122" t="s">
        <v>5178</v>
      </c>
      <c r="F1122">
        <v>1</v>
      </c>
      <c r="G1122" t="s">
        <v>68</v>
      </c>
      <c r="H1122" t="s">
        <v>5179</v>
      </c>
      <c r="I1122">
        <v>0</v>
      </c>
      <c r="J1122">
        <v>1</v>
      </c>
      <c r="K1122">
        <v>0</v>
      </c>
      <c r="L1122">
        <v>0</v>
      </c>
      <c r="M1122">
        <v>0</v>
      </c>
      <c r="N1122">
        <v>0</v>
      </c>
      <c r="O1122">
        <v>1</v>
      </c>
      <c r="Q1122" t="s">
        <v>606</v>
      </c>
    </row>
    <row r="1123" spans="1:17" x14ac:dyDescent="0.35">
      <c r="A1123" t="s">
        <v>5180</v>
      </c>
      <c r="B1123" t="s">
        <v>5181</v>
      </c>
      <c r="C1123" t="s">
        <v>4207</v>
      </c>
      <c r="D1123" t="s">
        <v>5182</v>
      </c>
      <c r="E1123" t="s">
        <v>67</v>
      </c>
      <c r="F1123">
        <v>1</v>
      </c>
      <c r="G1123" t="s">
        <v>68</v>
      </c>
      <c r="H1123" t="s">
        <v>129</v>
      </c>
      <c r="I1123">
        <v>1</v>
      </c>
      <c r="J1123">
        <v>0</v>
      </c>
      <c r="K1123">
        <v>0</v>
      </c>
      <c r="L1123">
        <v>0</v>
      </c>
      <c r="M1123">
        <v>0</v>
      </c>
      <c r="N1123">
        <v>0</v>
      </c>
      <c r="O1123">
        <v>1</v>
      </c>
      <c r="Q1123" t="s">
        <v>70</v>
      </c>
    </row>
    <row r="1124" spans="1:17" x14ac:dyDescent="0.35">
      <c r="A1124" t="s">
        <v>5183</v>
      </c>
      <c r="B1124" t="s">
        <v>5184</v>
      </c>
      <c r="C1124" t="s">
        <v>4207</v>
      </c>
      <c r="D1124" t="s">
        <v>5185</v>
      </c>
      <c r="E1124" t="s">
        <v>5186</v>
      </c>
      <c r="F1124">
        <v>1</v>
      </c>
      <c r="G1124" t="s">
        <v>68</v>
      </c>
      <c r="H1124" t="s">
        <v>129</v>
      </c>
      <c r="I1124">
        <v>1</v>
      </c>
      <c r="J1124">
        <v>0</v>
      </c>
      <c r="K1124">
        <v>0</v>
      </c>
      <c r="L1124">
        <v>0</v>
      </c>
      <c r="M1124">
        <v>0</v>
      </c>
      <c r="N1124">
        <v>0</v>
      </c>
      <c r="O1124">
        <v>1</v>
      </c>
      <c r="Q1124" t="s">
        <v>118</v>
      </c>
    </row>
    <row r="1125" spans="1:17" x14ac:dyDescent="0.35">
      <c r="A1125" t="s">
        <v>5187</v>
      </c>
      <c r="B1125" t="s">
        <v>5188</v>
      </c>
      <c r="C1125" t="s">
        <v>4207</v>
      </c>
      <c r="D1125" t="s">
        <v>5189</v>
      </c>
      <c r="E1125" t="s">
        <v>5190</v>
      </c>
      <c r="F1125">
        <v>1</v>
      </c>
      <c r="G1125" t="s">
        <v>68</v>
      </c>
      <c r="H1125" t="s">
        <v>129</v>
      </c>
      <c r="I1125">
        <v>1</v>
      </c>
      <c r="J1125">
        <v>0</v>
      </c>
      <c r="K1125">
        <v>0</v>
      </c>
      <c r="L1125">
        <v>0</v>
      </c>
      <c r="M1125">
        <v>0</v>
      </c>
      <c r="N1125">
        <v>0</v>
      </c>
      <c r="O1125">
        <v>1</v>
      </c>
      <c r="Q1125" t="s">
        <v>96</v>
      </c>
    </row>
    <row r="1126" spans="1:17" x14ac:dyDescent="0.35">
      <c r="A1126" t="s">
        <v>5191</v>
      </c>
      <c r="B1126" t="s">
        <v>67</v>
      </c>
      <c r="C1126" t="s">
        <v>4207</v>
      </c>
      <c r="D1126" t="s">
        <v>5192</v>
      </c>
      <c r="E1126" t="s">
        <v>5193</v>
      </c>
      <c r="F1126">
        <v>1</v>
      </c>
      <c r="G1126" t="s">
        <v>68</v>
      </c>
      <c r="H1126" t="s">
        <v>129</v>
      </c>
      <c r="I1126">
        <v>1</v>
      </c>
      <c r="J1126">
        <v>0</v>
      </c>
      <c r="K1126">
        <v>0</v>
      </c>
      <c r="L1126">
        <v>0</v>
      </c>
      <c r="M1126">
        <v>0</v>
      </c>
      <c r="N1126">
        <v>0</v>
      </c>
      <c r="O1126">
        <v>1</v>
      </c>
      <c r="Q1126" t="s">
        <v>70</v>
      </c>
    </row>
    <row r="1127" spans="1:17" x14ac:dyDescent="0.35">
      <c r="A1127" t="s">
        <v>5194</v>
      </c>
      <c r="B1127" t="s">
        <v>5195</v>
      </c>
      <c r="C1127" t="s">
        <v>4207</v>
      </c>
      <c r="D1127" t="s">
        <v>5196</v>
      </c>
      <c r="E1127" t="s">
        <v>5197</v>
      </c>
      <c r="F1127">
        <v>1</v>
      </c>
      <c r="G1127" t="s">
        <v>68</v>
      </c>
      <c r="H1127" t="s">
        <v>129</v>
      </c>
      <c r="I1127">
        <v>1</v>
      </c>
      <c r="J1127">
        <v>0</v>
      </c>
      <c r="K1127">
        <v>0</v>
      </c>
      <c r="L1127">
        <v>0</v>
      </c>
      <c r="M1127">
        <v>0</v>
      </c>
      <c r="N1127">
        <v>0</v>
      </c>
      <c r="O1127">
        <v>1</v>
      </c>
      <c r="Q1127" t="s">
        <v>3960</v>
      </c>
    </row>
    <row r="1128" spans="1:17" x14ac:dyDescent="0.35">
      <c r="A1128" t="s">
        <v>5198</v>
      </c>
      <c r="B1128" t="s">
        <v>5199</v>
      </c>
      <c r="C1128" t="s">
        <v>4207</v>
      </c>
      <c r="D1128" t="s">
        <v>5200</v>
      </c>
      <c r="E1128" t="s">
        <v>5201</v>
      </c>
      <c r="F1128">
        <v>1</v>
      </c>
      <c r="G1128" t="s">
        <v>68</v>
      </c>
      <c r="H1128" t="s">
        <v>129</v>
      </c>
      <c r="I1128">
        <v>1</v>
      </c>
      <c r="J1128">
        <v>0</v>
      </c>
      <c r="K1128">
        <v>0</v>
      </c>
      <c r="L1128">
        <v>0</v>
      </c>
      <c r="M1128">
        <v>0</v>
      </c>
      <c r="N1128">
        <v>0</v>
      </c>
      <c r="O1128">
        <v>1</v>
      </c>
      <c r="Q1128" t="s">
        <v>253</v>
      </c>
    </row>
    <row r="1129" spans="1:17" x14ac:dyDescent="0.35">
      <c r="A1129" t="s">
        <v>5202</v>
      </c>
      <c r="B1129" t="s">
        <v>5203</v>
      </c>
      <c r="C1129" t="s">
        <v>4207</v>
      </c>
      <c r="D1129" t="s">
        <v>5204</v>
      </c>
      <c r="E1129" t="s">
        <v>5205</v>
      </c>
      <c r="F1129">
        <v>1</v>
      </c>
      <c r="G1129" t="s">
        <v>68</v>
      </c>
      <c r="H1129" t="s">
        <v>123</v>
      </c>
      <c r="I1129">
        <v>0</v>
      </c>
      <c r="J1129">
        <v>1</v>
      </c>
      <c r="K1129">
        <v>0</v>
      </c>
      <c r="L1129">
        <v>0</v>
      </c>
      <c r="M1129">
        <v>0</v>
      </c>
      <c r="N1129">
        <v>0</v>
      </c>
      <c r="O1129">
        <v>1</v>
      </c>
      <c r="Q1129" t="s">
        <v>1810</v>
      </c>
    </row>
    <row r="1130" spans="1:17" x14ac:dyDescent="0.35">
      <c r="A1130" t="s">
        <v>5206</v>
      </c>
      <c r="B1130" t="s">
        <v>5207</v>
      </c>
      <c r="C1130" t="s">
        <v>4207</v>
      </c>
      <c r="D1130" t="s">
        <v>5208</v>
      </c>
      <c r="E1130" t="s">
        <v>101</v>
      </c>
      <c r="F1130">
        <v>1</v>
      </c>
      <c r="G1130" t="s">
        <v>68</v>
      </c>
      <c r="H1130" t="s">
        <v>129</v>
      </c>
      <c r="I1130">
        <v>1</v>
      </c>
      <c r="J1130">
        <v>0</v>
      </c>
      <c r="K1130">
        <v>0</v>
      </c>
      <c r="L1130">
        <v>0</v>
      </c>
      <c r="M1130">
        <v>0</v>
      </c>
      <c r="N1130">
        <v>0</v>
      </c>
      <c r="O1130">
        <v>1</v>
      </c>
      <c r="Q1130" t="s">
        <v>130</v>
      </c>
    </row>
    <row r="1131" spans="1:17" x14ac:dyDescent="0.35">
      <c r="A1131" t="s">
        <v>5209</v>
      </c>
      <c r="B1131" t="s">
        <v>5210</v>
      </c>
      <c r="C1131" t="s">
        <v>4207</v>
      </c>
      <c r="D1131" t="s">
        <v>5211</v>
      </c>
      <c r="E1131" t="s">
        <v>5212</v>
      </c>
      <c r="F1131">
        <v>1</v>
      </c>
      <c r="G1131" t="s">
        <v>68</v>
      </c>
      <c r="H1131" t="s">
        <v>123</v>
      </c>
      <c r="I1131">
        <v>0</v>
      </c>
      <c r="J1131">
        <v>1</v>
      </c>
      <c r="K1131">
        <v>0</v>
      </c>
      <c r="L1131">
        <v>0</v>
      </c>
      <c r="M1131">
        <v>0</v>
      </c>
      <c r="N1131">
        <v>0</v>
      </c>
      <c r="O1131">
        <v>1</v>
      </c>
      <c r="Q1131" t="s">
        <v>1810</v>
      </c>
    </row>
    <row r="1132" spans="1:17" x14ac:dyDescent="0.35">
      <c r="A1132" t="s">
        <v>5213</v>
      </c>
      <c r="B1132" t="s">
        <v>5214</v>
      </c>
      <c r="C1132" t="s">
        <v>4207</v>
      </c>
      <c r="D1132" t="s">
        <v>5215</v>
      </c>
      <c r="E1132" t="s">
        <v>88</v>
      </c>
      <c r="F1132">
        <v>1</v>
      </c>
      <c r="G1132" t="s">
        <v>68</v>
      </c>
      <c r="H1132" t="s">
        <v>129</v>
      </c>
      <c r="I1132">
        <v>1</v>
      </c>
      <c r="J1132">
        <v>0</v>
      </c>
      <c r="K1132">
        <v>0</v>
      </c>
      <c r="L1132">
        <v>0</v>
      </c>
      <c r="M1132">
        <v>0</v>
      </c>
      <c r="N1132">
        <v>0</v>
      </c>
      <c r="O1132">
        <v>1</v>
      </c>
      <c r="Q1132" t="s">
        <v>776</v>
      </c>
    </row>
    <row r="1133" spans="1:17" x14ac:dyDescent="0.35">
      <c r="A1133" t="s">
        <v>5216</v>
      </c>
      <c r="G1133" t="s">
        <v>2</v>
      </c>
      <c r="H1133" t="s">
        <v>3</v>
      </c>
      <c r="I1133">
        <v>0</v>
      </c>
      <c r="J1133">
        <v>1</v>
      </c>
      <c r="K1133">
        <v>0</v>
      </c>
      <c r="L1133">
        <v>0</v>
      </c>
      <c r="M1133">
        <v>0</v>
      </c>
      <c r="N1133">
        <v>0</v>
      </c>
      <c r="O1133">
        <v>0</v>
      </c>
      <c r="Q1133" t="s">
        <v>96</v>
      </c>
    </row>
    <row r="1134" spans="1:17" x14ac:dyDescent="0.35">
      <c r="A1134" t="s">
        <v>5217</v>
      </c>
      <c r="B1134" t="s">
        <v>4277</v>
      </c>
      <c r="C1134" t="s">
        <v>5218</v>
      </c>
      <c r="D1134" t="s">
        <v>5219</v>
      </c>
      <c r="E1134" t="s">
        <v>861</v>
      </c>
      <c r="F1134">
        <v>3</v>
      </c>
      <c r="G1134" t="s">
        <v>68</v>
      </c>
      <c r="H1134" t="s">
        <v>5220</v>
      </c>
      <c r="I1134">
        <v>0</v>
      </c>
      <c r="J1134">
        <v>1</v>
      </c>
      <c r="K1134">
        <v>0</v>
      </c>
      <c r="L1134">
        <v>0</v>
      </c>
      <c r="M1134">
        <v>0</v>
      </c>
      <c r="N1134">
        <v>0</v>
      </c>
      <c r="O1134">
        <v>1</v>
      </c>
      <c r="Q1134" t="s">
        <v>70</v>
      </c>
    </row>
    <row r="1135" spans="1:17" x14ac:dyDescent="0.35">
      <c r="A1135" t="s">
        <v>5221</v>
      </c>
      <c r="B1135" t="s">
        <v>5222</v>
      </c>
      <c r="C1135" t="s">
        <v>5223</v>
      </c>
      <c r="D1135" t="s">
        <v>5224</v>
      </c>
      <c r="E1135" t="s">
        <v>212</v>
      </c>
      <c r="F1135">
        <v>2</v>
      </c>
      <c r="G1135" t="s">
        <v>68</v>
      </c>
      <c r="H1135" t="s">
        <v>5225</v>
      </c>
      <c r="I1135">
        <v>0</v>
      </c>
      <c r="J1135">
        <v>0</v>
      </c>
      <c r="K1135">
        <v>1</v>
      </c>
      <c r="L1135">
        <v>0</v>
      </c>
      <c r="M1135">
        <v>1</v>
      </c>
      <c r="N1135">
        <v>0</v>
      </c>
      <c r="O1135">
        <v>1</v>
      </c>
      <c r="Q1135" t="s">
        <v>96</v>
      </c>
    </row>
    <row r="1136" spans="1:17" x14ac:dyDescent="0.35">
      <c r="A1136" t="s">
        <v>5226</v>
      </c>
      <c r="B1136" t="s">
        <v>5227</v>
      </c>
      <c r="C1136" t="s">
        <v>5228</v>
      </c>
      <c r="D1136" t="s">
        <v>5229</v>
      </c>
      <c r="E1136" t="s">
        <v>4800</v>
      </c>
      <c r="F1136">
        <v>1</v>
      </c>
      <c r="G1136" t="s">
        <v>68</v>
      </c>
      <c r="H1136" t="s">
        <v>5230</v>
      </c>
      <c r="I1136">
        <v>0</v>
      </c>
      <c r="J1136">
        <v>1</v>
      </c>
      <c r="K1136">
        <v>0</v>
      </c>
      <c r="L1136">
        <v>0</v>
      </c>
      <c r="M1136">
        <v>0</v>
      </c>
      <c r="N1136">
        <v>0</v>
      </c>
      <c r="O1136">
        <v>1</v>
      </c>
      <c r="Q1136" t="s">
        <v>868</v>
      </c>
    </row>
    <row r="1137" spans="1:17" x14ac:dyDescent="0.35">
      <c r="A1137" t="s">
        <v>5231</v>
      </c>
      <c r="B1137" t="s">
        <v>5232</v>
      </c>
      <c r="C1137" t="s">
        <v>5233</v>
      </c>
      <c r="D1137" t="s">
        <v>5234</v>
      </c>
      <c r="E1137" t="s">
        <v>1850</v>
      </c>
      <c r="F1137">
        <v>1</v>
      </c>
      <c r="G1137" t="s">
        <v>68</v>
      </c>
      <c r="I1137">
        <v>1</v>
      </c>
      <c r="J1137">
        <v>0</v>
      </c>
      <c r="K1137">
        <v>0</v>
      </c>
      <c r="L1137">
        <v>0</v>
      </c>
      <c r="M1137">
        <v>0</v>
      </c>
      <c r="N1137">
        <v>0</v>
      </c>
      <c r="O1137">
        <v>1</v>
      </c>
      <c r="Q1137" t="s">
        <v>566</v>
      </c>
    </row>
    <row r="1138" spans="1:17" x14ac:dyDescent="0.35">
      <c r="A1138" t="s">
        <v>5235</v>
      </c>
      <c r="B1138" t="s">
        <v>5236</v>
      </c>
      <c r="C1138" t="s">
        <v>5237</v>
      </c>
      <c r="D1138" t="s">
        <v>5238</v>
      </c>
      <c r="E1138" t="s">
        <v>386</v>
      </c>
      <c r="F1138">
        <v>1</v>
      </c>
      <c r="G1138" t="s">
        <v>68</v>
      </c>
      <c r="H1138" t="s">
        <v>5239</v>
      </c>
      <c r="I1138">
        <v>0</v>
      </c>
      <c r="J1138">
        <v>0</v>
      </c>
      <c r="K1138">
        <v>1</v>
      </c>
      <c r="L1138">
        <v>1</v>
      </c>
      <c r="M1138">
        <v>0</v>
      </c>
      <c r="N1138">
        <v>0</v>
      </c>
      <c r="O1138">
        <v>1</v>
      </c>
      <c r="Q1138" t="s">
        <v>70</v>
      </c>
    </row>
    <row r="1139" spans="1:17" x14ac:dyDescent="0.35">
      <c r="A1139" t="s">
        <v>5240</v>
      </c>
      <c r="B1139" t="s">
        <v>5241</v>
      </c>
      <c r="C1139" t="s">
        <v>5242</v>
      </c>
      <c r="D1139" t="s">
        <v>5243</v>
      </c>
      <c r="F1139">
        <v>1</v>
      </c>
      <c r="G1139" t="s">
        <v>68</v>
      </c>
      <c r="H1139" t="s">
        <v>5244</v>
      </c>
      <c r="I1139">
        <v>0</v>
      </c>
      <c r="J1139">
        <v>0</v>
      </c>
      <c r="K1139">
        <v>0</v>
      </c>
      <c r="L1139">
        <v>1</v>
      </c>
      <c r="M1139">
        <v>1</v>
      </c>
      <c r="N1139">
        <v>0</v>
      </c>
      <c r="O1139">
        <v>1</v>
      </c>
      <c r="Q1139" t="s">
        <v>606</v>
      </c>
    </row>
    <row r="1140" spans="1:17" x14ac:dyDescent="0.35">
      <c r="A1140" t="s">
        <v>5245</v>
      </c>
      <c r="B1140" t="s">
        <v>5246</v>
      </c>
      <c r="C1140" t="s">
        <v>5247</v>
      </c>
      <c r="D1140" t="s">
        <v>5248</v>
      </c>
      <c r="E1140" t="s">
        <v>5249</v>
      </c>
      <c r="F1140">
        <v>2</v>
      </c>
      <c r="G1140" t="s">
        <v>68</v>
      </c>
      <c r="H1140" t="s">
        <v>5250</v>
      </c>
      <c r="I1140">
        <v>0</v>
      </c>
      <c r="J1140">
        <v>1</v>
      </c>
      <c r="K1140">
        <v>0</v>
      </c>
      <c r="L1140">
        <v>0</v>
      </c>
      <c r="M1140">
        <v>0</v>
      </c>
      <c r="N1140">
        <v>0</v>
      </c>
      <c r="O1140">
        <v>1</v>
      </c>
      <c r="Q1140" t="s">
        <v>505</v>
      </c>
    </row>
    <row r="1141" spans="1:17" x14ac:dyDescent="0.35">
      <c r="A1141" t="s">
        <v>5251</v>
      </c>
      <c r="B1141" t="s">
        <v>5252</v>
      </c>
      <c r="C1141" t="s">
        <v>5253</v>
      </c>
      <c r="D1141" t="s">
        <v>5254</v>
      </c>
      <c r="E1141" t="s">
        <v>1487</v>
      </c>
      <c r="F1141">
        <v>1</v>
      </c>
      <c r="G1141" t="s">
        <v>68</v>
      </c>
      <c r="I1141">
        <v>1</v>
      </c>
      <c r="J1141">
        <v>0</v>
      </c>
      <c r="K1141">
        <v>0</v>
      </c>
      <c r="L1141">
        <v>0</v>
      </c>
      <c r="M1141">
        <v>0</v>
      </c>
      <c r="N1141">
        <v>0</v>
      </c>
      <c r="O1141">
        <v>1</v>
      </c>
      <c r="Q1141" t="s">
        <v>253</v>
      </c>
    </row>
    <row r="1142" spans="1:17" x14ac:dyDescent="0.35">
      <c r="A1142" t="s">
        <v>5255</v>
      </c>
      <c r="B1142" t="s">
        <v>5256</v>
      </c>
      <c r="C1142" t="s">
        <v>5257</v>
      </c>
      <c r="D1142" t="s">
        <v>5258</v>
      </c>
      <c r="E1142" t="s">
        <v>2167</v>
      </c>
      <c r="F1142">
        <v>1</v>
      </c>
      <c r="G1142" t="s">
        <v>5259</v>
      </c>
      <c r="I1142">
        <v>1</v>
      </c>
      <c r="J1142">
        <v>0</v>
      </c>
      <c r="K1142">
        <v>0</v>
      </c>
      <c r="L1142">
        <v>0</v>
      </c>
      <c r="M1142">
        <v>0</v>
      </c>
      <c r="N1142">
        <v>0</v>
      </c>
      <c r="O1142">
        <v>1</v>
      </c>
      <c r="Q1142" t="s">
        <v>505</v>
      </c>
    </row>
    <row r="1143" spans="1:17" x14ac:dyDescent="0.35">
      <c r="A1143" t="s">
        <v>5260</v>
      </c>
      <c r="B1143" t="s">
        <v>5261</v>
      </c>
      <c r="C1143" t="s">
        <v>5262</v>
      </c>
      <c r="D1143" t="s">
        <v>5263</v>
      </c>
      <c r="E1143" t="s">
        <v>2167</v>
      </c>
      <c r="F1143">
        <v>1</v>
      </c>
      <c r="G1143" t="s">
        <v>5259</v>
      </c>
      <c r="H1143" t="s">
        <v>5264</v>
      </c>
      <c r="I1143">
        <v>0</v>
      </c>
      <c r="J1143">
        <v>1</v>
      </c>
      <c r="K1143">
        <v>0</v>
      </c>
      <c r="L1143">
        <v>0</v>
      </c>
      <c r="M1143">
        <v>0</v>
      </c>
      <c r="N1143">
        <v>0</v>
      </c>
      <c r="O1143">
        <v>1</v>
      </c>
      <c r="Q1143" t="s">
        <v>505</v>
      </c>
    </row>
    <row r="1144" spans="1:17" x14ac:dyDescent="0.35">
      <c r="A1144" t="s">
        <v>5265</v>
      </c>
      <c r="B1144" t="s">
        <v>5266</v>
      </c>
      <c r="C1144" t="s">
        <v>5267</v>
      </c>
      <c r="D1144" t="s">
        <v>5268</v>
      </c>
      <c r="E1144" t="s">
        <v>101</v>
      </c>
      <c r="F1144">
        <v>1</v>
      </c>
      <c r="G1144" t="s">
        <v>68</v>
      </c>
      <c r="H1144" t="s">
        <v>5269</v>
      </c>
      <c r="I1144">
        <v>0</v>
      </c>
      <c r="J1144">
        <v>1</v>
      </c>
      <c r="K1144">
        <v>0</v>
      </c>
      <c r="L1144">
        <v>0</v>
      </c>
      <c r="M1144">
        <v>0</v>
      </c>
      <c r="N1144">
        <v>0</v>
      </c>
      <c r="O1144">
        <v>1</v>
      </c>
      <c r="Q1144" t="s">
        <v>70</v>
      </c>
    </row>
    <row r="1145" spans="1:17" x14ac:dyDescent="0.35">
      <c r="A1145" t="s">
        <v>5270</v>
      </c>
      <c r="B1145" t="s">
        <v>5271</v>
      </c>
      <c r="C1145" t="s">
        <v>5272</v>
      </c>
      <c r="D1145" t="s">
        <v>5273</v>
      </c>
      <c r="E1145" t="s">
        <v>2829</v>
      </c>
      <c r="F1145">
        <v>1</v>
      </c>
      <c r="G1145" t="s">
        <v>68</v>
      </c>
      <c r="H1145" t="s">
        <v>5274</v>
      </c>
      <c r="I1145">
        <v>0</v>
      </c>
      <c r="J1145">
        <v>1</v>
      </c>
      <c r="K1145">
        <v>0</v>
      </c>
      <c r="L1145">
        <v>0</v>
      </c>
      <c r="M1145">
        <v>0</v>
      </c>
      <c r="N1145">
        <v>0</v>
      </c>
      <c r="O1145">
        <v>1</v>
      </c>
      <c r="Q1145" t="s">
        <v>70</v>
      </c>
    </row>
    <row r="1146" spans="1:17" x14ac:dyDescent="0.35">
      <c r="A1146" t="s">
        <v>5275</v>
      </c>
      <c r="B1146" t="s">
        <v>1562</v>
      </c>
      <c r="C1146" t="s">
        <v>5276</v>
      </c>
      <c r="D1146" t="s">
        <v>1564</v>
      </c>
      <c r="E1146" t="s">
        <v>229</v>
      </c>
      <c r="F1146">
        <v>1</v>
      </c>
      <c r="G1146" t="s">
        <v>68</v>
      </c>
      <c r="I1146">
        <v>0</v>
      </c>
      <c r="J1146">
        <v>0</v>
      </c>
      <c r="K1146">
        <v>0</v>
      </c>
      <c r="L1146">
        <v>1</v>
      </c>
      <c r="M1146">
        <v>0</v>
      </c>
      <c r="N1146">
        <v>0</v>
      </c>
      <c r="O1146">
        <v>1</v>
      </c>
      <c r="Q1146" t="s">
        <v>96</v>
      </c>
    </row>
    <row r="1147" spans="1:17" x14ac:dyDescent="0.35">
      <c r="A1147" t="s">
        <v>5277</v>
      </c>
      <c r="B1147" t="s">
        <v>5278</v>
      </c>
      <c r="C1147" t="s">
        <v>5279</v>
      </c>
      <c r="D1147" t="s">
        <v>5280</v>
      </c>
      <c r="E1147" t="s">
        <v>258</v>
      </c>
      <c r="F1147">
        <v>1</v>
      </c>
      <c r="G1147" t="s">
        <v>68</v>
      </c>
      <c r="I1147">
        <v>0</v>
      </c>
      <c r="J1147">
        <v>1</v>
      </c>
      <c r="K1147">
        <v>0</v>
      </c>
      <c r="L1147">
        <v>0</v>
      </c>
      <c r="M1147">
        <v>0</v>
      </c>
      <c r="N1147">
        <v>0</v>
      </c>
      <c r="O1147">
        <v>1</v>
      </c>
      <c r="Q1147" t="s">
        <v>214</v>
      </c>
    </row>
    <row r="1148" spans="1:17" x14ac:dyDescent="0.35">
      <c r="A1148" t="s">
        <v>5281</v>
      </c>
      <c r="B1148" t="s">
        <v>5282</v>
      </c>
      <c r="C1148" t="s">
        <v>5283</v>
      </c>
      <c r="D1148" t="s">
        <v>5284</v>
      </c>
      <c r="E1148" t="s">
        <v>5285</v>
      </c>
      <c r="F1148">
        <v>1</v>
      </c>
      <c r="G1148" t="s">
        <v>68</v>
      </c>
      <c r="H1148" t="s">
        <v>5286</v>
      </c>
      <c r="I1148">
        <v>1</v>
      </c>
      <c r="J1148">
        <v>0</v>
      </c>
      <c r="K1148">
        <v>0</v>
      </c>
      <c r="L1148">
        <v>0</v>
      </c>
      <c r="M1148">
        <v>0</v>
      </c>
      <c r="N1148">
        <v>0</v>
      </c>
      <c r="O1148">
        <v>1</v>
      </c>
      <c r="Q1148" t="s">
        <v>70</v>
      </c>
    </row>
    <row r="1149" spans="1:17" x14ac:dyDescent="0.35">
      <c r="A1149" t="s">
        <v>5287</v>
      </c>
      <c r="B1149" t="s">
        <v>5288</v>
      </c>
      <c r="C1149" t="s">
        <v>5289</v>
      </c>
      <c r="D1149" t="s">
        <v>5290</v>
      </c>
      <c r="E1149" t="s">
        <v>94</v>
      </c>
      <c r="F1149">
        <v>1</v>
      </c>
      <c r="G1149" t="s">
        <v>68</v>
      </c>
      <c r="H1149" t="s">
        <v>5291</v>
      </c>
      <c r="I1149">
        <v>0</v>
      </c>
      <c r="J1149">
        <v>1</v>
      </c>
      <c r="K1149">
        <v>0</v>
      </c>
      <c r="L1149">
        <v>0</v>
      </c>
      <c r="M1149">
        <v>0</v>
      </c>
      <c r="N1149">
        <v>0</v>
      </c>
      <c r="O1149">
        <v>1</v>
      </c>
      <c r="Q1149" t="s">
        <v>253</v>
      </c>
    </row>
    <row r="1150" spans="1:17" x14ac:dyDescent="0.35">
      <c r="A1150" t="s">
        <v>5292</v>
      </c>
      <c r="B1150" t="s">
        <v>5293</v>
      </c>
      <c r="C1150" t="s">
        <v>5294</v>
      </c>
      <c r="D1150" t="s">
        <v>5295</v>
      </c>
      <c r="E1150" t="s">
        <v>5296</v>
      </c>
      <c r="F1150">
        <v>1</v>
      </c>
      <c r="G1150" t="s">
        <v>68</v>
      </c>
      <c r="H1150" t="s">
        <v>5297</v>
      </c>
      <c r="I1150">
        <v>0</v>
      </c>
      <c r="J1150">
        <v>0</v>
      </c>
      <c r="K1150">
        <v>0</v>
      </c>
      <c r="L1150">
        <v>1</v>
      </c>
      <c r="M1150">
        <v>0</v>
      </c>
      <c r="N1150">
        <v>1</v>
      </c>
      <c r="O1150">
        <v>1</v>
      </c>
      <c r="Q1150" t="s">
        <v>253</v>
      </c>
    </row>
    <row r="1151" spans="1:17" x14ac:dyDescent="0.35">
      <c r="A1151" t="s">
        <v>5298</v>
      </c>
      <c r="B1151" t="s">
        <v>5299</v>
      </c>
      <c r="C1151" t="s">
        <v>5300</v>
      </c>
      <c r="D1151" t="s">
        <v>5301</v>
      </c>
      <c r="E1151" t="s">
        <v>1388</v>
      </c>
      <c r="F1151">
        <v>1</v>
      </c>
      <c r="G1151" t="s">
        <v>68</v>
      </c>
      <c r="H1151" t="s">
        <v>5302</v>
      </c>
      <c r="I1151">
        <v>0</v>
      </c>
      <c r="J1151">
        <v>1</v>
      </c>
      <c r="K1151">
        <v>0</v>
      </c>
      <c r="L1151">
        <v>0</v>
      </c>
      <c r="M1151">
        <v>0</v>
      </c>
      <c r="N1151">
        <v>0</v>
      </c>
      <c r="O1151">
        <v>1</v>
      </c>
      <c r="Q1151" t="s">
        <v>253</v>
      </c>
    </row>
    <row r="1152" spans="1:17" x14ac:dyDescent="0.35">
      <c r="A1152" t="s">
        <v>5303</v>
      </c>
      <c r="B1152" t="s">
        <v>5304</v>
      </c>
      <c r="C1152" t="s">
        <v>5305</v>
      </c>
      <c r="D1152" t="s">
        <v>5306</v>
      </c>
      <c r="E1152" t="s">
        <v>158</v>
      </c>
      <c r="F1152">
        <v>1</v>
      </c>
      <c r="G1152" t="s">
        <v>68</v>
      </c>
      <c r="H1152" t="s">
        <v>5307</v>
      </c>
      <c r="I1152">
        <v>0</v>
      </c>
      <c r="J1152">
        <v>1</v>
      </c>
      <c r="K1152">
        <v>0</v>
      </c>
      <c r="L1152">
        <v>0</v>
      </c>
      <c r="M1152">
        <v>0</v>
      </c>
      <c r="N1152">
        <v>0</v>
      </c>
      <c r="O1152">
        <v>1</v>
      </c>
      <c r="Q1152" t="s">
        <v>214</v>
      </c>
    </row>
    <row r="1153" spans="1:17" x14ac:dyDescent="0.35">
      <c r="A1153" t="s">
        <v>5308</v>
      </c>
      <c r="B1153" t="s">
        <v>5309</v>
      </c>
      <c r="C1153" t="s">
        <v>5310</v>
      </c>
      <c r="D1153" t="s">
        <v>5311</v>
      </c>
      <c r="E1153" t="s">
        <v>369</v>
      </c>
      <c r="F1153">
        <v>1</v>
      </c>
      <c r="G1153" t="s">
        <v>68</v>
      </c>
      <c r="I1153">
        <v>0</v>
      </c>
      <c r="J1153">
        <v>1</v>
      </c>
      <c r="K1153">
        <v>0</v>
      </c>
      <c r="L1153">
        <v>0</v>
      </c>
      <c r="M1153">
        <v>0</v>
      </c>
      <c r="N1153">
        <v>0</v>
      </c>
      <c r="O1153">
        <v>1</v>
      </c>
      <c r="Q1153" t="s">
        <v>505</v>
      </c>
    </row>
    <row r="1154" spans="1:17" x14ac:dyDescent="0.35">
      <c r="A1154" t="s">
        <v>5312</v>
      </c>
      <c r="B1154" t="s">
        <v>5313</v>
      </c>
      <c r="C1154" t="s">
        <v>5314</v>
      </c>
      <c r="D1154" t="s">
        <v>5315</v>
      </c>
      <c r="E1154" t="s">
        <v>5316</v>
      </c>
      <c r="F1154">
        <v>1</v>
      </c>
      <c r="G1154" t="s">
        <v>68</v>
      </c>
      <c r="H1154" t="s">
        <v>5317</v>
      </c>
      <c r="I1154">
        <v>0</v>
      </c>
      <c r="J1154">
        <v>1</v>
      </c>
      <c r="K1154">
        <v>0</v>
      </c>
      <c r="L1154">
        <v>0</v>
      </c>
      <c r="M1154">
        <v>0</v>
      </c>
      <c r="N1154">
        <v>0</v>
      </c>
      <c r="O1154">
        <v>1</v>
      </c>
      <c r="Q1154" t="s">
        <v>253</v>
      </c>
    </row>
    <row r="1155" spans="1:17" x14ac:dyDescent="0.35">
      <c r="A1155" t="s">
        <v>5318</v>
      </c>
      <c r="B1155" t="s">
        <v>5319</v>
      </c>
      <c r="C1155" t="s">
        <v>5320</v>
      </c>
      <c r="D1155" t="s">
        <v>5321</v>
      </c>
      <c r="E1155" t="s">
        <v>2167</v>
      </c>
      <c r="F1155">
        <v>1</v>
      </c>
      <c r="G1155" t="s">
        <v>68</v>
      </c>
      <c r="H1155" t="s">
        <v>5322</v>
      </c>
      <c r="I1155">
        <v>0</v>
      </c>
      <c r="J1155">
        <v>1</v>
      </c>
      <c r="K1155">
        <v>0</v>
      </c>
      <c r="L1155">
        <v>0</v>
      </c>
      <c r="M1155">
        <v>0</v>
      </c>
      <c r="N1155">
        <v>0</v>
      </c>
      <c r="O1155">
        <v>1</v>
      </c>
      <c r="Q1155" t="s">
        <v>214</v>
      </c>
    </row>
  </sheetData>
  <autoFilter ref="A1:Q1155" xr:uid="{1480C473-AB00-41DA-88DB-3D1073ECBA56}"/>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 by year</vt:lpstr>
      <vt:lpstr>% graph in detail </vt:lpstr>
      <vt:lpstr>Removal of no access</vt:lpstr>
      <vt:lpstr>Coi data for paper</vt:lpstr>
      <vt:lpstr>Summary table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2020-09-04T09:51:33Z</dcterms:modified>
</cp:coreProperties>
</file>