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5" yWindow="240" windowWidth="11745" windowHeight="11445" tabRatio="955"/>
  </bookViews>
  <sheets>
    <sheet name="Induced Abortions, Canada, 2016" sheetId="2" r:id="rId1"/>
    <sheet name="Notes to readers" sheetId="19" r:id="rId2"/>
    <sheet name="Table of contents" sheetId="3" r:id="rId3"/>
    <sheet name="1 Location" sheetId="16" r:id="rId4"/>
    <sheet name="2 Age" sheetId="28" r:id="rId5"/>
    <sheet name="3 Residence" sheetId="29" r:id="rId6"/>
    <sheet name="4 Gestational age" sheetId="30" r:id="rId7"/>
    <sheet name="5 Previous deliveries" sheetId="31" r:id="rId8"/>
    <sheet name="6 Previous abortions" sheetId="32" r:id="rId9"/>
    <sheet name="7 Method" sheetId="33" r:id="rId10"/>
    <sheet name="8 Complication" sheetId="34" r:id="rId11"/>
  </sheets>
  <definedNames>
    <definedName name="_xlnm.Print_Area" localSheetId="3">'1 Location'!$A$3:$D$33</definedName>
    <definedName name="_xlnm.Print_Area" localSheetId="4">'2 Age'!$A$3:$E$121</definedName>
    <definedName name="_xlnm.Print_Area" localSheetId="5">'3 Residence'!$A$3:$B$28</definedName>
    <definedName name="_xlnm.Print_Area" localSheetId="6">'4 Gestational age'!$A$3:$C$19</definedName>
    <definedName name="_xlnm.Print_Area" localSheetId="7">'5 Previous deliveries'!$A$3:$C$16</definedName>
    <definedName name="_xlnm.Print_Area" localSheetId="8">'6 Previous abortions'!$A$3:$C$15</definedName>
    <definedName name="_xlnm.Print_Area" localSheetId="9">'7 Method'!$A$3:$D$25</definedName>
    <definedName name="_xlnm.Print_Area" localSheetId="10">'8 Complication'!$A$3:$C$19</definedName>
    <definedName name="_xlnm.Print_Area" localSheetId="0">'Induced Abortions, Canada, 2016'!$A$2:$A$15</definedName>
    <definedName name="_xlnm.Print_Area" localSheetId="2">'Table of contents'!$A$1:$A$9</definedName>
    <definedName name="_xlnm.Print_Titles" localSheetId="4">'2 Age'!$4:$4</definedName>
    <definedName name="Title..B20">'3 Residence'!$A$4</definedName>
    <definedName name="Title..C10">'5 Previous deliveries'!$A$4</definedName>
    <definedName name="Title..C11">'4 Gestational age'!$A$4</definedName>
    <definedName name="Title..C11.8">'8 Complication'!$A$4</definedName>
    <definedName name="Title..C9">'6 Previous abortions'!$A$4</definedName>
    <definedName name="Title..D16">'7 Method'!$A$4</definedName>
    <definedName name="Title..D18">'1 Location'!$A$4</definedName>
    <definedName name="Title..E103">'2 Age'!$A$4</definedName>
  </definedNames>
  <calcPr calcId="162913"/>
</workbook>
</file>

<file path=xl/calcChain.xml><?xml version="1.0" encoding="utf-8"?>
<calcChain xmlns="http://schemas.openxmlformats.org/spreadsheetml/2006/main">
  <c r="E102" i="28" l="1"/>
  <c r="C103" i="28" l="1"/>
  <c r="E103" i="28" l="1"/>
  <c r="E101" i="28"/>
  <c r="E100" i="28"/>
  <c r="E99" i="28"/>
  <c r="E98" i="28"/>
  <c r="C97" i="28"/>
  <c r="D97" i="28"/>
  <c r="E97" i="28"/>
  <c r="D103" i="28" l="1"/>
  <c r="B20" i="29"/>
  <c r="D102" i="28" l="1"/>
  <c r="D101" i="28"/>
  <c r="D100" i="28"/>
  <c r="D99" i="28"/>
  <c r="D98" i="28"/>
  <c r="C102" i="28"/>
  <c r="C101" i="28"/>
  <c r="C100" i="28"/>
  <c r="C98" i="28"/>
  <c r="B11" i="34" l="1"/>
  <c r="C6" i="32"/>
  <c r="C5" i="32"/>
  <c r="C10" i="30"/>
  <c r="C9" i="30"/>
  <c r="C8" i="30"/>
  <c r="C7" i="30"/>
  <c r="C6" i="30"/>
  <c r="C5" i="30"/>
  <c r="C99" i="28" l="1"/>
  <c r="C16" i="33" l="1"/>
  <c r="C6" i="34" l="1"/>
  <c r="C7" i="34"/>
  <c r="C8" i="34"/>
  <c r="C9" i="34"/>
  <c r="C10" i="34"/>
  <c r="C11" i="34"/>
  <c r="C5" i="34"/>
  <c r="D15" i="33" l="1"/>
  <c r="D13" i="33"/>
  <c r="D14" i="33"/>
  <c r="D12" i="33"/>
  <c r="D10" i="33"/>
  <c r="D11" i="33"/>
  <c r="D9" i="33"/>
  <c r="D6" i="33"/>
  <c r="D7" i="33"/>
  <c r="D8" i="33"/>
  <c r="D5" i="33"/>
  <c r="C7" i="32"/>
  <c r="C8" i="32"/>
  <c r="C9" i="32"/>
  <c r="C10" i="31"/>
  <c r="C6" i="31"/>
  <c r="C7" i="31"/>
  <c r="C8" i="31"/>
  <c r="C9" i="31"/>
  <c r="C5" i="31"/>
  <c r="C11" i="30"/>
</calcChain>
</file>

<file path=xl/sharedStrings.xml><?xml version="1.0" encoding="utf-8"?>
<sst xmlns="http://schemas.openxmlformats.org/spreadsheetml/2006/main" count="461" uniqueCount="157">
  <si>
    <t>Total</t>
  </si>
  <si>
    <t>Newfoundland and Labrador</t>
  </si>
  <si>
    <t>Prince Edward Island</t>
  </si>
  <si>
    <t>Nova Scotia</t>
  </si>
  <si>
    <t>New Brunswick</t>
  </si>
  <si>
    <t>Quebec</t>
  </si>
  <si>
    <t>Ontario</t>
  </si>
  <si>
    <t>Manitoba</t>
  </si>
  <si>
    <t>Saskatchewan</t>
  </si>
  <si>
    <t>Alberta</t>
  </si>
  <si>
    <t>British Columbia</t>
  </si>
  <si>
    <t xml:space="preserve">Yukon </t>
  </si>
  <si>
    <t>Northwest Territories</t>
  </si>
  <si>
    <t>Nunavut</t>
  </si>
  <si>
    <t xml:space="preserve">25–29 </t>
  </si>
  <si>
    <t xml:space="preserve">30–34 </t>
  </si>
  <si>
    <t xml:space="preserve">35+ </t>
  </si>
  <si>
    <t>Unknown</t>
  </si>
  <si>
    <t>≤8</t>
  </si>
  <si>
    <t>9–12</t>
  </si>
  <si>
    <t>13–16</t>
  </si>
  <si>
    <t>17–20</t>
  </si>
  <si>
    <t>21+</t>
  </si>
  <si>
    <t>None</t>
  </si>
  <si>
    <t>One</t>
  </si>
  <si>
    <t>Two</t>
  </si>
  <si>
    <t>Oxytocins</t>
  </si>
  <si>
    <t>Other</t>
  </si>
  <si>
    <t>Complication</t>
  </si>
  <si>
    <t>Hemorrhage</t>
  </si>
  <si>
    <t>Infection</t>
  </si>
  <si>
    <t>Combination</t>
  </si>
  <si>
    <t xml:space="preserve">Other </t>
  </si>
  <si>
    <t>Unreported</t>
  </si>
  <si>
    <t>Table of contents</t>
  </si>
  <si>
    <t>Back to the Table of contents</t>
  </si>
  <si>
    <t>Province/territory</t>
  </si>
  <si>
    <t>Number of induced abortions reported 
by hospitals</t>
  </si>
  <si>
    <t>Number of induced abortions reported 
by clinics</t>
  </si>
  <si>
    <t>Total reported</t>
  </si>
  <si>
    <t>Age group 
(years)</t>
  </si>
  <si>
    <t>Patient’s province/territory 
of residence</t>
  </si>
  <si>
    <t>Number of induced abortions reported by hospitals</t>
  </si>
  <si>
    <t>Non-resident of Canada</t>
  </si>
  <si>
    <t>Gestational age (weeks)</t>
  </si>
  <si>
    <t>Percentage of 
induced abortions
reported by hospitals</t>
  </si>
  <si>
    <t>Number of 
previous deliveries</t>
  </si>
  <si>
    <t>Percentage of induced abortions reported 
by hospitals</t>
  </si>
  <si>
    <t>Three or more</t>
  </si>
  <si>
    <t>Number of previous 
induced abortions</t>
  </si>
  <si>
    <t>Two or more</t>
  </si>
  <si>
    <t>Method of abortion</t>
  </si>
  <si>
    <t>Surgical procedures only</t>
  </si>
  <si>
    <t>Aspiration and curettage</t>
  </si>
  <si>
    <t>Dilation and evacuation</t>
  </si>
  <si>
    <t>Dilation and curettage</t>
  </si>
  <si>
    <t>Other surgical procedure</t>
  </si>
  <si>
    <t>Surgical and medical procedures</t>
  </si>
  <si>
    <t>Aspiration and curettage 
and any medical procedure</t>
  </si>
  <si>
    <t>Dilation and evacuation 
and any medical procedure</t>
  </si>
  <si>
    <t>Dilation and curettage 
and any medical procedure</t>
  </si>
  <si>
    <t>Medical procedures only</t>
  </si>
  <si>
    <t>Antacid treatment</t>
  </si>
  <si>
    <t>Pharmacological combination</t>
  </si>
  <si>
    <t>Retained products of conception</t>
  </si>
  <si>
    <t>Talk to us</t>
  </si>
  <si>
    <t xml:space="preserve">For data-specific information: </t>
  </si>
  <si>
    <t>cad@cihi.ca</t>
  </si>
  <si>
    <t xml:space="preserve">For media inquiries: </t>
  </si>
  <si>
    <t>media@cihi.ca</t>
  </si>
  <si>
    <t>To find other information on this subject, use the following search terms: induced abortion, termination of pregnancy, women, obstetric, gestational age, method of abortion, abortion clinics.</t>
  </si>
  <si>
    <t>Important notes regarding coverage</t>
  </si>
  <si>
    <t>Definition</t>
  </si>
  <si>
    <t>Cases are considered induced abortions if they include the following ICD-10-CA code and any of the following CCI codes:</t>
  </si>
  <si>
    <t>O04.–  Medical abortion</t>
  </si>
  <si>
    <t>5.CA.20.^^  Pharmacotherapy (in preparation for), termination of pregnancy</t>
  </si>
  <si>
    <t>5.CA.24.^^  Preparation by dilating cervix (for), termination of pregnancy</t>
  </si>
  <si>
    <t>5.CA.88.^^  Pharmacological termination of pregnancy</t>
  </si>
  <si>
    <t>5.CA.89.^^  Surgical termination of pregnancy</t>
  </si>
  <si>
    <t>Sources</t>
  </si>
  <si>
    <t>1. Discharge Abstract Database, Canadian Institute for Health Information.</t>
  </si>
  <si>
    <t>2. National Ambulatory Care Reporting System, Canadian Institute for Health Information.</t>
  </si>
  <si>
    <t>3. Ministère de la Santé et des Services sociaux du Québec.</t>
  </si>
  <si>
    <t>Induced abortion is defined as the medical termination of pregnancy. Equivalent terms include artificial abortion, therapeutic abortion, voluntary termination of pregnancy, elective termination of pregnancy and active termination of pregnancy.</t>
  </si>
  <si>
    <t>Important notes</t>
  </si>
  <si>
    <t>In accordance with CIHI’s privacy and confidentiality guidelines, small cell counts have been suppressed.</t>
  </si>
  <si>
    <t xml:space="preserve">Induced abortion is defined as the medical termination of pregnancy. Equivalent terms include artificial abortion, therapeutic abortion, voluntary termination of pregnancy, elective termination of pregnancy and active termination of pregnancy. </t>
  </si>
  <si>
    <t xml:space="preserve">1. Discharge Abstract Database, Canadian Institute for Health Information. </t>
  </si>
  <si>
    <t>The gestational age (GA) for the majority of induced abortion records is based on clinical assessment. However, in a small proportion of cases where GA by clinical assessment is unavailable, it is based on the date of last menses. When interpreting induced abortion statistics, it is important to note that GA derived from the date of last menses can produce estimates that are less accurate than those provided through clinical assessment.</t>
  </si>
  <si>
    <t>Complications that occur during the initial visit or hospitalization, as well as complications on subsequent visits, transfers or readmissions within 28 days for the same patient, are included. Complications during subsequent visits, transfers or readmissions for cases where the health care number was not recorded during the initial visit or hospitalization are not included; complications may therefore be undercounted.</t>
  </si>
  <si>
    <t>Induced abortion is defined as the medical termination of pregnancy. Equivalent terms include artificial abortion, therapeutic abortion, voluntary termination of pregnancy, elective termination of pregnancy and active termination 
of pregnancy.</t>
  </si>
  <si>
    <t>The “combination” category includes cases where more than one type of complication was recorded. For example, cases with both an infection and a hemorrhage are included under “combination.”</t>
  </si>
  <si>
    <t>≤17</t>
  </si>
  <si>
    <t xml:space="preserve">18–24 </t>
  </si>
  <si>
    <t>3. National Physician Database, Canadian Institute for Health Information.</t>
  </si>
  <si>
    <r>
      <t>CIHI captures administrative, clinical and demographic data on induced abortions performed in acute care, day surgery and emergency departments in Canadian hospitals. Data is supplied by provincial and territorial ministries of health, hospitals and independent abortion clinics in Canada. Clinic data is submitted voluntarily to CIHI.</t>
    </r>
    <r>
      <rPr>
        <sz val="11"/>
        <rFont val="Arial"/>
        <family val="2"/>
      </rPr>
      <t xml:space="preserve"> The figures in the following tables include induced abortions performed in a hospital or clinic setting in Canada. </t>
    </r>
    <r>
      <rPr>
        <sz val="11"/>
        <color theme="1"/>
        <rFont val="Arial"/>
        <family val="2"/>
      </rPr>
      <t>Due to variations in use of fee-for-service (FFS) payments for induced abortions across the country, these figures are not based on pan-Canadian FFS data.</t>
    </r>
  </si>
  <si>
    <t xml:space="preserve">Notes to readers
</t>
  </si>
  <si>
    <t>Screen reader users: This workbook has 11 worksheets, including this title page, Notes to readers on tab 2, a Table of contents on tab 3 and 8 data table worksheets beginning on tab 4.</t>
  </si>
  <si>
    <t>ICD-10-CA (versions 2006, 2009, 2012 and 2015)</t>
  </si>
  <si>
    <t>CCI (versions 2006, 2009, 2012 and 2015)</t>
  </si>
  <si>
    <t>4. Ministère de la Santé et des Services sociaux du Québec.</t>
  </si>
  <si>
    <t>5. Manitoba Health, Seniors and Active Living.</t>
  </si>
  <si>
    <t>Manitoba (clinic data only), Ontario (clinic data only) and Quebec’s total count include only induced abortions covered by their respective provincial health insurance plan. Data from all other provinces/territories (including Manitoba and Ontario hospital data) includes all induced abortions, whether paid for by the patient or by a different health insurance plan. For example, patients with coverage under Quebec’s health insurance plan receiving care in Alberta are reported by Alberta. However, patients with coverage under Alberta's health insurance plan receiving care in Quebec are not reported (by either Quebec or Alberta).</t>
  </si>
  <si>
    <r>
      <t>* Detailed age breakdowns are not available from Ontario clinics for patients younger than age 25. Data for the affected age categories is presented in the age group "unknown (</t>
    </r>
    <r>
      <rPr>
        <sz val="9"/>
        <rFont val="Calibri"/>
        <family val="2"/>
      </rPr>
      <t>≤</t>
    </r>
    <r>
      <rPr>
        <sz val="9"/>
        <rFont val="Arial"/>
        <family val="2"/>
      </rPr>
      <t>24)" for the Ontario row. For the pan-Canadian Total reported row, Ontario clinic cases for patients younger than age 25 are included in the "unknown" category.</t>
    </r>
  </si>
  <si>
    <t>The “other surgical procedure” category includes hysterectomy, hysterotomy and menstrual extraction. Cases where one of these surgical procedures took place and a medical procedure also took place are included in the “other” category.</t>
  </si>
  <si>
    <t>The “pharmacological combination” category includes cases where more than one type of pharmacological agent was administered.</t>
  </si>
  <si>
    <t>The “other” category includes cases where the following was administered or occurred: only an antimetabolite, only an emollient, only a salt solution, a salt solution in combination with any other pharmacological procedure, only cervical dilation, an other surgical procedure with any medical procedure, a procedure not elsewhere classified or an unknown procedure.</t>
  </si>
  <si>
    <t>n/a</t>
  </si>
  <si>
    <t>Method of abortion category</t>
  </si>
  <si>
    <r>
      <rPr>
        <sz val="11"/>
        <rFont val="Arial"/>
        <family val="2"/>
      </rPr>
      <t xml:space="preserve">National abortion statistics for years 2006 and earlier are available from Statistics Canada at </t>
    </r>
    <r>
      <rPr>
        <u/>
        <sz val="11"/>
        <color rgb="FF0070C0"/>
        <rFont val="Arial"/>
        <family val="2"/>
      </rPr>
      <t>http://www.statcan.gc.ca/daily-quotidien/090824/dq090824e-eng.htm</t>
    </r>
    <r>
      <rPr>
        <sz val="11"/>
        <rFont val="Arial"/>
        <family val="2"/>
      </rPr>
      <t>.</t>
    </r>
  </si>
  <si>
    <t>Unknown (≤24)*</t>
  </si>
  <si>
    <t>—</t>
  </si>
  <si>
    <t>&lt;5</t>
  </si>
  <si>
    <t>Figures include induced abortions performed in a hospital setting in Canada (numbers are provided by the province/territory in which the abortion was performed), excluding Quebec. Information on gestational age is not available from clinic data or from Quebec data.</t>
  </si>
  <si>
    <t>Figures include induced abortions performed in a hospital setting in Canada (numbers are provided by the province/territory in which the abortion was performed), excluding Quebec. Information on the number of previous deliveries is not available from clinic data or from Quebec data.</t>
  </si>
  <si>
    <t>Figures include induced abortions performed in a hospital setting in Canada (numbers are provided by the province/territory in which the abortion was performed), excluding Quebec. Information on the number of previous induced abortions is not available from clinic data or from Quebec data.</t>
  </si>
  <si>
    <t xml:space="preserve">Figures include induced abortions performed in a hospital setting in Canada (numbers are provided by the province/territory in which the abortion was performed), excluding Quebec. Information on complications is not available from clinic data or from Quebec data. </t>
  </si>
  <si>
    <t>Figures include induced abortions performed in a hospital or clinic setting in Canada (numbers are presented by the province/territory
in which the abortion was performed).</t>
  </si>
  <si>
    <t>Induced abortions are not performed in clinics in Nova Scotia, Yukon, the Northwest Territories or Nunavut.</t>
  </si>
  <si>
    <r>
      <t xml:space="preserve">Induced abortions are not performed in clinics in Nova Scotia, </t>
    </r>
    <r>
      <rPr>
        <sz val="9"/>
        <rFont val="Arial"/>
        <family val="2"/>
      </rPr>
      <t>Yukon, the Northwest Territories or Nunavut.</t>
    </r>
  </si>
  <si>
    <t>Screen reader users: There is 1 table on this tab called Number of induced abortions reported in Canada in 2016, by province/territory of hospital or clinic. It begins at cell A4 and ends at cell D18. The notes begin in cell A19 and the sources begin in cell A27. A link back to the table of contents is in cell A2.</t>
  </si>
  <si>
    <t>Screen reader users: There is 1 table on this tab called Number of induced abortions reported in Canada in 2016, by province/territory of hospital or clinic and age group. It begins at cell A4 and ends at cell E103. The notes begin in cell A104 and the sources begin in cell A115. A link back to the table of contents is in cell A2.</t>
  </si>
  <si>
    <t>Screen reader users: There is 1 table on this tab called Number of induced abortions reported by Canadian hospitals in 2016, by patient’s province/territory of residence. It begins at cell A4 and ends at cell B20. The notes begin in cell A21 and the sources begin in cell A25. A link back to the table of contents is in cell A2.</t>
  </si>
  <si>
    <t>Screen reader users: There is 1 table on this tab called Number and percentage distribution of induced abortions reported by Canadian hospitals (excluding Quebec) in 2016, by gestational age. It begins at cell A4 and ends at cell C11. The notes begin in cell A12 and the sources begin in cell A17. A link back to the table of contents is in cell A2.</t>
  </si>
  <si>
    <t>Screen reader users: There is 1 table on this tab called Number and percentage distribution of induced abortions reported by Canadian hospitals (excluding Quebec) in 2016, by number of previous deliveries. It begins at cell A4 and ends at cell C10. The notes begin in cell A11 and the sources begin in cell A14. A link back to the table of contents is in cell A2.</t>
  </si>
  <si>
    <t>Screen reader users: There is 1 table on this tab called Number and percentage distribution of induced abortions reported by Canadian hospitals (excluding Quebec) in 2016, by number of previous induced abortions. It begins at cell A4 and ends at cell C9. The notes begin in cell A10 and the sources begin in cell A13. A link back to the table of contents is in cell A2.</t>
  </si>
  <si>
    <t>Screen reader users: There is 1 table on this tab called Number and percentage distribution of induced abortions reported by Canadian hospitals (excluding Quebec) in 2016, by complication within 28 days of initial induced abortion. It begins at cell A4 and ends at cell C11. The notes begin in cell A12 and the sources begin in cell A17. A link back to the table of contents is in cell A2.</t>
  </si>
  <si>
    <t>Induced Abortions Reported in
Canada in 2016</t>
  </si>
  <si>
    <t xml:space="preserve">These data tables are provided to facilitate your research and analysis.
Unless otherwise indicated, this product uses data provided by Canada’s provinces and territories.
</t>
  </si>
  <si>
    <t>Table 1 Number of induced abortions reported in Canada in 2016, by province/territory of hospital or clinic</t>
  </si>
  <si>
    <t>Table 2 Number of induced abortions reported in Canada in 2016, by province/territory of hospital or clinic and age group</t>
  </si>
  <si>
    <t>Table 3 Number of induced abortions reported by Canadian hospitals in 2016, by patient’s province/territory of residence</t>
  </si>
  <si>
    <t>Table 4 Number and percentage distribution of induced abortions reported by Canadian hospitals (excluding Quebec) in 2016, by gestational age</t>
  </si>
  <si>
    <t>Table 5 Number and percentage distribution of induced abortions reported by Canadian hospitals (excluding Quebec) in 2016, by number of previous deliveries</t>
  </si>
  <si>
    <t>Table 6 Number and percentage distribution of induced abortions reported by Canadian hospitals (excluding Quebec) in 2016, by number of previous induced abortions</t>
  </si>
  <si>
    <t>Table 7 Number and percentage distribution of induced abortions reported by Canadian hospitals (excluding Quebec) in 2016, by method of abortion</t>
  </si>
  <si>
    <t>Table 8 Number and percentage distribution of induced abortions reported by Canadian hospitals (excluding Quebec) in 2016, by complication within 28 days of initial induced abortion</t>
  </si>
  <si>
    <t>Figures include induced abortions performed in a hospital or clinic setting in Canada (numbers are presented by the province/territory in which the abortion was performed).</t>
  </si>
  <si>
    <t>Induced abortions were not performed in Prince Edward Island until 2017. Figures for Prince Edward Island residents who received an induced abortion in a hospital in another province/territory are provided in Table 3 Number of induced abortions reported by Canadian hospitals, by patient’s province/territory of residence.</t>
  </si>
  <si>
    <t>Hospitals are mandated by their provincial/territorial ministry of health to report all hospital activity (not limited to abortions); therefore, coverage of abortions performed in Canadian hospitals can be considered complete. However, there is no such legislative requirement for clinics to report their activity (reporting is voluntary). For 2016, clinic data for New Brunswick is absent and hospital data for Nunavut is incomplete.</t>
  </si>
  <si>
    <t>6. Induced abortion clinics in Newfoundland and Labrador, Saskatchewan and British Columbia.</t>
  </si>
  <si>
    <r>
      <rPr>
        <b/>
        <sz val="12"/>
        <rFont val="Arial"/>
        <family val="2"/>
      </rPr>
      <t xml:space="preserve">Table 1 </t>
    </r>
    <r>
      <rPr>
        <sz val="12"/>
        <rFont val="Arial"/>
        <family val="2"/>
      </rPr>
      <t xml:space="preserve"> Number of induced abortions reported in Canada in 2016, by province/territory of hospital or clinic</t>
    </r>
  </si>
  <si>
    <r>
      <rPr>
        <b/>
        <sz val="12"/>
        <rFont val="Arial"/>
        <family val="2"/>
      </rPr>
      <t>Table 2</t>
    </r>
    <r>
      <rPr>
        <sz val="12"/>
        <rFont val="Arial"/>
        <family val="2"/>
      </rPr>
      <t xml:space="preserve">  Number of induced abortions reported in Canada in 2016, by province/territory of hospital or clinic and age group</t>
    </r>
  </si>
  <si>
    <t>The methodology to estimate induced abortion volumes for Ontario is consistent with the enhanced methodology that was introduced in the previous 2015 report. Total volumes were derived by using the total abortion volumes reported to the National Physician Database (NPDB) at CIHI and adding both hospital-based abortions for non-Ontario residents and hospital-based medical-method-only abortions for Ontario residents (as reported to the Discharge Abstract Database and the National Ambulatory Care Reporting System). For Ontario, volumes reported in the column Number of induced abortions reported by clinics include services from non-hospital settings. Volumes for non-hospital settings (clinics/surgical facilities/physician offices) were estimated using the total abortion volumes as described above and subtracting hospital-based abortions. This methodology results in induced abortions occurring in physician offices and in clinics being included in non-hospital settings volumes. This estimation approach for non-hospital volumes was required because information on the location where the service is rendered (e.g., clinic, hospital, physician's office) may not be included in the NPDB data.</t>
  </si>
  <si>
    <r>
      <t xml:space="preserve">Age information by hospital and clinic is not available for Quebec but is provided in the “total” column. In the Canada “Total reported” row, all Quebec cases are reported in the </t>
    </r>
    <r>
      <rPr>
        <i/>
        <sz val="9"/>
        <rFont val="Arial"/>
        <family val="2"/>
      </rPr>
      <t>unknown</t>
    </r>
    <r>
      <rPr>
        <sz val="9"/>
        <rFont val="Arial"/>
        <family val="2"/>
      </rPr>
      <t xml:space="preserve"> category in the “by hospital” and “by clinic” columns but are included in their respective age groups in the “total” column.</t>
    </r>
  </si>
  <si>
    <t xml:space="preserve">Figures include induced abortions performed in a hospital setting in Canada (numbers are provided by the province/territory in which the abortion was performed). Information on a patient’s province/territory of residence is not available from clinic data. </t>
  </si>
  <si>
    <t>Induced abortions were not performed in Prince Edward Island until 2017. Figures for Prince Edward Island shown in this table refer to abortions performed for residents of those provinces who received an induced abortion in another province/territory. For 2016, hospital data for Nunavut is incomplete.</t>
  </si>
  <si>
    <r>
      <rPr>
        <b/>
        <sz val="12"/>
        <rFont val="Arial"/>
        <family val="2"/>
      </rPr>
      <t>Table 4</t>
    </r>
    <r>
      <rPr>
        <sz val="12"/>
        <rFont val="Arial"/>
        <family val="2"/>
      </rPr>
      <t xml:space="preserve">  Number and percentage distribution of induced abortions reported by Canadian hospitals (excluding Quebec) in 2016, by gestational age</t>
    </r>
  </si>
  <si>
    <t>Gestational age based on the date of last menses is defined as the number of completed weeks from the first day of the last normal menstrual period until the induced abortion. It is calculated by dividing the number of elapsed days by 7 (to obtain the number of weeks) and rounding down. For example, if the first day of the last normal menstrual period was January 1 and the induced abortion occurred on March 3, the calculation would be 61 days divided by 7 days/week = 8.7 weeks. The gestational age would therefore be 8 weeks, since only completed weeks are counted.</t>
  </si>
  <si>
    <r>
      <rPr>
        <b/>
        <sz val="12"/>
        <rFont val="Arial"/>
        <family val="2"/>
      </rPr>
      <t>Table 5</t>
    </r>
    <r>
      <rPr>
        <sz val="12"/>
        <rFont val="Arial"/>
        <family val="2"/>
      </rPr>
      <t xml:space="preserve">  Number and percentage distribution of induced abortions reported by Canadian hospitals (excluding Quebec) in 2016, by number of previous deliveries</t>
    </r>
  </si>
  <si>
    <r>
      <rPr>
        <b/>
        <sz val="12"/>
        <rFont val="Arial"/>
        <family val="2"/>
      </rPr>
      <t>Table 6</t>
    </r>
    <r>
      <rPr>
        <sz val="12"/>
        <rFont val="Arial"/>
        <family val="2"/>
      </rPr>
      <t xml:space="preserve">  Number and percentage distribution of induced abortions reported by Canadian hospitals (excluding Quebec) in 2016, by number of previous induced abortions</t>
    </r>
  </si>
  <si>
    <r>
      <rPr>
        <b/>
        <sz val="12"/>
        <rFont val="Arial"/>
        <family val="2"/>
      </rPr>
      <t>Table 3</t>
    </r>
    <r>
      <rPr>
        <sz val="12"/>
        <rFont val="Arial"/>
        <family val="2"/>
      </rPr>
      <t xml:space="preserve">  Number of induced abortions reported by Canadian hospitals in 2016, by patient’s province/territory of residence</t>
    </r>
  </si>
  <si>
    <r>
      <rPr>
        <b/>
        <sz val="12"/>
        <rFont val="Arial"/>
        <family val="2"/>
      </rPr>
      <t>Table 7</t>
    </r>
    <r>
      <rPr>
        <sz val="12"/>
        <rFont val="Arial"/>
        <family val="2"/>
      </rPr>
      <t xml:space="preserve">  Number and percentage distribution of induced abortions reported by Canadian hospitals (excluding Quebec) in 2016, by method of abortion</t>
    </r>
  </si>
  <si>
    <r>
      <t>Figures include induced abortions performed in a hospital setting in Canada (numbers are provided by the province/territory in which the abortion was performed), excluding Quebec.</t>
    </r>
    <r>
      <rPr>
        <sz val="9"/>
        <color rgb="FF00B050"/>
        <rFont val="Arial"/>
        <family val="2"/>
      </rPr>
      <t xml:space="preserve"> </t>
    </r>
    <r>
      <rPr>
        <sz val="9"/>
        <color rgb="FF000000"/>
        <rFont val="Arial"/>
        <family val="2"/>
      </rPr>
      <t xml:space="preserve">Detailed information on the method of abortion is not available from clinic data or from Quebec data. </t>
    </r>
  </si>
  <si>
    <r>
      <rPr>
        <b/>
        <sz val="12"/>
        <rFont val="Arial"/>
        <family val="2"/>
      </rPr>
      <t>Table 8</t>
    </r>
    <r>
      <rPr>
        <sz val="12"/>
        <rFont val="Arial"/>
        <family val="2"/>
      </rPr>
      <t xml:space="preserve">  Number and percentage distribution of induced abortions reported by Canadian hospitals (excluding Quebec) in 2016, by complication within 28 days of initial induced abortion</t>
    </r>
  </si>
  <si>
    <t>Induced abortion is defined as the medical termination of pregnancy. Equivalent terms include artificial abortion, therapeutic abortion, voluntary termination of pregnancy, elective termination of pregnancy and active termination of pregnancy.
Information is presented by calendar year (January 1 to December 31).
Record-level data is coded using the International Statistical Classification of Diseases and Related Health Problems, Tenth Revision, Canada (ICD-10-CA) and the Canadian Classification of Health Interventions (CCI).</t>
  </si>
  <si>
    <t>Screen reader users: There is 1 table on this tab called Number and percentage distribution of induced abortions reported by Canadian hospitals (excluding Quebec) in 2016, by method of abortion. It begins at cell A4 and ends at cell D16. The notes begin in cell A17 and the sources begin in cell A23. A link back to the table of contents is in cell 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</si>
</sst>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0.0%"/>
    <numFmt numFmtId="165" formatCode="_(* #,##0_);_(* \(#,##0\);_(* &quot;-&quot;??_);_(@_)"/>
    <numFmt numFmtId="166" formatCode="_-* #,##0_-;\-* #,##0_-;_-* &quot;-&quot;??_-;_-@_-"/>
  </numFmts>
  <fonts count="66" x14ac:knownFonts="1">
    <font>
      <sz val="11"/>
      <color theme="1"/>
      <name val="Arial"/>
      <family val="2"/>
    </font>
    <font>
      <sz val="11"/>
      <color theme="1"/>
      <name val="Calibri"/>
      <family val="2"/>
      <scheme val="minor"/>
    </font>
    <font>
      <b/>
      <sz val="11"/>
      <name val="Arial"/>
      <family val="2"/>
    </font>
    <font>
      <sz val="10"/>
      <name val="Univers"/>
      <family val="2"/>
    </font>
    <font>
      <b/>
      <sz val="10"/>
      <name val="Univers"/>
      <family val="2"/>
    </font>
    <font>
      <u/>
      <sz val="10"/>
      <name val="Univers"/>
      <family val="2"/>
    </font>
    <font>
      <u/>
      <sz val="10"/>
      <color theme="10"/>
      <name val="Univers"/>
      <family val="2"/>
    </font>
    <font>
      <sz val="24"/>
      <color theme="1"/>
      <name val="Arial"/>
      <family val="2"/>
    </font>
    <font>
      <sz val="11"/>
      <color theme="1"/>
      <name val="Arial"/>
      <family val="2"/>
    </font>
    <font>
      <sz val="11"/>
      <name val="Arial"/>
      <family val="2"/>
    </font>
    <font>
      <sz val="11"/>
      <color indexed="8"/>
      <name val="Arial"/>
      <family val="2"/>
    </font>
    <font>
      <b/>
      <sz val="11"/>
      <color indexed="8"/>
      <name val="Arial"/>
      <family val="2"/>
    </font>
    <font>
      <sz val="10"/>
      <color indexed="8"/>
      <name val="Arial"/>
      <family val="2"/>
    </font>
    <font>
      <sz val="10"/>
      <name val="Arial"/>
      <family val="2"/>
    </font>
    <font>
      <b/>
      <sz val="10"/>
      <color indexed="8"/>
      <name val="Arial"/>
      <family val="2"/>
    </font>
    <font>
      <vertAlign val="superscript"/>
      <sz val="10"/>
      <name val="Arial"/>
      <family val="2"/>
    </font>
    <font>
      <sz val="10"/>
      <color indexed="10"/>
      <name val="Arial"/>
      <family val="2"/>
    </font>
    <font>
      <b/>
      <sz val="10"/>
      <color rgb="FFFF0000"/>
      <name val="Arial"/>
      <family val="2"/>
    </font>
    <font>
      <b/>
      <u/>
      <sz val="10"/>
      <name val="Arial"/>
      <family val="2"/>
    </font>
    <font>
      <b/>
      <u/>
      <sz val="10"/>
      <color indexed="8"/>
      <name val="Arial"/>
      <family val="2"/>
    </font>
    <font>
      <b/>
      <u/>
      <sz val="11"/>
      <color indexed="8"/>
      <name val="Arial"/>
      <family val="2"/>
    </font>
    <font>
      <sz val="12"/>
      <name val="Univers"/>
      <family val="2"/>
    </font>
    <font>
      <sz val="12"/>
      <color theme="1"/>
      <name val="Arial"/>
      <family val="2"/>
    </font>
    <font>
      <b/>
      <sz val="11"/>
      <color indexed="9"/>
      <name val="Arial"/>
      <family val="2"/>
    </font>
    <font>
      <b/>
      <sz val="11"/>
      <color theme="1"/>
      <name val="Arial"/>
      <family val="2"/>
    </font>
    <font>
      <sz val="9"/>
      <color theme="1"/>
      <name val="Arial"/>
      <family val="2"/>
    </font>
    <font>
      <sz val="11"/>
      <color rgb="FF000000"/>
      <name val="Arial"/>
      <family val="2"/>
    </font>
    <font>
      <sz val="12"/>
      <name val="Arial"/>
      <family val="2"/>
    </font>
    <font>
      <b/>
      <sz val="11"/>
      <color theme="0"/>
      <name val="Arial"/>
      <family val="2"/>
    </font>
    <font>
      <b/>
      <sz val="12"/>
      <name val="Arial"/>
      <family val="2"/>
    </font>
    <font>
      <sz val="9"/>
      <name val="Arial"/>
      <family val="2"/>
    </font>
    <font>
      <b/>
      <sz val="9"/>
      <color rgb="FF000000"/>
      <name val="Arial"/>
      <family val="2"/>
    </font>
    <font>
      <sz val="9"/>
      <color rgb="FF000000"/>
      <name val="Arial"/>
      <family val="2"/>
    </font>
    <font>
      <b/>
      <sz val="9"/>
      <color theme="1"/>
      <name val="Arial"/>
      <family val="2"/>
    </font>
    <font>
      <sz val="9"/>
      <color rgb="FF00B050"/>
      <name val="Arial"/>
      <family val="2"/>
    </font>
    <font>
      <u/>
      <sz val="11"/>
      <color rgb="FF0070C0"/>
      <name val="Arial"/>
      <family val="2"/>
    </font>
    <font>
      <sz val="9"/>
      <color rgb="FFFF0000"/>
      <name val="Arial"/>
      <family val="2"/>
    </font>
    <font>
      <sz val="11"/>
      <color rgb="FFFF0000"/>
      <name val="Arial"/>
      <family val="2"/>
    </font>
    <font>
      <b/>
      <sz val="18"/>
      <color theme="3"/>
      <name val="Cambria"/>
      <family val="2"/>
      <scheme val="maj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FF0000"/>
      <name val="Univers"/>
      <family val="2"/>
    </font>
    <font>
      <b/>
      <sz val="9"/>
      <name val="Arial"/>
      <family val="2"/>
    </font>
    <font>
      <sz val="9"/>
      <name val="Univers"/>
      <family val="2"/>
    </font>
    <font>
      <sz val="9"/>
      <name val="Calibri"/>
      <family val="2"/>
    </font>
    <font>
      <i/>
      <sz val="9"/>
      <name val="Arial"/>
      <family val="2"/>
    </font>
    <font>
      <u/>
      <sz val="11"/>
      <color rgb="FF852062"/>
      <name val="Arial"/>
      <family val="2"/>
    </font>
    <font>
      <sz val="30"/>
      <name val="Calibri"/>
      <family val="2"/>
    </font>
    <font>
      <sz val="24"/>
      <name val="Calibri"/>
      <family val="2"/>
    </font>
    <font>
      <b/>
      <sz val="18"/>
      <name val="Calibri"/>
      <family val="2"/>
    </font>
    <font>
      <b/>
      <sz val="15"/>
      <name val="Calibri"/>
      <family val="2"/>
    </font>
    <font>
      <sz val="11"/>
      <color theme="0"/>
      <name val="Arial"/>
      <family val="2"/>
    </font>
    <font>
      <sz val="10"/>
      <color rgb="FF000000"/>
      <name val="Arial"/>
      <family val="2"/>
    </font>
    <font>
      <b/>
      <sz val="11"/>
      <color rgb="FF000000"/>
      <name val="Arial"/>
      <family val="2"/>
    </font>
    <font>
      <strike/>
      <sz val="11"/>
      <color rgb="FFFF0000"/>
      <name val="Arial"/>
      <family val="2"/>
    </font>
    <font>
      <sz val="10"/>
      <color theme="0"/>
      <name val="Arial"/>
      <family val="2"/>
    </font>
  </fonts>
  <fills count="37">
    <fill>
      <patternFill patternType="none"/>
    </fill>
    <fill>
      <patternFill patternType="gray125"/>
    </fill>
    <fill>
      <patternFill patternType="solid">
        <fgColor theme="0"/>
        <bgColor indexed="64"/>
      </patternFill>
    </fill>
    <fill>
      <patternFill patternType="solid">
        <fgColor rgb="FF58595B"/>
        <bgColor indexed="64"/>
      </patternFill>
    </fill>
    <fill>
      <patternFill patternType="solid">
        <fgColor rgb="FFA7A9A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BFE"/>
        <bgColor indexed="64"/>
      </patternFill>
    </fill>
  </fills>
  <borders count="31">
    <border>
      <left/>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style="thin">
        <color indexed="64"/>
      </right>
      <top/>
      <bottom/>
      <diagonal/>
    </border>
    <border>
      <left/>
      <right style="thin">
        <color theme="0"/>
      </right>
      <top style="thin">
        <color auto="1"/>
      </top>
      <bottom style="thin">
        <color auto="1"/>
      </bottom>
      <diagonal/>
    </border>
    <border>
      <left/>
      <right/>
      <top style="thin">
        <color auto="1"/>
      </top>
      <bottom style="thin">
        <color auto="1"/>
      </bottom>
      <diagonal/>
    </border>
    <border>
      <left/>
      <right style="thin">
        <color indexed="64"/>
      </right>
      <top style="thin">
        <color auto="1"/>
      </top>
      <bottom/>
      <diagonal/>
    </border>
    <border>
      <left style="thin">
        <color indexed="64"/>
      </left>
      <right/>
      <top style="thin">
        <color auto="1"/>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9"/>
      </left>
      <right/>
      <top style="thin">
        <color indexed="8"/>
      </top>
      <bottom style="thin">
        <color indexed="8"/>
      </bottom>
      <diagonal/>
    </border>
    <border>
      <left style="thin">
        <color indexed="9"/>
      </left>
      <right style="thin">
        <color indexed="9"/>
      </right>
      <top style="thin">
        <color indexed="8"/>
      </top>
      <bottom style="thin">
        <color indexed="8"/>
      </bottom>
      <diagonal/>
    </border>
    <border>
      <left/>
      <right/>
      <top style="thin">
        <color indexed="64"/>
      </top>
      <bottom style="thin">
        <color indexed="64"/>
      </bottom>
      <diagonal/>
    </border>
    <border>
      <left style="thin">
        <color indexed="64"/>
      </left>
      <right/>
      <top style="thin">
        <color indexed="64"/>
      </top>
      <bottom/>
      <diagonal/>
    </border>
  </borders>
  <cellStyleXfs count="55">
    <xf numFmtId="0" fontId="0" fillId="0" borderId="0"/>
    <xf numFmtId="49" fontId="35" fillId="0" borderId="0" applyFill="0" applyBorder="0" applyAlignment="0" applyProtection="0"/>
    <xf numFmtId="43" fontId="8" fillId="0" borderId="0" applyFont="0" applyFill="0" applyBorder="0" applyAlignment="0" applyProtection="0"/>
    <xf numFmtId="0" fontId="56" fillId="0" borderId="0" applyNumberFormat="0" applyFill="0" applyBorder="0" applyAlignment="0" applyProtection="0"/>
    <xf numFmtId="9" fontId="8" fillId="0" borderId="0" applyFont="0" applyFill="0" applyBorder="0" applyAlignment="0" applyProtection="0"/>
    <xf numFmtId="0" fontId="57" fillId="0" borderId="0" applyNumberFormat="0" applyFill="0" applyProtection="0">
      <alignment horizontal="left" vertical="top"/>
    </xf>
    <xf numFmtId="0" fontId="58" fillId="0" borderId="0" applyNumberFormat="0" applyProtection="0">
      <alignment horizontal="left" vertical="top"/>
    </xf>
    <xf numFmtId="0" fontId="59" fillId="0" borderId="0" applyNumberFormat="0" applyProtection="0">
      <alignment horizontal="left" vertical="top"/>
    </xf>
    <xf numFmtId="0" fontId="60" fillId="0" borderId="0" applyNumberFormat="0" applyProtection="0">
      <alignment horizontal="left" vertical="top"/>
    </xf>
    <xf numFmtId="0" fontId="9" fillId="0" borderId="0" applyNumberFormat="0" applyProtection="0">
      <alignment horizontal="left" vertical="top" wrapText="1"/>
    </xf>
    <xf numFmtId="0" fontId="22" fillId="0" borderId="0" applyNumberFormat="0" applyFill="0" applyProtection="0">
      <alignment horizontal="left" vertical="top"/>
    </xf>
    <xf numFmtId="0" fontId="28" fillId="3" borderId="9" applyNumberFormat="0" applyProtection="0">
      <alignment horizontal="left" vertical="top"/>
    </xf>
    <xf numFmtId="0" fontId="30" fillId="0" borderId="0" applyNumberFormat="0" applyProtection="0">
      <alignment horizontal="left" vertical="top"/>
    </xf>
    <xf numFmtId="0" fontId="2" fillId="4" borderId="29" applyNumberFormat="0" applyProtection="0">
      <alignment horizontal="left" vertical="top"/>
    </xf>
    <xf numFmtId="0" fontId="22" fillId="0" borderId="0" applyNumberFormat="0" applyProtection="0">
      <alignment horizontal="left" vertical="top"/>
    </xf>
    <xf numFmtId="0" fontId="38" fillId="0" borderId="0" applyNumberFormat="0" applyFill="0" applyBorder="0" applyAlignment="0" applyProtection="0"/>
    <xf numFmtId="0" fontId="39" fillId="5" borderId="0" applyNumberFormat="0" applyBorder="0" applyAlignment="0" applyProtection="0"/>
    <xf numFmtId="0" fontId="40" fillId="6" borderId="0" applyNumberFormat="0" applyBorder="0" applyAlignment="0" applyProtection="0"/>
    <xf numFmtId="0" fontId="41" fillId="7" borderId="0" applyNumberFormat="0" applyBorder="0" applyAlignment="0" applyProtection="0"/>
    <xf numFmtId="0" fontId="42" fillId="8" borderId="13" applyNumberFormat="0" applyAlignment="0" applyProtection="0"/>
    <xf numFmtId="0" fontId="43" fillId="9" borderId="14" applyNumberFormat="0" applyAlignment="0" applyProtection="0"/>
    <xf numFmtId="0" fontId="44" fillId="9" borderId="13" applyNumberFormat="0" applyAlignment="0" applyProtection="0"/>
    <xf numFmtId="0" fontId="45" fillId="0" borderId="15" applyNumberFormat="0" applyFill="0" applyAlignment="0" applyProtection="0"/>
    <xf numFmtId="0" fontId="46" fillId="10" borderId="16"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18" applyNumberFormat="0" applyFill="0" applyAlignment="0" applyProtection="0"/>
    <xf numFmtId="0" fontId="50"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50" fillId="15" borderId="0" applyNumberFormat="0" applyBorder="0" applyAlignment="0" applyProtection="0"/>
    <xf numFmtId="0" fontId="50"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50" fillId="19" borderId="0" applyNumberFormat="0" applyBorder="0" applyAlignment="0" applyProtection="0"/>
    <xf numFmtId="0" fontId="50"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50" fillId="23" borderId="0" applyNumberFormat="0" applyBorder="0" applyAlignment="0" applyProtection="0"/>
    <xf numFmtId="0" fontId="50"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50" fillId="27" borderId="0" applyNumberFormat="0" applyBorder="0" applyAlignment="0" applyProtection="0"/>
    <xf numFmtId="0" fontId="50"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50" fillId="31" borderId="0" applyNumberFormat="0" applyBorder="0" applyAlignment="0" applyProtection="0"/>
    <xf numFmtId="0" fontId="50"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50" fillId="35" borderId="0" applyNumberFormat="0" applyBorder="0" applyAlignment="0" applyProtection="0"/>
    <xf numFmtId="41"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8" fillId="11" borderId="17" applyNumberFormat="0" applyFont="0" applyAlignment="0" applyProtection="0"/>
  </cellStyleXfs>
  <cellXfs count="297">
    <xf numFmtId="0" fontId="0" fillId="0" borderId="0" xfId="0"/>
    <xf numFmtId="0" fontId="57" fillId="0" borderId="0" xfId="5">
      <alignment horizontal="left" vertical="top"/>
    </xf>
    <xf numFmtId="0" fontId="57" fillId="0" borderId="0" xfId="5" applyAlignment="1">
      <alignment horizontal="left" vertical="top" wrapText="1"/>
    </xf>
    <xf numFmtId="3" fontId="3" fillId="2" borderId="0" xfId="0" applyNumberFormat="1" applyFont="1" applyFill="1" applyBorder="1" applyAlignment="1">
      <alignment horizontal="right" vertical="center"/>
    </xf>
    <xf numFmtId="0" fontId="3" fillId="2" borderId="0" xfId="0" applyFont="1" applyFill="1"/>
    <xf numFmtId="49" fontId="35" fillId="2" borderId="0" xfId="1" applyFill="1" applyAlignment="1" applyProtection="1"/>
    <xf numFmtId="49" fontId="6" fillId="2" borderId="0" xfId="1" applyFont="1" applyFill="1" applyAlignment="1" applyProtection="1"/>
    <xf numFmtId="3" fontId="4" fillId="2" borderId="0" xfId="0" applyNumberFormat="1" applyFont="1" applyFill="1" applyBorder="1" applyAlignment="1">
      <alignment horizontal="right" vertical="center"/>
    </xf>
    <xf numFmtId="164" fontId="3" fillId="2" borderId="0" xfId="0" applyNumberFormat="1" applyFont="1" applyFill="1" applyBorder="1" applyAlignment="1">
      <alignment horizontal="right" vertical="center"/>
    </xf>
    <xf numFmtId="0" fontId="0" fillId="0" borderId="0" xfId="0" applyAlignment="1">
      <alignment horizontal="right" vertical="center"/>
    </xf>
    <xf numFmtId="0" fontId="0" fillId="0" borderId="0" xfId="0" applyBorder="1" applyAlignment="1">
      <alignment horizontal="right" vertical="center"/>
    </xf>
    <xf numFmtId="0" fontId="3" fillId="2" borderId="0" xfId="0" applyFont="1" applyFill="1" applyBorder="1" applyAlignment="1">
      <alignment horizontal="right" vertical="center"/>
    </xf>
    <xf numFmtId="0" fontId="4" fillId="2" borderId="0" xfId="0" applyFont="1" applyFill="1" applyBorder="1" applyAlignment="1">
      <alignment horizontal="right" vertical="center"/>
    </xf>
    <xf numFmtId="0" fontId="4" fillId="2" borderId="0" xfId="0" applyFont="1" applyFill="1" applyBorder="1" applyAlignment="1">
      <alignment horizontal="right" vertical="center" wrapText="1"/>
    </xf>
    <xf numFmtId="0" fontId="5" fillId="2" borderId="0" xfId="0" applyFont="1" applyFill="1" applyBorder="1" applyAlignment="1">
      <alignment horizontal="right" vertical="center"/>
    </xf>
    <xf numFmtId="0" fontId="3" fillId="2" borderId="0" xfId="0" applyFont="1" applyFill="1" applyBorder="1" applyAlignment="1">
      <alignment horizontal="right" vertical="center" wrapText="1"/>
    </xf>
    <xf numFmtId="164" fontId="4" fillId="2" borderId="0" xfId="0" applyNumberFormat="1" applyFont="1" applyFill="1" applyBorder="1" applyAlignment="1">
      <alignment horizontal="right" vertical="center"/>
    </xf>
    <xf numFmtId="0" fontId="0" fillId="2" borderId="0" xfId="0" applyFill="1" applyBorder="1" applyAlignment="1">
      <alignment horizontal="right" vertical="center"/>
    </xf>
    <xf numFmtId="0" fontId="9" fillId="0" borderId="0" xfId="0" applyFont="1"/>
    <xf numFmtId="0" fontId="10" fillId="0" borderId="0" xfId="0" applyFont="1"/>
    <xf numFmtId="3" fontId="10" fillId="0" borderId="0" xfId="0" applyNumberFormat="1" applyFont="1"/>
    <xf numFmtId="0" fontId="12" fillId="0" borderId="0" xfId="0" applyFont="1"/>
    <xf numFmtId="0" fontId="14" fillId="0" borderId="0" xfId="0" applyFont="1"/>
    <xf numFmtId="0" fontId="16" fillId="0" borderId="0" xfId="0" applyFont="1"/>
    <xf numFmtId="49" fontId="15" fillId="0" borderId="0" xfId="0" applyNumberFormat="1" applyFont="1" applyBorder="1" applyAlignment="1">
      <alignment horizontal="right" vertical="center" indent="8"/>
    </xf>
    <xf numFmtId="165" fontId="12" fillId="0" borderId="0" xfId="0" applyNumberFormat="1" applyFont="1"/>
    <xf numFmtId="0" fontId="13" fillId="0" borderId="0" xfId="0" applyFont="1" applyAlignment="1">
      <alignment wrapText="1"/>
    </xf>
    <xf numFmtId="3" fontId="12" fillId="0" borderId="0" xfId="0" applyNumberFormat="1" applyFont="1"/>
    <xf numFmtId="0" fontId="18" fillId="0" borderId="0" xfId="0" applyFont="1" applyAlignment="1">
      <alignment horizontal="left" wrapText="1"/>
    </xf>
    <xf numFmtId="0" fontId="19" fillId="0" borderId="0" xfId="0" applyFont="1" applyAlignment="1">
      <alignment horizontal="left" wrapText="1"/>
    </xf>
    <xf numFmtId="164" fontId="12" fillId="0" borderId="0" xfId="0" applyNumberFormat="1" applyFont="1"/>
    <xf numFmtId="0" fontId="20" fillId="0" borderId="0" xfId="0" applyFont="1" applyAlignment="1">
      <alignment horizontal="left" wrapText="1"/>
    </xf>
    <xf numFmtId="164" fontId="10" fillId="0" borderId="0" xfId="0" applyNumberFormat="1" applyFont="1"/>
    <xf numFmtId="0" fontId="21" fillId="2" borderId="0" xfId="0" applyFont="1" applyFill="1" applyBorder="1" applyAlignment="1">
      <alignment horizontal="right" vertical="center"/>
    </xf>
    <xf numFmtId="0" fontId="22" fillId="0" borderId="0" xfId="0" applyFont="1" applyAlignment="1">
      <alignment horizontal="right" vertical="center"/>
    </xf>
    <xf numFmtId="0" fontId="9" fillId="2" borderId="0" xfId="0" applyFont="1" applyFill="1"/>
    <xf numFmtId="0" fontId="2" fillId="0" borderId="7" xfId="0" applyFont="1" applyFill="1" applyBorder="1" applyAlignment="1">
      <alignment horizontal="left" vertical="center" wrapText="1"/>
    </xf>
    <xf numFmtId="49" fontId="35" fillId="0" borderId="0" xfId="1"/>
    <xf numFmtId="49" fontId="35" fillId="2" borderId="0" xfId="1" applyFill="1"/>
    <xf numFmtId="0" fontId="9" fillId="0" borderId="0" xfId="0" applyFont="1"/>
    <xf numFmtId="0" fontId="0" fillId="0" borderId="0" xfId="0" applyAlignment="1">
      <alignment vertical="top" wrapText="1"/>
    </xf>
    <xf numFmtId="0" fontId="0" fillId="0" borderId="0" xfId="0" applyAlignment="1">
      <alignment vertical="top"/>
    </xf>
    <xf numFmtId="0" fontId="26" fillId="0" borderId="0" xfId="0" applyFont="1" applyAlignment="1">
      <alignment vertical="top"/>
    </xf>
    <xf numFmtId="0" fontId="25" fillId="0" borderId="0" xfId="0" applyFont="1" applyBorder="1" applyAlignment="1">
      <alignment horizontal="right" vertical="center"/>
    </xf>
    <xf numFmtId="0" fontId="31" fillId="0" borderId="0" xfId="0" applyFont="1"/>
    <xf numFmtId="0" fontId="25" fillId="0" borderId="0" xfId="0" applyFont="1"/>
    <xf numFmtId="0" fontId="33" fillId="0" borderId="0" xfId="0" applyFont="1" applyAlignment="1">
      <alignment horizontal="left" vertical="center" readingOrder="1"/>
    </xf>
    <xf numFmtId="0" fontId="13" fillId="0" borderId="0" xfId="0" applyFont="1" applyAlignment="1">
      <alignment vertical="top" wrapText="1"/>
    </xf>
    <xf numFmtId="0" fontId="10" fillId="0" borderId="0" xfId="0" applyFont="1" applyAlignment="1">
      <alignment vertical="top"/>
    </xf>
    <xf numFmtId="0" fontId="10" fillId="0" borderId="0" xfId="0" applyFont="1" applyAlignment="1"/>
    <xf numFmtId="0" fontId="31" fillId="0" borderId="0" xfId="0" applyFont="1" applyAlignment="1">
      <alignment horizontal="left" readingOrder="1"/>
    </xf>
    <xf numFmtId="0" fontId="32" fillId="0" borderId="0" xfId="0" applyFont="1" applyAlignment="1">
      <alignment horizontal="left" vertical="top" readingOrder="1"/>
    </xf>
    <xf numFmtId="0" fontId="31" fillId="0" borderId="0" xfId="0" applyFont="1" applyAlignment="1">
      <alignment horizontal="left" vertical="top" readingOrder="1"/>
    </xf>
    <xf numFmtId="0" fontId="32" fillId="0" borderId="0" xfId="0" applyFont="1" applyAlignment="1">
      <alignment vertical="top"/>
    </xf>
    <xf numFmtId="164" fontId="3" fillId="2" borderId="0" xfId="0" applyNumberFormat="1" applyFont="1" applyFill="1" applyBorder="1" applyAlignment="1">
      <alignment horizontal="right"/>
    </xf>
    <xf numFmtId="164" fontId="4" fillId="2" borderId="0" xfId="0" applyNumberFormat="1" applyFont="1" applyFill="1" applyBorder="1" applyAlignment="1">
      <alignment horizontal="right"/>
    </xf>
    <xf numFmtId="0" fontId="0" fillId="0" borderId="0" xfId="0" applyAlignment="1">
      <alignment horizontal="right"/>
    </xf>
    <xf numFmtId="0" fontId="12" fillId="0" borderId="0" xfId="0" applyFont="1" applyAlignment="1"/>
    <xf numFmtId="0" fontId="2" fillId="0" borderId="6" xfId="0" applyFont="1" applyFill="1" applyBorder="1" applyAlignment="1">
      <alignment horizontal="left" vertical="center" wrapText="1"/>
    </xf>
    <xf numFmtId="49" fontId="2" fillId="0" borderId="6" xfId="0" applyNumberFormat="1" applyFont="1" applyFill="1" applyBorder="1" applyAlignment="1">
      <alignment horizontal="left" vertical="center" wrapText="1"/>
    </xf>
    <xf numFmtId="0" fontId="11" fillId="0" borderId="5" xfId="0" applyFont="1" applyBorder="1" applyAlignment="1">
      <alignment horizontal="left" vertical="center" wrapText="1"/>
    </xf>
    <xf numFmtId="164" fontId="9" fillId="0" borderId="4" xfId="0" applyNumberFormat="1" applyFont="1" applyBorder="1" applyAlignment="1">
      <alignment horizontal="right" wrapText="1"/>
    </xf>
    <xf numFmtId="164" fontId="2" fillId="0" borderId="4" xfId="0" applyNumberFormat="1" applyFont="1" applyBorder="1" applyAlignment="1">
      <alignment horizontal="right" wrapText="1"/>
    </xf>
    <xf numFmtId="0" fontId="31" fillId="0" borderId="0" xfId="0" applyFont="1" applyAlignment="1">
      <alignment vertical="top"/>
    </xf>
    <xf numFmtId="0" fontId="31" fillId="0" borderId="0" xfId="0" applyFont="1" applyAlignment="1"/>
    <xf numFmtId="0" fontId="8" fillId="0" borderId="0" xfId="0" applyFont="1" applyAlignment="1">
      <alignment vertical="top"/>
    </xf>
    <xf numFmtId="0" fontId="9" fillId="2" borderId="0" xfId="0" applyFont="1" applyFill="1" applyAlignment="1">
      <alignment vertical="top"/>
    </xf>
    <xf numFmtId="0" fontId="3" fillId="2" borderId="0" xfId="0" applyFont="1" applyFill="1" applyAlignment="1">
      <alignment vertical="top"/>
    </xf>
    <xf numFmtId="49" fontId="23" fillId="3" borderId="10" xfId="0" applyNumberFormat="1" applyFont="1" applyFill="1" applyBorder="1" applyAlignment="1">
      <alignment horizontal="left" wrapText="1"/>
    </xf>
    <xf numFmtId="49" fontId="23" fillId="3" borderId="10" xfId="0" applyNumberFormat="1" applyFont="1" applyFill="1" applyBorder="1" applyAlignment="1">
      <alignment horizontal="center" vertical="center" wrapText="1"/>
    </xf>
    <xf numFmtId="0" fontId="0" fillId="0" borderId="0" xfId="0" applyAlignment="1">
      <alignment horizontal="left" vertical="top"/>
    </xf>
    <xf numFmtId="0" fontId="0" fillId="0" borderId="0" xfId="0" applyAlignment="1">
      <alignment horizontal="right" vertical="top"/>
    </xf>
    <xf numFmtId="0" fontId="33" fillId="0" borderId="0" xfId="0" applyFont="1"/>
    <xf numFmtId="0" fontId="7" fillId="0" borderId="0" xfId="0" applyFont="1" applyAlignment="1">
      <alignment vertical="top"/>
    </xf>
    <xf numFmtId="49" fontId="35" fillId="0" borderId="0" xfId="1" applyFont="1" applyAlignment="1">
      <alignment vertical="top"/>
    </xf>
    <xf numFmtId="49" fontId="35" fillId="0" borderId="0" xfId="1" applyFont="1" applyAlignment="1">
      <alignment horizontal="left" vertical="top"/>
    </xf>
    <xf numFmtId="0" fontId="51" fillId="2" borderId="0" xfId="0" applyFont="1" applyFill="1" applyBorder="1" applyAlignment="1">
      <alignment horizontal="right" vertical="center"/>
    </xf>
    <xf numFmtId="0" fontId="37" fillId="0" borderId="0" xfId="0" applyFont="1" applyAlignment="1">
      <alignment horizontal="right" vertical="center"/>
    </xf>
    <xf numFmtId="0" fontId="52" fillId="0" borderId="0" xfId="0" applyFont="1" applyAlignment="1">
      <alignment horizontal="left" readingOrder="1"/>
    </xf>
    <xf numFmtId="164" fontId="53" fillId="2" borderId="0" xfId="0" applyNumberFormat="1" applyFont="1" applyFill="1" applyBorder="1" applyAlignment="1">
      <alignment horizontal="right"/>
    </xf>
    <xf numFmtId="0" fontId="0" fillId="0" borderId="0" xfId="0" applyFont="1" applyBorder="1" applyAlignment="1">
      <alignment horizontal="right" vertical="center"/>
    </xf>
    <xf numFmtId="0" fontId="30" fillId="0" borderId="0" xfId="0" applyFont="1"/>
    <xf numFmtId="0" fontId="27" fillId="0" borderId="0" xfId="14" applyFont="1" applyBorder="1" applyAlignment="1">
      <alignment vertical="top" wrapText="1"/>
    </xf>
    <xf numFmtId="0" fontId="30" fillId="0" borderId="0" xfId="0" applyFont="1" applyAlignment="1">
      <alignment horizontal="left" vertical="top" readingOrder="1"/>
    </xf>
    <xf numFmtId="0" fontId="52" fillId="0" borderId="0" xfId="0" applyFont="1" applyAlignment="1">
      <alignment horizontal="left" vertical="center" readingOrder="1"/>
    </xf>
    <xf numFmtId="0" fontId="30" fillId="0" borderId="0" xfId="0" applyFont="1" applyBorder="1" applyAlignment="1">
      <alignment horizontal="right" vertical="top"/>
    </xf>
    <xf numFmtId="0" fontId="30" fillId="0" borderId="0" xfId="0" applyFont="1" applyAlignment="1">
      <alignment vertical="top"/>
    </xf>
    <xf numFmtId="0" fontId="9" fillId="0" borderId="0" xfId="0" applyFont="1" applyAlignment="1">
      <alignment vertical="top"/>
    </xf>
    <xf numFmtId="0" fontId="13" fillId="0" borderId="0" xfId="0" applyFont="1" applyAlignment="1"/>
    <xf numFmtId="0" fontId="13" fillId="0" borderId="0" xfId="0" applyFont="1"/>
    <xf numFmtId="0" fontId="58" fillId="0" borderId="0" xfId="6">
      <alignment horizontal="left" vertical="top"/>
    </xf>
    <xf numFmtId="49" fontId="35" fillId="0" borderId="0" xfId="1" applyAlignment="1">
      <alignment vertical="top" wrapText="1"/>
    </xf>
    <xf numFmtId="0" fontId="0" fillId="0" borderId="0" xfId="0" applyAlignment="1"/>
    <xf numFmtId="0" fontId="0" fillId="0" borderId="0" xfId="0" applyAlignment="1">
      <alignment vertical="top"/>
    </xf>
    <xf numFmtId="0" fontId="9" fillId="0" borderId="0" xfId="0" applyFont="1" applyAlignment="1">
      <alignment vertical="top" wrapText="1"/>
    </xf>
    <xf numFmtId="0" fontId="0" fillId="0" borderId="0" xfId="0" applyFont="1" applyAlignment="1">
      <alignment vertical="top" wrapText="1"/>
    </xf>
    <xf numFmtId="0" fontId="61" fillId="0" borderId="8" xfId="0" applyFont="1" applyBorder="1" applyAlignment="1">
      <alignment horizontal="left" vertical="center" wrapText="1"/>
    </xf>
    <xf numFmtId="0" fontId="61" fillId="0" borderId="5" xfId="0" applyFont="1" applyBorder="1" applyAlignment="1">
      <alignment horizontal="left" vertical="center" wrapText="1"/>
    </xf>
    <xf numFmtId="0" fontId="61" fillId="0" borderId="8" xfId="0" applyFont="1" applyBorder="1" applyAlignment="1">
      <alignment horizontal="left" vertical="top" wrapText="1"/>
    </xf>
    <xf numFmtId="0" fontId="61" fillId="0" borderId="5" xfId="0" applyFont="1" applyBorder="1" applyAlignment="1">
      <alignment horizontal="left" vertical="top" wrapText="1"/>
    </xf>
    <xf numFmtId="0" fontId="57" fillId="0" borderId="0" xfId="5" applyAlignment="1">
      <alignment vertical="top" wrapText="1"/>
    </xf>
    <xf numFmtId="0" fontId="58" fillId="0" borderId="0" xfId="6" applyAlignment="1">
      <alignment vertical="top"/>
    </xf>
    <xf numFmtId="0" fontId="29" fillId="0" borderId="0" xfId="8" applyFont="1" applyAlignment="1">
      <alignment vertical="top"/>
    </xf>
    <xf numFmtId="49" fontId="35" fillId="0" borderId="0" xfId="1" applyAlignment="1"/>
    <xf numFmtId="0" fontId="62" fillId="36" borderId="0" xfId="0" applyFont="1" applyFill="1"/>
    <xf numFmtId="0" fontId="36" fillId="0" borderId="0" xfId="0" applyFont="1" applyAlignment="1">
      <alignment horizontal="left" vertical="top" wrapText="1" readingOrder="1"/>
    </xf>
    <xf numFmtId="0" fontId="37" fillId="0" borderId="0" xfId="0" applyFont="1" applyAlignment="1">
      <alignment vertical="top" wrapText="1"/>
    </xf>
    <xf numFmtId="0" fontId="9" fillId="0" borderId="2" xfId="0" applyFont="1" applyBorder="1" applyAlignment="1">
      <alignment horizontal="left" vertical="center" wrapText="1"/>
    </xf>
    <xf numFmtId="164" fontId="10" fillId="0" borderId="0" xfId="0" applyNumberFormat="1" applyFont="1"/>
    <xf numFmtId="166" fontId="26" fillId="0" borderId="2" xfId="0" applyNumberFormat="1" applyFont="1" applyFill="1" applyBorder="1" applyAlignment="1">
      <alignment horizontal="right" vertical="top" wrapText="1"/>
    </xf>
    <xf numFmtId="1" fontId="26" fillId="0" borderId="2" xfId="0" applyNumberFormat="1" applyFont="1" applyFill="1" applyBorder="1" applyAlignment="1">
      <alignment horizontal="right" vertical="top" wrapText="1"/>
    </xf>
    <xf numFmtId="166" fontId="63" fillId="36" borderId="3" xfId="0" applyNumberFormat="1" applyFont="1" applyFill="1" applyBorder="1" applyAlignment="1">
      <alignment horizontal="right" vertical="top" wrapText="1"/>
    </xf>
    <xf numFmtId="49" fontId="23" fillId="3" borderId="22" xfId="0" applyNumberFormat="1" applyFont="1" applyFill="1" applyBorder="1" applyAlignment="1">
      <alignment horizontal="left"/>
    </xf>
    <xf numFmtId="49" fontId="23" fillId="3" borderId="23" xfId="0" applyNumberFormat="1" applyFont="1" applyFill="1" applyBorder="1" applyAlignment="1">
      <alignment horizontal="center" vertical="center" wrapText="1"/>
    </xf>
    <xf numFmtId="49" fontId="23" fillId="3" borderId="24" xfId="0" applyNumberFormat="1" applyFont="1" applyFill="1" applyBorder="1" applyAlignment="1">
      <alignment horizontal="center" vertical="center" wrapText="1"/>
    </xf>
    <xf numFmtId="49" fontId="23" fillId="3" borderId="24" xfId="0" applyNumberFormat="1" applyFont="1" applyFill="1" applyBorder="1" applyAlignment="1">
      <alignment horizontal="center" wrapText="1"/>
    </xf>
    <xf numFmtId="0" fontId="11" fillId="0" borderId="25" xfId="0" applyFont="1" applyBorder="1" applyAlignment="1">
      <alignment horizontal="left" vertical="center" wrapText="1"/>
    </xf>
    <xf numFmtId="1" fontId="0" fillId="0" borderId="26" xfId="0" applyNumberFormat="1" applyFont="1" applyBorder="1" applyAlignment="1">
      <alignment horizontal="right" vertical="center" wrapText="1"/>
    </xf>
    <xf numFmtId="165" fontId="24" fillId="0" borderId="26" xfId="0" applyNumberFormat="1" applyFont="1" applyBorder="1" applyAlignment="1">
      <alignment horizontal="right" vertical="center" wrapText="1"/>
    </xf>
    <xf numFmtId="0" fontId="2" fillId="0" borderId="25" xfId="0" applyFont="1" applyBorder="1" applyAlignment="1">
      <alignment horizontal="left" vertical="center" wrapText="1"/>
    </xf>
    <xf numFmtId="3" fontId="24" fillId="0" borderId="26" xfId="0" applyNumberFormat="1" applyFont="1" applyBorder="1" applyAlignment="1">
      <alignment horizontal="right" vertical="center" wrapText="1"/>
    </xf>
    <xf numFmtId="166" fontId="9" fillId="0" borderId="21" xfId="0" applyNumberFormat="1" applyFont="1" applyBorder="1" applyAlignment="1">
      <alignment horizontal="right" vertical="center" wrapText="1"/>
    </xf>
    <xf numFmtId="1" fontId="9" fillId="0" borderId="26" xfId="0" applyNumberFormat="1" applyFont="1" applyBorder="1" applyAlignment="1">
      <alignment horizontal="right" vertical="center" wrapText="1"/>
    </xf>
    <xf numFmtId="0" fontId="2" fillId="0" borderId="25" xfId="0" applyFont="1" applyFill="1" applyBorder="1" applyAlignment="1">
      <alignment horizontal="left" vertical="center" wrapText="1"/>
    </xf>
    <xf numFmtId="3" fontId="0" fillId="0" borderId="0" xfId="0" applyNumberFormat="1"/>
    <xf numFmtId="165" fontId="24" fillId="0" borderId="26" xfId="0" applyNumberFormat="1" applyFont="1" applyFill="1" applyBorder="1" applyAlignment="1">
      <alignment horizontal="right" vertical="center" wrapText="1"/>
    </xf>
    <xf numFmtId="166" fontId="9" fillId="0" borderId="26" xfId="0" applyNumberFormat="1" applyFont="1" applyBorder="1" applyAlignment="1">
      <alignment horizontal="right" vertical="center" wrapText="1"/>
    </xf>
    <xf numFmtId="3" fontId="9" fillId="0" borderId="26" xfId="0" applyNumberFormat="1" applyFont="1" applyBorder="1" applyAlignment="1">
      <alignment horizontal="right" vertical="center" wrapText="1"/>
    </xf>
    <xf numFmtId="1" fontId="9" fillId="0" borderId="26" xfId="0" applyNumberFormat="1" applyFont="1" applyFill="1" applyBorder="1" applyAlignment="1">
      <alignment horizontal="right" vertical="center" wrapText="1"/>
    </xf>
    <xf numFmtId="165" fontId="2" fillId="0" borderId="21" xfId="0" applyNumberFormat="1" applyFont="1" applyBorder="1" applyAlignment="1">
      <alignment horizontal="right" vertical="center" wrapText="1"/>
    </xf>
    <xf numFmtId="165" fontId="2" fillId="0" borderId="26" xfId="0" applyNumberFormat="1" applyFont="1" applyBorder="1" applyAlignment="1">
      <alignment horizontal="right" vertical="center" wrapText="1"/>
    </xf>
    <xf numFmtId="49" fontId="23" fillId="3" borderId="23" xfId="0" applyNumberFormat="1" applyFont="1" applyFill="1" applyBorder="1" applyAlignment="1">
      <alignment horizontal="left" wrapText="1"/>
    </xf>
    <xf numFmtId="49" fontId="23" fillId="3" borderId="23" xfId="0" applyNumberFormat="1" applyFont="1" applyFill="1" applyBorder="1" applyAlignment="1">
      <alignment horizontal="center" vertical="center" wrapText="1"/>
    </xf>
    <xf numFmtId="49" fontId="23" fillId="3" borderId="24" xfId="0" applyNumberFormat="1" applyFont="1" applyFill="1" applyBorder="1" applyAlignment="1">
      <alignment horizontal="center" wrapText="1"/>
    </xf>
    <xf numFmtId="0" fontId="2" fillId="2" borderId="11" xfId="0" applyFont="1" applyFill="1" applyBorder="1" applyAlignment="1">
      <alignment horizontal="left" vertical="top"/>
    </xf>
    <xf numFmtId="0" fontId="28" fillId="2" borderId="8" xfId="0" applyFont="1" applyFill="1" applyBorder="1" applyAlignment="1">
      <alignment horizontal="left" vertical="top" wrapText="1"/>
    </xf>
    <xf numFmtId="0" fontId="28" fillId="2" borderId="5" xfId="0" applyFont="1" applyFill="1" applyBorder="1" applyAlignment="1">
      <alignment horizontal="left" vertical="top" wrapText="1"/>
    </xf>
    <xf numFmtId="0" fontId="9" fillId="2" borderId="20" xfId="0" applyFont="1" applyFill="1" applyBorder="1" applyAlignment="1">
      <alignment horizontal="left" vertical="center" wrapText="1"/>
    </xf>
    <xf numFmtId="0" fontId="9"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0" borderId="11" xfId="0" applyFont="1" applyBorder="1" applyAlignment="1">
      <alignment horizontal="left" vertical="top"/>
    </xf>
    <xf numFmtId="0" fontId="28" fillId="0" borderId="8" xfId="0" applyFont="1" applyBorder="1" applyAlignment="1">
      <alignment horizontal="left" vertical="top" wrapText="1"/>
    </xf>
    <xf numFmtId="0" fontId="28" fillId="0" borderId="5" xfId="0" applyFont="1" applyBorder="1" applyAlignment="1">
      <alignment horizontal="left" vertical="top" wrapText="1"/>
    </xf>
    <xf numFmtId="0" fontId="2" fillId="2" borderId="11" xfId="0" applyFont="1" applyFill="1" applyBorder="1" applyAlignment="1">
      <alignment horizontal="left" vertical="top" wrapText="1"/>
    </xf>
    <xf numFmtId="0" fontId="2" fillId="0" borderId="11" xfId="0" applyFont="1" applyBorder="1" applyAlignment="1">
      <alignment horizontal="left" vertical="top" wrapText="1"/>
    </xf>
    <xf numFmtId="0" fontId="28" fillId="0" borderId="8" xfId="0" applyFont="1" applyBorder="1" applyAlignment="1">
      <alignment horizontal="left" vertical="top"/>
    </xf>
    <xf numFmtId="0" fontId="28" fillId="0" borderId="5" xfId="0" applyFont="1" applyBorder="1" applyAlignment="1">
      <alignment horizontal="left" vertical="top"/>
    </xf>
    <xf numFmtId="0" fontId="9" fillId="0" borderId="20" xfId="0" applyFont="1" applyBorder="1" applyAlignment="1">
      <alignment horizontal="left" vertical="center" wrapText="1"/>
    </xf>
    <xf numFmtId="0" fontId="2" fillId="0" borderId="3" xfId="0" applyFont="1" applyBorder="1" applyAlignment="1">
      <alignment horizontal="left" vertical="center" wrapText="1"/>
    </xf>
    <xf numFmtId="0" fontId="9"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0" borderId="3" xfId="0" applyFont="1" applyBorder="1" applyAlignment="1">
      <alignment horizontal="left" vertical="top" wrapText="1"/>
    </xf>
    <xf numFmtId="0" fontId="2" fillId="0" borderId="2" xfId="0" applyFont="1" applyBorder="1" applyAlignment="1">
      <alignment horizontal="left" vertical="center" wrapText="1"/>
    </xf>
    <xf numFmtId="0" fontId="9" fillId="0" borderId="1" xfId="0" applyFont="1" applyBorder="1" applyAlignment="1">
      <alignment horizontal="left" vertical="center" wrapText="1"/>
    </xf>
    <xf numFmtId="0" fontId="9" fillId="2" borderId="12" xfId="0" applyNumberFormat="1" applyFont="1" applyFill="1" applyBorder="1" applyAlignment="1">
      <alignment horizontal="right" vertical="center" wrapText="1"/>
    </xf>
    <xf numFmtId="0" fontId="9" fillId="2" borderId="1" xfId="0" applyNumberFormat="1" applyFont="1" applyFill="1" applyBorder="1" applyAlignment="1">
      <alignment horizontal="right" vertical="center" wrapText="1"/>
    </xf>
    <xf numFmtId="165" fontId="2" fillId="2" borderId="3" xfId="0" applyNumberFormat="1" applyFont="1" applyFill="1" applyBorder="1" applyAlignment="1">
      <alignment horizontal="right" vertical="center" wrapText="1"/>
    </xf>
    <xf numFmtId="165" fontId="2" fillId="2" borderId="12" xfId="0" applyNumberFormat="1" applyFont="1" applyFill="1" applyBorder="1" applyAlignment="1">
      <alignment horizontal="right" vertical="center" wrapText="1"/>
    </xf>
    <xf numFmtId="165" fontId="2" fillId="2" borderId="1" xfId="0" applyNumberFormat="1" applyFont="1" applyFill="1" applyBorder="1" applyAlignment="1">
      <alignment horizontal="right" vertical="center" wrapText="1"/>
    </xf>
    <xf numFmtId="1" fontId="2" fillId="2" borderId="1" xfId="0" applyNumberFormat="1" applyFont="1" applyFill="1" applyBorder="1" applyAlignment="1">
      <alignment horizontal="right" vertical="center" wrapText="1"/>
    </xf>
    <xf numFmtId="165" fontId="2" fillId="2" borderId="4" xfId="0" applyNumberFormat="1" applyFont="1" applyFill="1" applyBorder="1" applyAlignment="1">
      <alignment horizontal="right" vertical="center" wrapText="1"/>
    </xf>
    <xf numFmtId="0" fontId="9" fillId="0" borderId="20" xfId="0" applyNumberFormat="1" applyFont="1" applyBorder="1" applyAlignment="1">
      <alignment horizontal="right" vertical="center" wrapText="1"/>
    </xf>
    <xf numFmtId="0" fontId="2" fillId="0" borderId="1" xfId="0" applyNumberFormat="1" applyFont="1" applyBorder="1" applyAlignment="1">
      <alignment horizontal="right" vertical="center" wrapText="1"/>
    </xf>
    <xf numFmtId="0" fontId="9" fillId="0" borderId="2" xfId="0" applyNumberFormat="1" applyFont="1" applyBorder="1" applyAlignment="1">
      <alignment horizontal="right" vertical="center" wrapText="1"/>
    </xf>
    <xf numFmtId="0" fontId="2" fillId="0" borderId="3" xfId="0" applyNumberFormat="1" applyFont="1" applyBorder="1" applyAlignment="1">
      <alignment horizontal="right" vertical="center" wrapText="1"/>
    </xf>
    <xf numFmtId="0" fontId="9" fillId="2" borderId="2" xfId="0" applyNumberFormat="1" applyFont="1" applyFill="1" applyBorder="1" applyAlignment="1">
      <alignment horizontal="right" vertical="center" wrapText="1"/>
    </xf>
    <xf numFmtId="0" fontId="2" fillId="2" borderId="4" xfId="0" applyNumberFormat="1" applyFont="1" applyFill="1" applyBorder="1" applyAlignment="1">
      <alignment horizontal="right" vertical="center" wrapText="1"/>
    </xf>
    <xf numFmtId="0" fontId="9" fillId="0" borderId="20" xfId="0" applyFont="1" applyFill="1" applyBorder="1" applyAlignment="1">
      <alignment horizontal="right" vertical="top" wrapText="1"/>
    </xf>
    <xf numFmtId="0" fontId="9" fillId="0" borderId="2" xfId="0" applyFont="1" applyFill="1" applyBorder="1" applyAlignment="1">
      <alignment horizontal="right" vertical="top" wrapText="1"/>
    </xf>
    <xf numFmtId="165" fontId="2" fillId="0" borderId="3" xfId="0" applyNumberFormat="1" applyFont="1" applyBorder="1" applyAlignment="1">
      <alignment horizontal="right" vertical="center" wrapText="1"/>
    </xf>
    <xf numFmtId="0" fontId="2" fillId="0" borderId="4" xfId="0" applyNumberFormat="1" applyFont="1" applyBorder="1" applyAlignment="1">
      <alignment horizontal="right" vertical="center" wrapText="1"/>
    </xf>
    <xf numFmtId="0" fontId="9" fillId="2" borderId="20" xfId="0" applyFont="1" applyFill="1" applyBorder="1" applyAlignment="1">
      <alignment horizontal="right" wrapText="1"/>
    </xf>
    <xf numFmtId="0" fontId="9" fillId="2" borderId="2" xfId="0" applyFont="1" applyFill="1" applyBorder="1" applyAlignment="1">
      <alignment horizontal="right" wrapText="1"/>
    </xf>
    <xf numFmtId="165" fontId="2" fillId="2" borderId="1" xfId="0" applyNumberFormat="1" applyFont="1" applyFill="1" applyBorder="1" applyAlignment="1">
      <alignment horizontal="right" wrapText="1"/>
    </xf>
    <xf numFmtId="165" fontId="9" fillId="2" borderId="2" xfId="0" applyNumberFormat="1" applyFont="1" applyFill="1" applyBorder="1" applyAlignment="1">
      <alignment horizontal="right" wrapText="1"/>
    </xf>
    <xf numFmtId="1" fontId="2" fillId="2" borderId="1" xfId="0" applyNumberFormat="1" applyFont="1" applyFill="1" applyBorder="1" applyAlignment="1">
      <alignment horizontal="right" wrapText="1"/>
    </xf>
    <xf numFmtId="165" fontId="2" fillId="2" borderId="2" xfId="0" applyNumberFormat="1" applyFont="1" applyFill="1" applyBorder="1" applyAlignment="1">
      <alignment horizontal="right" wrapText="1"/>
    </xf>
    <xf numFmtId="165" fontId="9" fillId="0" borderId="12" xfId="0" applyNumberFormat="1" applyFont="1" applyBorder="1" applyAlignment="1">
      <alignment horizontal="right" vertical="center" wrapText="1"/>
    </xf>
    <xf numFmtId="165" fontId="2" fillId="0" borderId="12" xfId="0" applyNumberFormat="1" applyFont="1" applyBorder="1" applyAlignment="1">
      <alignment horizontal="right" vertical="center" wrapText="1"/>
    </xf>
    <xf numFmtId="165" fontId="9" fillId="0" borderId="1" xfId="0" applyNumberFormat="1" applyFont="1" applyBorder="1" applyAlignment="1">
      <alignment horizontal="right" vertical="center" wrapText="1"/>
    </xf>
    <xf numFmtId="165" fontId="2" fillId="0" borderId="1" xfId="0" applyNumberFormat="1" applyFont="1" applyBorder="1" applyAlignment="1">
      <alignment horizontal="right" vertical="center" wrapText="1"/>
    </xf>
    <xf numFmtId="3" fontId="9" fillId="0" borderId="1" xfId="0" applyNumberFormat="1" applyFont="1" applyBorder="1" applyAlignment="1">
      <alignment horizontal="right" vertical="center" wrapText="1"/>
    </xf>
    <xf numFmtId="0" fontId="9" fillId="0" borderId="2" xfId="0" applyNumberFormat="1" applyFont="1" applyFill="1" applyBorder="1" applyAlignment="1">
      <alignment horizontal="right" vertical="center" wrapText="1"/>
    </xf>
    <xf numFmtId="1" fontId="2" fillId="0" borderId="1" xfId="0" applyNumberFormat="1" applyFont="1" applyBorder="1" applyAlignment="1">
      <alignment horizontal="right" vertical="center" wrapText="1"/>
    </xf>
    <xf numFmtId="165" fontId="2" fillId="0" borderId="4" xfId="0" applyNumberFormat="1" applyFont="1" applyBorder="1" applyAlignment="1">
      <alignment horizontal="right" vertical="center" wrapText="1"/>
    </xf>
    <xf numFmtId="0" fontId="9" fillId="2" borderId="12" xfId="0" applyFont="1" applyFill="1" applyBorder="1" applyAlignment="1">
      <alignment horizontal="right" vertical="center" wrapText="1"/>
    </xf>
    <xf numFmtId="165" fontId="2" fillId="2" borderId="1" xfId="0" applyNumberFormat="1" applyFont="1" applyFill="1" applyBorder="1" applyAlignment="1">
      <alignment horizontal="right" vertical="center" wrapText="1"/>
    </xf>
    <xf numFmtId="0" fontId="9" fillId="2" borderId="1" xfId="0" applyFont="1" applyFill="1" applyBorder="1" applyAlignment="1">
      <alignment horizontal="right" vertical="center" wrapText="1"/>
    </xf>
    <xf numFmtId="1" fontId="9" fillId="2" borderId="1" xfId="0" applyNumberFormat="1" applyFont="1" applyFill="1" applyBorder="1" applyAlignment="1">
      <alignment horizontal="right" vertical="center" wrapText="1"/>
    </xf>
    <xf numFmtId="1" fontId="2" fillId="2" borderId="1" xfId="0" applyNumberFormat="1" applyFont="1" applyFill="1" applyBorder="1" applyAlignment="1">
      <alignment horizontal="right" vertical="center" wrapText="1"/>
    </xf>
    <xf numFmtId="0" fontId="9" fillId="0" borderId="12" xfId="0" applyNumberFormat="1" applyFont="1" applyBorder="1" applyAlignment="1">
      <alignment horizontal="right" vertical="center" wrapText="1"/>
    </xf>
    <xf numFmtId="0" fontId="9" fillId="0" borderId="1" xfId="0" applyNumberFormat="1" applyFont="1" applyBorder="1" applyAlignment="1">
      <alignment horizontal="right" vertical="center" wrapText="1"/>
    </xf>
    <xf numFmtId="165" fontId="9" fillId="2" borderId="12" xfId="0" applyNumberFormat="1" applyFont="1" applyFill="1" applyBorder="1" applyAlignment="1">
      <alignment horizontal="right" vertical="center" wrapText="1"/>
    </xf>
    <xf numFmtId="165" fontId="9" fillId="2" borderId="1" xfId="0" applyNumberFormat="1" applyFont="1" applyFill="1" applyBorder="1" applyAlignment="1">
      <alignment horizontal="right" vertical="center" wrapText="1"/>
    </xf>
    <xf numFmtId="165" fontId="2" fillId="2" borderId="2" xfId="0" applyNumberFormat="1" applyFont="1" applyFill="1" applyBorder="1" applyAlignment="1">
      <alignment horizontal="right" vertical="center" wrapText="1"/>
    </xf>
    <xf numFmtId="3" fontId="9" fillId="0" borderId="12" xfId="0" applyNumberFormat="1" applyFont="1" applyBorder="1" applyAlignment="1">
      <alignment horizontal="right" vertical="center" wrapText="1"/>
    </xf>
    <xf numFmtId="3" fontId="9" fillId="0" borderId="20" xfId="0" applyNumberFormat="1" applyFont="1" applyFill="1" applyBorder="1" applyAlignment="1">
      <alignment horizontal="right" vertical="top" wrapText="1"/>
    </xf>
    <xf numFmtId="165" fontId="2" fillId="0" borderId="0" xfId="0" applyNumberFormat="1" applyFont="1" applyFill="1" applyBorder="1" applyAlignment="1">
      <alignment horizontal="right" vertical="top" wrapText="1"/>
    </xf>
    <xf numFmtId="3" fontId="9" fillId="0" borderId="2" xfId="0" applyNumberFormat="1" applyFont="1" applyFill="1" applyBorder="1" applyAlignment="1">
      <alignment horizontal="right" vertical="top" wrapText="1"/>
    </xf>
    <xf numFmtId="0" fontId="9" fillId="0" borderId="1" xfId="0" applyNumberFormat="1" applyFont="1" applyBorder="1" applyAlignment="1">
      <alignment horizontal="right" vertical="top" wrapText="1"/>
    </xf>
    <xf numFmtId="165" fontId="9" fillId="0" borderId="2" xfId="0" applyNumberFormat="1" applyFont="1" applyFill="1" applyBorder="1" applyAlignment="1">
      <alignment horizontal="right" vertical="top" wrapText="1"/>
    </xf>
    <xf numFmtId="165" fontId="2" fillId="0" borderId="3" xfId="0" applyNumberFormat="1" applyFont="1" applyBorder="1" applyAlignment="1">
      <alignment horizontal="right" vertical="top" wrapText="1"/>
    </xf>
    <xf numFmtId="165" fontId="2" fillId="0" borderId="5" xfId="0" applyNumberFormat="1" applyFont="1" applyBorder="1" applyAlignment="1">
      <alignment horizontal="right" vertical="top" wrapText="1"/>
    </xf>
    <xf numFmtId="0" fontId="2" fillId="2" borderId="1" xfId="0" applyNumberFormat="1" applyFont="1" applyFill="1" applyBorder="1" applyAlignment="1">
      <alignment horizontal="right" vertical="center" wrapText="1"/>
    </xf>
    <xf numFmtId="165" fontId="2" fillId="0" borderId="12" xfId="0" applyNumberFormat="1" applyFont="1" applyFill="1" applyBorder="1" applyAlignment="1">
      <alignment horizontal="right" vertical="center" wrapText="1"/>
    </xf>
    <xf numFmtId="165" fontId="2" fillId="0" borderId="1" xfId="0" applyNumberFormat="1" applyFont="1" applyFill="1" applyBorder="1" applyAlignment="1">
      <alignment horizontal="right" vertical="center" wrapText="1"/>
    </xf>
    <xf numFmtId="0" fontId="2" fillId="0" borderId="1" xfId="0" applyNumberFormat="1" applyFont="1" applyFill="1" applyBorder="1" applyAlignment="1">
      <alignment horizontal="right" vertical="center" wrapText="1"/>
    </xf>
    <xf numFmtId="165" fontId="2" fillId="0" borderId="2" xfId="0" applyNumberFormat="1" applyFont="1" applyBorder="1" applyAlignment="1">
      <alignment horizontal="right" vertical="center" wrapText="1"/>
    </xf>
    <xf numFmtId="49" fontId="23" fillId="3" borderId="22" xfId="0" applyNumberFormat="1" applyFont="1" applyFill="1" applyBorder="1" applyAlignment="1">
      <alignment horizontal="left" vertical="center" wrapText="1"/>
    </xf>
    <xf numFmtId="0" fontId="11" fillId="0" borderId="25" xfId="0" applyFont="1" applyBorder="1" applyAlignment="1">
      <alignment horizontal="left" vertical="center" wrapText="1"/>
    </xf>
    <xf numFmtId="165" fontId="9" fillId="0" borderId="26" xfId="0" applyNumberFormat="1" applyFont="1" applyBorder="1" applyAlignment="1">
      <alignment horizontal="right" vertical="center" wrapText="1"/>
    </xf>
    <xf numFmtId="0" fontId="11" fillId="0" borderId="25" xfId="0" applyFont="1" applyFill="1" applyBorder="1" applyAlignment="1">
      <alignment horizontal="left" vertical="center" wrapText="1"/>
    </xf>
    <xf numFmtId="165" fontId="9" fillId="0" borderId="26" xfId="0" applyNumberFormat="1" applyFont="1" applyFill="1" applyBorder="1" applyAlignment="1">
      <alignment horizontal="right" vertical="center" wrapText="1"/>
    </xf>
    <xf numFmtId="165" fontId="2" fillId="0" borderId="26" xfId="0" applyNumberFormat="1" applyFont="1" applyFill="1" applyBorder="1" applyAlignment="1">
      <alignment horizontal="right" vertical="center" wrapText="1"/>
    </xf>
    <xf numFmtId="49" fontId="23" fillId="3" borderId="27" xfId="0" applyNumberFormat="1" applyFont="1" applyFill="1" applyBorder="1" applyAlignment="1">
      <alignment wrapText="1"/>
    </xf>
    <xf numFmtId="49" fontId="23" fillId="3" borderId="28" xfId="0" applyNumberFormat="1" applyFont="1" applyFill="1" applyBorder="1" applyAlignment="1">
      <alignment horizontal="center" wrapText="1"/>
    </xf>
    <xf numFmtId="49" fontId="23" fillId="3" borderId="27" xfId="0" applyNumberFormat="1" applyFont="1" applyFill="1" applyBorder="1" applyAlignment="1">
      <alignment horizontal="center" wrapText="1"/>
    </xf>
    <xf numFmtId="3" fontId="9" fillId="0" borderId="20" xfId="0" applyNumberFormat="1" applyFont="1" applyBorder="1" applyAlignment="1">
      <alignment horizontal="right" vertical="center" wrapText="1"/>
    </xf>
    <xf numFmtId="3" fontId="2" fillId="0" borderId="21" xfId="0" applyNumberFormat="1" applyFont="1" applyBorder="1" applyAlignment="1">
      <alignment horizontal="right" vertical="center" wrapText="1"/>
    </xf>
    <xf numFmtId="49" fontId="23" fillId="3" borderId="22" xfId="0" applyNumberFormat="1" applyFont="1" applyFill="1" applyBorder="1" applyAlignment="1">
      <alignment horizontal="left" wrapText="1"/>
    </xf>
    <xf numFmtId="49" fontId="23" fillId="3" borderId="29" xfId="0" applyNumberFormat="1" applyFont="1" applyFill="1" applyBorder="1" applyAlignment="1">
      <alignment horizontal="center" wrapText="1"/>
    </xf>
    <xf numFmtId="3" fontId="9" fillId="0" borderId="3" xfId="0" applyNumberFormat="1" applyFont="1" applyBorder="1" applyAlignment="1">
      <alignment horizontal="right" vertical="center" wrapText="1"/>
    </xf>
    <xf numFmtId="164" fontId="9" fillId="0" borderId="26" xfId="0" applyNumberFormat="1" applyFont="1" applyBorder="1" applyAlignment="1">
      <alignment horizontal="right" vertical="center" wrapText="1"/>
    </xf>
    <xf numFmtId="3" fontId="2" fillId="0" borderId="3" xfId="0" applyNumberFormat="1" applyFont="1" applyBorder="1" applyAlignment="1">
      <alignment horizontal="right" vertical="center" wrapText="1"/>
    </xf>
    <xf numFmtId="164" fontId="2" fillId="0" borderId="26" xfId="0" applyNumberFormat="1" applyFont="1" applyBorder="1" applyAlignment="1">
      <alignment horizontal="right" vertical="center" wrapText="1"/>
    </xf>
    <xf numFmtId="49" fontId="23" fillId="3" borderId="29" xfId="0" applyNumberFormat="1" applyFont="1" applyFill="1" applyBorder="1" applyAlignment="1">
      <alignment horizontal="center" vertical="center" wrapText="1"/>
    </xf>
    <xf numFmtId="49" fontId="23" fillId="3" borderId="24" xfId="0" applyNumberFormat="1" applyFont="1" applyFill="1" applyBorder="1" applyAlignment="1">
      <alignment horizontal="center" vertical="center" wrapText="1"/>
    </xf>
    <xf numFmtId="49" fontId="28" fillId="3" borderId="22" xfId="0" applyNumberFormat="1" applyFont="1" applyFill="1" applyBorder="1" applyAlignment="1">
      <alignment horizontal="left" wrapText="1"/>
    </xf>
    <xf numFmtId="0" fontId="10" fillId="0" borderId="29" xfId="0" applyFont="1" applyBorder="1" applyAlignment="1">
      <alignment horizontal="left" vertical="center" wrapText="1"/>
    </xf>
    <xf numFmtId="164" fontId="9" fillId="0" borderId="26" xfId="0" applyNumberFormat="1" applyFont="1" applyBorder="1" applyAlignment="1">
      <alignment horizontal="right" vertical="center" wrapText="1"/>
    </xf>
    <xf numFmtId="0" fontId="10" fillId="0" borderId="21" xfId="0" applyFont="1" applyBorder="1" applyAlignment="1">
      <alignment horizontal="left" vertical="center" wrapText="1"/>
    </xf>
    <xf numFmtId="164" fontId="9" fillId="0" borderId="26" xfId="0" applyNumberFormat="1" applyFont="1" applyBorder="1" applyAlignment="1">
      <alignment horizontal="right" vertical="top" wrapText="1"/>
    </xf>
    <xf numFmtId="0" fontId="61" fillId="0" borderId="25" xfId="0" applyFont="1" applyBorder="1" applyAlignment="1">
      <alignment horizontal="left" vertical="center" wrapText="1"/>
    </xf>
    <xf numFmtId="0" fontId="11" fillId="0" borderId="25" xfId="0" applyFont="1" applyBorder="1" applyAlignment="1">
      <alignment horizontal="left" vertical="top" wrapText="1"/>
    </xf>
    <xf numFmtId="0" fontId="61" fillId="0" borderId="25" xfId="0" applyFont="1" applyBorder="1" applyAlignment="1">
      <alignment horizontal="left" vertical="top" wrapText="1"/>
    </xf>
    <xf numFmtId="164" fontId="2" fillId="0" borderId="26" xfId="0" applyNumberFormat="1" applyFont="1" applyBorder="1" applyAlignment="1">
      <alignment horizontal="right" vertical="center" wrapText="1"/>
    </xf>
    <xf numFmtId="3" fontId="9" fillId="0" borderId="26" xfId="0" applyNumberFormat="1" applyFont="1" applyFill="1" applyBorder="1" applyAlignment="1">
      <alignment horizontal="right" vertical="center"/>
    </xf>
    <xf numFmtId="164" fontId="9" fillId="0" borderId="26" xfId="0" applyNumberFormat="1" applyFont="1" applyBorder="1" applyAlignment="1">
      <alignment horizontal="right" vertical="center"/>
    </xf>
    <xf numFmtId="3" fontId="2" fillId="0" borderId="26" xfId="0" applyNumberFormat="1" applyFont="1" applyFill="1" applyBorder="1" applyAlignment="1">
      <alignment horizontal="right" vertical="center"/>
    </xf>
    <xf numFmtId="164" fontId="2" fillId="0" borderId="26" xfId="0" applyNumberFormat="1" applyFont="1" applyBorder="1" applyAlignment="1">
      <alignment horizontal="right" vertical="center"/>
    </xf>
    <xf numFmtId="0" fontId="53" fillId="2" borderId="0" xfId="0" applyFont="1" applyFill="1" applyBorder="1" applyAlignment="1">
      <alignment horizontal="right"/>
    </xf>
    <xf numFmtId="1" fontId="4" fillId="2" borderId="0" xfId="0" applyNumberFormat="1" applyFont="1" applyFill="1" applyBorder="1" applyAlignment="1">
      <alignment horizontal="right"/>
    </xf>
    <xf numFmtId="165" fontId="62" fillId="36" borderId="0" xfId="0" applyNumberFormat="1" applyFont="1" applyFill="1"/>
    <xf numFmtId="165" fontId="2" fillId="0" borderId="30" xfId="0" applyNumberFormat="1" applyFont="1" applyBorder="1" applyAlignment="1">
      <alignment horizontal="right" vertical="center" wrapText="1"/>
    </xf>
    <xf numFmtId="2" fontId="3" fillId="2" borderId="0" xfId="0" applyNumberFormat="1" applyFont="1" applyFill="1" applyBorder="1" applyAlignment="1">
      <alignment horizontal="right" vertical="center"/>
    </xf>
    <xf numFmtId="1" fontId="4" fillId="2" borderId="0" xfId="0" applyNumberFormat="1" applyFont="1" applyFill="1" applyBorder="1" applyAlignment="1">
      <alignment horizontal="right" vertical="center" wrapText="1"/>
    </xf>
    <xf numFmtId="165" fontId="10" fillId="0" borderId="0" xfId="0" applyNumberFormat="1" applyFont="1"/>
    <xf numFmtId="0" fontId="9" fillId="0" borderId="0" xfId="0" applyFont="1" applyAlignment="1">
      <alignment vertical="top" wrapText="1"/>
    </xf>
    <xf numFmtId="0" fontId="0" fillId="0" borderId="0" xfId="0" applyFont="1" applyAlignment="1">
      <alignment vertical="top" wrapText="1"/>
    </xf>
    <xf numFmtId="0" fontId="9" fillId="0" borderId="0" xfId="0" applyFont="1" applyBorder="1" applyAlignment="1">
      <alignment vertical="top" wrapText="1"/>
    </xf>
    <xf numFmtId="0" fontId="30" fillId="0" borderId="0" xfId="0" applyFont="1" applyAlignment="1">
      <alignment vertical="top" wrapText="1" readingOrder="1"/>
    </xf>
    <xf numFmtId="0" fontId="0" fillId="0" borderId="0" xfId="0" applyAlignment="1">
      <alignment vertical="top" wrapText="1"/>
    </xf>
    <xf numFmtId="0" fontId="59" fillId="0" borderId="0" xfId="7">
      <alignment horizontal="left" vertical="top"/>
    </xf>
    <xf numFmtId="0" fontId="30" fillId="2" borderId="0" xfId="0" applyNumberFormat="1" applyFont="1" applyFill="1" applyBorder="1" applyAlignment="1">
      <alignment vertical="top" wrapText="1"/>
    </xf>
    <xf numFmtId="0" fontId="30" fillId="2" borderId="0" xfId="0" applyFont="1" applyFill="1" applyBorder="1" applyAlignment="1">
      <alignment wrapText="1"/>
    </xf>
    <xf numFmtId="0" fontId="30" fillId="0" borderId="0" xfId="0" applyFont="1" applyFill="1" applyBorder="1" applyAlignment="1">
      <alignment vertical="top" wrapText="1"/>
    </xf>
    <xf numFmtId="0" fontId="30" fillId="2" borderId="0" xfId="0" applyFont="1" applyFill="1" applyBorder="1" applyAlignment="1">
      <alignment vertical="top" wrapText="1"/>
    </xf>
    <xf numFmtId="0" fontId="30" fillId="0" borderId="0" xfId="0" applyFont="1" applyAlignment="1">
      <alignment vertical="top" wrapText="1"/>
    </xf>
    <xf numFmtId="165" fontId="9" fillId="0" borderId="30" xfId="0" applyNumberFormat="1" applyFont="1" applyBorder="1" applyAlignment="1">
      <alignment horizontal="right" vertical="center" wrapText="1"/>
    </xf>
    <xf numFmtId="0" fontId="2" fillId="0" borderId="11" xfId="0" applyFont="1" applyBorder="1" applyAlignment="1">
      <alignment horizontal="left" vertical="center" wrapText="1"/>
    </xf>
    <xf numFmtId="3" fontId="9" fillId="0" borderId="26" xfId="0" applyNumberFormat="1" applyFont="1" applyBorder="1" applyAlignment="1">
      <alignment horizontal="right" vertical="top" wrapText="1"/>
    </xf>
    <xf numFmtId="3" fontId="2" fillId="0" borderId="26" xfId="0" applyNumberFormat="1" applyFont="1" applyBorder="1" applyAlignment="1">
      <alignment horizontal="right" vertical="center" wrapText="1"/>
    </xf>
    <xf numFmtId="0" fontId="9" fillId="0" borderId="0" xfId="0" applyFont="1" applyBorder="1" applyAlignment="1">
      <alignment horizontal="left" vertical="center" readingOrder="1"/>
    </xf>
    <xf numFmtId="0" fontId="30" fillId="0" borderId="0" xfId="0" applyFont="1" applyBorder="1" applyAlignment="1">
      <alignment horizontal="left" vertical="center" readingOrder="1"/>
    </xf>
    <xf numFmtId="0" fontId="25" fillId="0" borderId="0" xfId="0" applyFont="1" applyBorder="1" applyAlignment="1">
      <alignment horizontal="left" vertical="center" readingOrder="1"/>
    </xf>
    <xf numFmtId="0" fontId="30" fillId="0" borderId="0" xfId="0" applyFont="1" applyBorder="1" applyAlignment="1">
      <alignment horizontal="left" vertical="top" readingOrder="1"/>
    </xf>
    <xf numFmtId="0" fontId="9" fillId="0" borderId="0" xfId="0" applyFont="1" applyBorder="1" applyAlignment="1">
      <alignment vertical="top"/>
    </xf>
    <xf numFmtId="0" fontId="9" fillId="0" borderId="0" xfId="0" applyFont="1" applyBorder="1"/>
    <xf numFmtId="0" fontId="10" fillId="0" borderId="0" xfId="0" applyFont="1" applyBorder="1"/>
    <xf numFmtId="0" fontId="25" fillId="0" borderId="0" xfId="0" applyFont="1" applyBorder="1"/>
    <xf numFmtId="0" fontId="61" fillId="0" borderId="0" xfId="0" applyFont="1" applyFill="1" applyAlignment="1">
      <alignment horizontal="left" vertical="top"/>
    </xf>
    <xf numFmtId="0" fontId="61" fillId="0" borderId="0" xfId="0" applyFont="1" applyFill="1" applyAlignment="1"/>
    <xf numFmtId="0" fontId="61" fillId="0" borderId="0" xfId="0" applyFont="1" applyFill="1" applyAlignment="1">
      <alignment vertical="top"/>
    </xf>
    <xf numFmtId="0" fontId="61" fillId="0" borderId="0" xfId="0" applyFont="1" applyFill="1" applyAlignment="1">
      <alignment horizontal="right" vertical="center"/>
    </xf>
    <xf numFmtId="0" fontId="65" fillId="0" borderId="0" xfId="0" applyFont="1" applyFill="1" applyAlignment="1"/>
    <xf numFmtId="0" fontId="9"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Font="1" applyAlignment="1">
      <alignment vertical="top" wrapText="1"/>
    </xf>
    <xf numFmtId="0" fontId="30" fillId="2" borderId="0" xfId="0" applyFont="1" applyFill="1" applyBorder="1" applyAlignment="1">
      <alignment horizontal="left" vertical="top" wrapText="1"/>
    </xf>
    <xf numFmtId="0" fontId="4" fillId="2" borderId="0" xfId="0" applyFont="1" applyFill="1" applyBorder="1" applyAlignment="1">
      <alignment horizontal="right" vertical="center" wrapText="1"/>
    </xf>
    <xf numFmtId="0" fontId="4" fillId="2" borderId="0" xfId="0" applyFont="1" applyFill="1" applyBorder="1" applyAlignment="1">
      <alignment horizontal="right" vertical="center"/>
    </xf>
    <xf numFmtId="0" fontId="27" fillId="0" borderId="19" xfId="14" applyFont="1" applyBorder="1" applyAlignment="1">
      <alignment horizontal="left" vertical="top" wrapText="1"/>
    </xf>
    <xf numFmtId="0" fontId="30" fillId="2" borderId="0" xfId="0" applyNumberFormat="1" applyFont="1" applyFill="1" applyBorder="1" applyAlignment="1">
      <alignment horizontal="left" vertical="top" wrapText="1"/>
    </xf>
    <xf numFmtId="0" fontId="30" fillId="0" borderId="0" xfId="0" applyFont="1" applyAlignment="1">
      <alignment horizontal="left" vertical="top" wrapText="1" readingOrder="1"/>
    </xf>
    <xf numFmtId="0" fontId="30" fillId="0" borderId="0" xfId="0" applyFont="1" applyBorder="1" applyAlignment="1">
      <alignment horizontal="left" vertical="top" wrapText="1" readingOrder="1"/>
    </xf>
    <xf numFmtId="0" fontId="30" fillId="2" borderId="0" xfId="0" applyFont="1" applyFill="1" applyBorder="1" applyAlignment="1">
      <alignment horizontal="left" wrapText="1"/>
    </xf>
    <xf numFmtId="0" fontId="30" fillId="0" borderId="0" xfId="0" applyFont="1" applyFill="1" applyBorder="1" applyAlignment="1">
      <alignment horizontal="left" vertical="top" wrapText="1"/>
    </xf>
    <xf numFmtId="0" fontId="27" fillId="0" borderId="0" xfId="14" applyFont="1" applyAlignment="1">
      <alignment horizontal="left" vertical="top" wrapText="1"/>
    </xf>
    <xf numFmtId="0" fontId="30" fillId="0" borderId="0" xfId="0" applyFont="1" applyAlignment="1">
      <alignment vertical="top" wrapText="1" readingOrder="1"/>
    </xf>
    <xf numFmtId="0" fontId="9" fillId="0" borderId="0" xfId="0" applyFont="1" applyAlignment="1">
      <alignment vertical="top" wrapText="1" readingOrder="1"/>
    </xf>
    <xf numFmtId="0" fontId="64" fillId="0" borderId="0" xfId="0" applyFont="1" applyAlignment="1">
      <alignment vertical="top" wrapText="1"/>
    </xf>
    <xf numFmtId="0" fontId="17" fillId="0" borderId="0" xfId="0" applyFont="1" applyAlignment="1">
      <alignment horizontal="center" vertical="center" wrapText="1"/>
    </xf>
    <xf numFmtId="0" fontId="32" fillId="0" borderId="0" xfId="0" applyFont="1" applyAlignment="1">
      <alignment horizontal="left" vertical="top" wrapText="1"/>
    </xf>
    <xf numFmtId="0" fontId="25" fillId="0" borderId="0" xfId="0" applyFont="1" applyAlignment="1">
      <alignment horizontal="left" vertical="top" wrapText="1"/>
    </xf>
    <xf numFmtId="0" fontId="32" fillId="0" borderId="0" xfId="0" applyFont="1" applyAlignment="1">
      <alignment vertical="top" wrapText="1"/>
    </xf>
    <xf numFmtId="0" fontId="32" fillId="0" borderId="0" xfId="0" applyFont="1" applyAlignment="1">
      <alignment horizontal="left" vertical="top" wrapText="1" readingOrder="1"/>
    </xf>
  </cellXfs>
  <cellStyles count="55">
    <cellStyle name="20% - Accent1" xfId="28" builtinId="30" hidden="1" customBuiltin="1"/>
    <cellStyle name="20% - Accent2" xfId="32" builtinId="34" hidden="1" customBuiltin="1"/>
    <cellStyle name="20% - Accent3" xfId="36" builtinId="38" hidden="1" customBuiltin="1"/>
    <cellStyle name="20% - Accent4" xfId="40" builtinId="42" hidden="1" customBuiltin="1"/>
    <cellStyle name="20% - Accent5" xfId="44" builtinId="46" hidden="1" customBuiltin="1"/>
    <cellStyle name="20% - Accent6" xfId="48" builtinId="50" hidden="1" customBuiltin="1"/>
    <cellStyle name="40% - Accent1" xfId="29" builtinId="31" hidden="1" customBuiltin="1"/>
    <cellStyle name="40% - Accent2" xfId="33" builtinId="35" hidden="1" customBuiltin="1"/>
    <cellStyle name="40% - Accent3" xfId="37" builtinId="39" hidden="1" customBuiltin="1"/>
    <cellStyle name="40% - Accent4" xfId="41" builtinId="43" hidden="1" customBuiltin="1"/>
    <cellStyle name="40% - Accent5" xfId="45" builtinId="47" hidden="1" customBuiltin="1"/>
    <cellStyle name="40% - Accent6" xfId="49" builtinId="51" hidden="1" customBuiltin="1"/>
    <cellStyle name="60% - Accent1" xfId="30" builtinId="32" hidden="1" customBuiltin="1"/>
    <cellStyle name="60% - Accent2" xfId="34" builtinId="36" hidden="1" customBuiltin="1"/>
    <cellStyle name="60% - Accent3" xfId="38" builtinId="40" hidden="1" customBuiltin="1"/>
    <cellStyle name="60% - Accent4" xfId="42" builtinId="44" hidden="1" customBuiltin="1"/>
    <cellStyle name="60% - Accent5" xfId="46" builtinId="48" hidden="1" customBuiltin="1"/>
    <cellStyle name="60% - Accent6" xfId="50" builtinId="52" hidden="1" customBuiltin="1"/>
    <cellStyle name="Accent1" xfId="27" builtinId="29" hidden="1" customBuiltin="1"/>
    <cellStyle name="Accent2" xfId="31" builtinId="33" hidden="1" customBuiltin="1"/>
    <cellStyle name="Accent3" xfId="35" builtinId="37" hidden="1" customBuiltin="1"/>
    <cellStyle name="Accent4" xfId="39" builtinId="41" hidden="1" customBuiltin="1"/>
    <cellStyle name="Accent5" xfId="43" builtinId="45" hidden="1" customBuiltin="1"/>
    <cellStyle name="Accent6" xfId="47" builtinId="49" hidden="1" customBuiltin="1"/>
    <cellStyle name="Bad" xfId="17" builtinId="27" hidden="1" customBuiltin="1"/>
    <cellStyle name="Body_text" xfId="9"/>
    <cellStyle name="Calculation" xfId="21" builtinId="22" hidden="1" customBuiltin="1"/>
    <cellStyle name="Check Cell" xfId="23" builtinId="23" hidden="1" customBuiltin="1"/>
    <cellStyle name="Comma" xfId="2" builtinId="3" hidden="1"/>
    <cellStyle name="Comma [0]" xfId="51" builtinId="6" hidden="1"/>
    <cellStyle name="Currency" xfId="52" builtinId="4" hidden="1"/>
    <cellStyle name="Currency [0]" xfId="53" builtinId="7" hidden="1"/>
    <cellStyle name="Explanatory Text" xfId="25" builtinId="53" hidden="1" customBuiltin="1"/>
    <cellStyle name="Figure_title" xfId="10"/>
    <cellStyle name="Followed Hyperlink" xfId="3" builtinId="9" customBuiltin="1"/>
    <cellStyle name="Good" xfId="16" builtinId="26" hidden="1" customBuiltin="1"/>
    <cellStyle name="Header_row" xfId="11"/>
    <cellStyle name="Heading 1" xfId="5" builtinId="16" customBuiltin="1"/>
    <cellStyle name="Heading 2" xfId="6" builtinId="17" customBuiltin="1"/>
    <cellStyle name="Heading 3" xfId="7" builtinId="18" customBuiltin="1"/>
    <cellStyle name="Heading 4" xfId="8" builtinId="19" customBuiltin="1"/>
    <cellStyle name="Hyperlink" xfId="1" builtinId="8" customBuiltin="1"/>
    <cellStyle name="Input" xfId="19" builtinId="20" hidden="1" customBuiltin="1"/>
    <cellStyle name="Linked Cell" xfId="22" builtinId="24" hidden="1" customBuiltin="1"/>
    <cellStyle name="Neutral" xfId="18" builtinId="28" hidden="1" customBuiltin="1"/>
    <cellStyle name="Normal" xfId="0" builtinId="0"/>
    <cellStyle name="Note" xfId="54" builtinId="10" hidden="1"/>
    <cellStyle name="Notes_sources" xfId="12"/>
    <cellStyle name="Output" xfId="20" builtinId="21" hidden="1" customBuiltin="1"/>
    <cellStyle name="Percent" xfId="4" builtinId="5" hidden="1"/>
    <cellStyle name="Sub_row" xfId="13"/>
    <cellStyle name="Table_title" xfId="14"/>
    <cellStyle name="Title" xfId="15" builtinId="15" hidden="1" customBuiltin="1"/>
    <cellStyle name="Total" xfId="26" builtinId="25" hidden="1" customBuiltin="1"/>
    <cellStyle name="Warning Text" xfId="24" builtinId="11" hidden="1" customBuiltin="1"/>
  </cellStyles>
  <dxfs count="0"/>
  <tableStyles count="0" defaultTableStyle="TableStyleMedium2" defaultPivotStyle="PivotStyleLight16"/>
  <colors>
    <mruColors>
      <color rgb="FF0070C0"/>
      <color rgb="FFD1D3D4"/>
      <color rgb="FF58595B"/>
      <color rgb="FF80807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4538663</xdr:colOff>
      <xdr:row>10</xdr:row>
      <xdr:rowOff>90485</xdr:rowOff>
    </xdr:from>
    <xdr:to>
      <xdr:col>0</xdr:col>
      <xdr:colOff>6278404</xdr:colOff>
      <xdr:row>14</xdr:row>
      <xdr:rowOff>156207</xdr:rowOff>
    </xdr:to>
    <xdr:pic>
      <xdr:nvPicPr>
        <xdr:cNvPr id="4" name="Picture 3" descr="logo of the Canadian Institute for Health Information (CIHI)" title="Canadian Institute for Health Informatio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38663" y="4269579"/>
          <a:ext cx="1739741" cy="8158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edia@cihi.ca" TargetMode="External"/><Relationship Id="rId1" Type="http://schemas.openxmlformats.org/officeDocument/2006/relationships/hyperlink" Target="mailto:cad@cihi.ca"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tatcan.gc.ca/daily-quotidien/090824/dq090824e-eng.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3"/>
  <sheetViews>
    <sheetView showGridLines="0" tabSelected="1" topLeftCell="A2" zoomScaleNormal="100" zoomScaleSheetLayoutView="80" workbookViewId="0"/>
  </sheetViews>
  <sheetFormatPr defaultRowHeight="14.25" x14ac:dyDescent="0.2"/>
  <cols>
    <col min="1" max="1" width="82.625" customWidth="1"/>
    <col min="9" max="9" width="11" customWidth="1"/>
  </cols>
  <sheetData>
    <row r="1" spans="1:8" s="271" customFormat="1" hidden="1" x14ac:dyDescent="0.2">
      <c r="A1" s="270" t="s">
        <v>97</v>
      </c>
    </row>
    <row r="2" spans="1:8" ht="98.1" customHeight="1" x14ac:dyDescent="0.2">
      <c r="A2" s="2" t="s">
        <v>127</v>
      </c>
      <c r="B2" s="40"/>
      <c r="C2" s="40"/>
      <c r="D2" s="40"/>
      <c r="E2" s="40"/>
      <c r="F2" s="40"/>
      <c r="G2" s="40"/>
      <c r="H2" s="40"/>
    </row>
    <row r="3" spans="1:8" ht="60" customHeight="1" x14ac:dyDescent="0.2">
      <c r="A3" s="40" t="s">
        <v>128</v>
      </c>
    </row>
    <row r="4" spans="1:8" s="41" customFormat="1" ht="39.75" customHeight="1" x14ac:dyDescent="0.2">
      <c r="A4" s="90" t="s">
        <v>65</v>
      </c>
    </row>
    <row r="5" spans="1:8" ht="15" customHeight="1" x14ac:dyDescent="0.2">
      <c r="A5" s="42" t="s">
        <v>66</v>
      </c>
    </row>
    <row r="6" spans="1:8" ht="29.25" customHeight="1" x14ac:dyDescent="0.2">
      <c r="A6" s="74" t="s">
        <v>67</v>
      </c>
    </row>
    <row r="7" spans="1:8" ht="15" customHeight="1" x14ac:dyDescent="0.2">
      <c r="A7" s="42" t="s">
        <v>68</v>
      </c>
    </row>
    <row r="8" spans="1:8" ht="29.25" customHeight="1" x14ac:dyDescent="0.2">
      <c r="A8" s="74" t="s">
        <v>69</v>
      </c>
    </row>
    <row r="9" spans="1:8" ht="15" customHeight="1" x14ac:dyDescent="0.2"/>
    <row r="10" spans="1:8" ht="15" customHeight="1" x14ac:dyDescent="0.2"/>
    <row r="11" spans="1:8" ht="15" customHeight="1" x14ac:dyDescent="0.2"/>
    <row r="12" spans="1:8" ht="15" customHeight="1" x14ac:dyDescent="0.2"/>
    <row r="13" spans="1:8" ht="15" customHeight="1" x14ac:dyDescent="0.2"/>
  </sheetData>
  <hyperlinks>
    <hyperlink ref="A6" r:id="rId1"/>
    <hyperlink ref="A8" r:id="rId2"/>
  </hyperlinks>
  <pageMargins left="0.7" right="0.7" top="0.75" bottom="0.75" header="0.3" footer="0.3"/>
  <pageSetup fitToHeight="0" orientation="portrait" r:id="rId3"/>
  <headerFooter>
    <oddFooter>&amp;L&amp;L&amp;"Arial"&amp;9© 2018 CIHI&amp;R&amp;R&amp;"Arial"&amp;9&amp;P</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25"/>
  <sheetViews>
    <sheetView showGridLines="0" topLeftCell="A2" zoomScaleNormal="100" zoomScaleSheetLayoutView="80" zoomScalePageLayoutView="70" workbookViewId="0"/>
  </sheetViews>
  <sheetFormatPr defaultColWidth="8" defaultRowHeight="14.25" x14ac:dyDescent="0.2"/>
  <cols>
    <col min="1" max="1" width="30.75" style="19" customWidth="1"/>
    <col min="2" max="2" width="25.625" style="19" customWidth="1"/>
    <col min="3" max="3" width="21.125" style="19" customWidth="1"/>
    <col min="4" max="4" width="22" style="19" customWidth="1"/>
    <col min="5" max="16384" width="8" style="19"/>
  </cols>
  <sheetData>
    <row r="1" spans="1:5" s="271" customFormat="1" ht="15" hidden="1" customHeight="1" x14ac:dyDescent="0.2">
      <c r="A1" s="272" t="s">
        <v>156</v>
      </c>
      <c r="B1" s="272"/>
      <c r="C1" s="272"/>
      <c r="D1" s="272"/>
    </row>
    <row r="2" spans="1:5" s="71" customFormat="1" ht="24" customHeight="1" x14ac:dyDescent="0.2">
      <c r="A2" s="75" t="s">
        <v>35</v>
      </c>
      <c r="B2" s="75"/>
      <c r="C2" s="70"/>
    </row>
    <row r="3" spans="1:5" ht="36" customHeight="1" x14ac:dyDescent="0.2">
      <c r="A3" s="288" t="s">
        <v>152</v>
      </c>
      <c r="B3" s="288"/>
      <c r="C3" s="288"/>
      <c r="D3" s="288"/>
    </row>
    <row r="4" spans="1:5" ht="45" customHeight="1" x14ac:dyDescent="0.25">
      <c r="A4" s="227" t="s">
        <v>108</v>
      </c>
      <c r="B4" s="219" t="s">
        <v>51</v>
      </c>
      <c r="C4" s="132" t="s">
        <v>37</v>
      </c>
      <c r="D4" s="225" t="s">
        <v>47</v>
      </c>
    </row>
    <row r="5" spans="1:5" ht="15" customHeight="1" x14ac:dyDescent="0.2">
      <c r="A5" s="259" t="s">
        <v>52</v>
      </c>
      <c r="B5" s="228" t="s">
        <v>53</v>
      </c>
      <c r="C5" s="260">
        <v>16986</v>
      </c>
      <c r="D5" s="229">
        <f t="shared" ref="D5:D14" si="0">C5/$C$16</f>
        <v>0.7411641504494284</v>
      </c>
    </row>
    <row r="6" spans="1:5" ht="15" customHeight="1" x14ac:dyDescent="0.2">
      <c r="A6" s="96" t="s">
        <v>52</v>
      </c>
      <c r="B6" s="228" t="s">
        <v>54</v>
      </c>
      <c r="C6" s="260">
        <v>1327</v>
      </c>
      <c r="D6" s="229">
        <f t="shared" si="0"/>
        <v>5.7902085696832181E-2</v>
      </c>
    </row>
    <row r="7" spans="1:5" ht="15" customHeight="1" x14ac:dyDescent="0.2">
      <c r="A7" s="96" t="s">
        <v>52</v>
      </c>
      <c r="B7" s="228" t="s">
        <v>55</v>
      </c>
      <c r="C7" s="260">
        <v>719</v>
      </c>
      <c r="D7" s="229">
        <f t="shared" si="0"/>
        <v>3.1372720132646831E-2</v>
      </c>
    </row>
    <row r="8" spans="1:5" ht="15" customHeight="1" x14ac:dyDescent="0.2">
      <c r="A8" s="97" t="s">
        <v>52</v>
      </c>
      <c r="B8" s="230" t="s">
        <v>56</v>
      </c>
      <c r="C8" s="260">
        <v>602</v>
      </c>
      <c r="D8" s="229">
        <f t="shared" si="0"/>
        <v>2.6267562614538789E-2</v>
      </c>
    </row>
    <row r="9" spans="1:5" ht="30" customHeight="1" x14ac:dyDescent="0.2">
      <c r="A9" s="144" t="s">
        <v>57</v>
      </c>
      <c r="B9" s="228" t="s">
        <v>58</v>
      </c>
      <c r="C9" s="260">
        <v>1326</v>
      </c>
      <c r="D9" s="231">
        <f t="shared" si="0"/>
        <v>5.7858451871891092E-2</v>
      </c>
    </row>
    <row r="10" spans="1:5" ht="30" customHeight="1" x14ac:dyDescent="0.2">
      <c r="A10" s="98" t="s">
        <v>57</v>
      </c>
      <c r="B10" s="228" t="s">
        <v>59</v>
      </c>
      <c r="C10" s="260">
        <v>647</v>
      </c>
      <c r="D10" s="231">
        <f t="shared" si="0"/>
        <v>2.8231084736888037E-2</v>
      </c>
    </row>
    <row r="11" spans="1:5" ht="30" customHeight="1" x14ac:dyDescent="0.2">
      <c r="A11" s="99" t="s">
        <v>57</v>
      </c>
      <c r="B11" s="228" t="s">
        <v>60</v>
      </c>
      <c r="C11" s="260">
        <v>18</v>
      </c>
      <c r="D11" s="231">
        <f t="shared" si="0"/>
        <v>7.8540884893969808E-4</v>
      </c>
      <c r="E11" s="26"/>
    </row>
    <row r="12" spans="1:5" ht="15" customHeight="1" x14ac:dyDescent="0.2">
      <c r="A12" s="259" t="s">
        <v>61</v>
      </c>
      <c r="B12" s="228" t="s">
        <v>62</v>
      </c>
      <c r="C12" s="260">
        <v>865</v>
      </c>
      <c r="D12" s="229">
        <f t="shared" si="0"/>
        <v>3.7743258574046604E-2</v>
      </c>
    </row>
    <row r="13" spans="1:5" ht="15" customHeight="1" x14ac:dyDescent="0.2">
      <c r="A13" s="96" t="s">
        <v>61</v>
      </c>
      <c r="B13" s="228" t="s">
        <v>26</v>
      </c>
      <c r="C13" s="260">
        <v>130</v>
      </c>
      <c r="D13" s="229">
        <f t="shared" si="0"/>
        <v>5.6723972423422635E-3</v>
      </c>
    </row>
    <row r="14" spans="1:5" ht="15" customHeight="1" x14ac:dyDescent="0.2">
      <c r="A14" s="97" t="s">
        <v>61</v>
      </c>
      <c r="B14" s="228" t="s">
        <v>63</v>
      </c>
      <c r="C14" s="260">
        <v>150</v>
      </c>
      <c r="D14" s="229">
        <f t="shared" si="0"/>
        <v>6.5450737411641502E-3</v>
      </c>
    </row>
    <row r="15" spans="1:5" ht="15" customHeight="1" x14ac:dyDescent="0.2">
      <c r="A15" s="209" t="s">
        <v>27</v>
      </c>
      <c r="B15" s="232" t="s">
        <v>107</v>
      </c>
      <c r="C15" s="260">
        <v>148</v>
      </c>
      <c r="D15" s="229">
        <f t="shared" ref="D15" si="1">C15/$C$16</f>
        <v>6.457806091281962E-3</v>
      </c>
      <c r="E15" s="32"/>
    </row>
    <row r="16" spans="1:5" ht="15" customHeight="1" x14ac:dyDescent="0.2">
      <c r="A16" s="233" t="s">
        <v>0</v>
      </c>
      <c r="B16" s="234" t="s">
        <v>107</v>
      </c>
      <c r="C16" s="261">
        <f>SUM(C5:C15)</f>
        <v>22918</v>
      </c>
      <c r="D16" s="235">
        <v>1</v>
      </c>
    </row>
    <row r="17" spans="1:4" ht="17.25" customHeight="1" x14ac:dyDescent="0.2">
      <c r="A17" s="72" t="s">
        <v>84</v>
      </c>
      <c r="B17" s="72"/>
    </row>
    <row r="18" spans="1:4" ht="24" customHeight="1" x14ac:dyDescent="0.2">
      <c r="A18" s="296" t="s">
        <v>83</v>
      </c>
      <c r="B18" s="296"/>
      <c r="C18" s="276"/>
      <c r="D18" s="276"/>
    </row>
    <row r="19" spans="1:4" ht="24" customHeight="1" x14ac:dyDescent="0.2">
      <c r="A19" s="296" t="s">
        <v>153</v>
      </c>
      <c r="B19" s="296"/>
      <c r="C19" s="276"/>
      <c r="D19" s="276"/>
    </row>
    <row r="20" spans="1:4" ht="24" customHeight="1" x14ac:dyDescent="0.2">
      <c r="A20" s="296" t="s">
        <v>104</v>
      </c>
      <c r="B20" s="296"/>
      <c r="C20" s="276"/>
      <c r="D20" s="276"/>
    </row>
    <row r="21" spans="1:4" ht="12" customHeight="1" x14ac:dyDescent="0.2">
      <c r="A21" s="296" t="s">
        <v>105</v>
      </c>
      <c r="B21" s="296"/>
      <c r="C21" s="276"/>
      <c r="D21" s="276"/>
    </row>
    <row r="22" spans="1:4" ht="36" customHeight="1" x14ac:dyDescent="0.2">
      <c r="A22" s="296" t="s">
        <v>106</v>
      </c>
      <c r="B22" s="296"/>
      <c r="C22" s="276"/>
      <c r="D22" s="276"/>
    </row>
    <row r="23" spans="1:4" ht="12" customHeight="1" x14ac:dyDescent="0.2">
      <c r="A23" s="52" t="s">
        <v>79</v>
      </c>
      <c r="B23" s="52"/>
      <c r="C23" s="48"/>
      <c r="D23" s="48"/>
    </row>
    <row r="24" spans="1:4" ht="12" customHeight="1" x14ac:dyDescent="0.2">
      <c r="A24" s="51" t="s">
        <v>87</v>
      </c>
      <c r="B24" s="51"/>
      <c r="C24" s="48"/>
      <c r="D24" s="48"/>
    </row>
    <row r="25" spans="1:4" ht="12" customHeight="1" x14ac:dyDescent="0.2">
      <c r="A25" s="53" t="s">
        <v>81</v>
      </c>
      <c r="B25" s="53"/>
      <c r="C25" s="48"/>
      <c r="D25" s="48"/>
    </row>
  </sheetData>
  <mergeCells count="6">
    <mergeCell ref="A3:D3"/>
    <mergeCell ref="A22:D22"/>
    <mergeCell ref="A18:D18"/>
    <mergeCell ref="A19:D19"/>
    <mergeCell ref="A20:D20"/>
    <mergeCell ref="A21:D21"/>
  </mergeCells>
  <hyperlinks>
    <hyperlink ref="A2" location="'Table of Contents'!A1" display="Table of Contents"/>
  </hyperlinks>
  <pageMargins left="0.7" right="0.7" top="0.75" bottom="0.75" header="0.3" footer="0.3"/>
  <pageSetup scale="83" firstPageNumber="9" fitToWidth="0" fitToHeight="0" orientation="portrait" r:id="rId1"/>
  <headerFooter>
    <oddFooter>&amp;L&amp;L&amp;"Arial"&amp;9© 2018 CIHI&amp;R&amp;R&amp;"Arial"&amp;9&amp;P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9"/>
  <sheetViews>
    <sheetView showGridLines="0" topLeftCell="A2" zoomScaleNormal="100" zoomScaleSheetLayoutView="80" workbookViewId="0"/>
  </sheetViews>
  <sheetFormatPr defaultColWidth="8" defaultRowHeight="14.25" x14ac:dyDescent="0.2"/>
  <cols>
    <col min="1" max="1" width="30.25" style="19" customWidth="1"/>
    <col min="2" max="2" width="20" style="19" customWidth="1"/>
    <col min="3" max="3" width="21.875" style="19" customWidth="1"/>
    <col min="4" max="5" width="8" style="19"/>
    <col min="6" max="6" width="12.375" style="19" customWidth="1"/>
    <col min="7" max="16384" width="8" style="19"/>
  </cols>
  <sheetData>
    <row r="1" spans="1:4" s="271" customFormat="1" ht="15" hidden="1" customHeight="1" x14ac:dyDescent="0.2">
      <c r="A1" s="272" t="s">
        <v>126</v>
      </c>
      <c r="B1" s="272"/>
      <c r="C1" s="272"/>
    </row>
    <row r="2" spans="1:4" s="71" customFormat="1" ht="24" customHeight="1" x14ac:dyDescent="0.2">
      <c r="A2" s="75" t="s">
        <v>35</v>
      </c>
      <c r="B2" s="70"/>
    </row>
    <row r="3" spans="1:4" ht="51.75" customHeight="1" x14ac:dyDescent="0.2">
      <c r="A3" s="288" t="s">
        <v>154</v>
      </c>
      <c r="B3" s="288"/>
      <c r="C3" s="288"/>
    </row>
    <row r="4" spans="1:4" ht="45" customHeight="1" x14ac:dyDescent="0.25">
      <c r="A4" s="219" t="s">
        <v>28</v>
      </c>
      <c r="B4" s="132" t="s">
        <v>37</v>
      </c>
      <c r="C4" s="225" t="s">
        <v>47</v>
      </c>
    </row>
    <row r="5" spans="1:4" ht="15" customHeight="1" x14ac:dyDescent="0.2">
      <c r="A5" s="209" t="s">
        <v>23</v>
      </c>
      <c r="B5" s="236">
        <v>22471</v>
      </c>
      <c r="C5" s="237">
        <f>B5/$B$11</f>
        <v>0.98049568025133083</v>
      </c>
    </row>
    <row r="6" spans="1:4" ht="15" customHeight="1" x14ac:dyDescent="0.2">
      <c r="A6" s="209" t="s">
        <v>29</v>
      </c>
      <c r="B6" s="236">
        <v>176</v>
      </c>
      <c r="C6" s="237">
        <f t="shared" ref="C6:C11" si="0">B6/$B$11</f>
        <v>7.6795531896326034E-3</v>
      </c>
    </row>
    <row r="7" spans="1:4" ht="15" customHeight="1" x14ac:dyDescent="0.2">
      <c r="A7" s="209" t="s">
        <v>30</v>
      </c>
      <c r="B7" s="236">
        <v>53</v>
      </c>
      <c r="C7" s="237">
        <f t="shared" si="0"/>
        <v>2.3125927218779997E-3</v>
      </c>
    </row>
    <row r="8" spans="1:4" ht="15" customHeight="1" x14ac:dyDescent="0.2">
      <c r="A8" s="209" t="s">
        <v>64</v>
      </c>
      <c r="B8" s="236">
        <v>89</v>
      </c>
      <c r="C8" s="237">
        <f t="shared" si="0"/>
        <v>3.8834104197573958E-3</v>
      </c>
    </row>
    <row r="9" spans="1:4" ht="15" customHeight="1" x14ac:dyDescent="0.2">
      <c r="A9" s="209" t="s">
        <v>31</v>
      </c>
      <c r="B9" s="236">
        <v>51</v>
      </c>
      <c r="C9" s="237">
        <f t="shared" si="0"/>
        <v>2.225325071995811E-3</v>
      </c>
    </row>
    <row r="10" spans="1:4" ht="15" customHeight="1" x14ac:dyDescent="0.2">
      <c r="A10" s="209" t="s">
        <v>32</v>
      </c>
      <c r="B10" s="236">
        <v>78</v>
      </c>
      <c r="C10" s="237">
        <f t="shared" si="0"/>
        <v>3.4034383454053583E-3</v>
      </c>
    </row>
    <row r="11" spans="1:4" ht="15" customHeight="1" x14ac:dyDescent="0.2">
      <c r="A11" s="209" t="s">
        <v>0</v>
      </c>
      <c r="B11" s="238">
        <f>SUM(B5:B10)</f>
        <v>22918</v>
      </c>
      <c r="C11" s="239">
        <f t="shared" si="0"/>
        <v>1</v>
      </c>
      <c r="D11" s="32"/>
    </row>
    <row r="12" spans="1:4" ht="17.25" customHeight="1" x14ac:dyDescent="0.2">
      <c r="A12" s="44" t="s">
        <v>84</v>
      </c>
      <c r="C12" s="26"/>
      <c r="D12" s="26"/>
    </row>
    <row r="13" spans="1:4" ht="36" customHeight="1" x14ac:dyDescent="0.2">
      <c r="A13" s="295" t="s">
        <v>83</v>
      </c>
      <c r="B13" s="276"/>
      <c r="C13" s="276"/>
    </row>
    <row r="14" spans="1:4" ht="36" customHeight="1" x14ac:dyDescent="0.2">
      <c r="A14" s="295" t="s">
        <v>116</v>
      </c>
      <c r="B14" s="276"/>
      <c r="C14" s="276"/>
    </row>
    <row r="15" spans="1:4" ht="60" customHeight="1" x14ac:dyDescent="0.2">
      <c r="A15" s="295" t="s">
        <v>89</v>
      </c>
      <c r="B15" s="276"/>
      <c r="C15" s="276"/>
    </row>
    <row r="16" spans="1:4" ht="24" customHeight="1" x14ac:dyDescent="0.2">
      <c r="A16" s="295" t="s">
        <v>91</v>
      </c>
      <c r="B16" s="276"/>
      <c r="C16" s="276"/>
    </row>
    <row r="17" spans="1:1" ht="12" customHeight="1" x14ac:dyDescent="0.2">
      <c r="A17" s="63" t="s">
        <v>79</v>
      </c>
    </row>
    <row r="18" spans="1:1" ht="12" customHeight="1" x14ac:dyDescent="0.2">
      <c r="A18" s="53" t="s">
        <v>87</v>
      </c>
    </row>
    <row r="19" spans="1:1" ht="12" customHeight="1" x14ac:dyDescent="0.2">
      <c r="A19" s="53" t="s">
        <v>81</v>
      </c>
    </row>
  </sheetData>
  <mergeCells count="5">
    <mergeCell ref="A16:C16"/>
    <mergeCell ref="A3:C3"/>
    <mergeCell ref="A13:C13"/>
    <mergeCell ref="A14:C14"/>
    <mergeCell ref="A15:C15"/>
  </mergeCells>
  <hyperlinks>
    <hyperlink ref="A2" location="'Table of Contents'!A1" display="Table of Contents"/>
  </hyperlinks>
  <pageMargins left="0.7" right="0.7" top="0.75" bottom="0.75" header="0.3" footer="0.3"/>
  <pageSetup firstPageNumber="10" fitToHeight="0" orientation="portrait" r:id="rId1"/>
  <headerFooter>
    <oddFooter>&amp;L&amp;L&amp;"Arial"&amp;9© 2018 CIHI&amp;R&amp;R&amp;"Arial"&amp;9&amp;P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4"/>
  <sheetViews>
    <sheetView showGridLines="0" zoomScaleNormal="100" zoomScaleSheetLayoutView="80" workbookViewId="0"/>
  </sheetViews>
  <sheetFormatPr defaultRowHeight="14.25" x14ac:dyDescent="0.2"/>
  <cols>
    <col min="1" max="1" width="82.625" customWidth="1"/>
    <col min="2" max="2" width="21.375" customWidth="1"/>
    <col min="3" max="3" width="19.125" customWidth="1"/>
  </cols>
  <sheetData>
    <row r="1" spans="1:3" ht="49.5" customHeight="1" x14ac:dyDescent="0.2">
      <c r="A1" s="100" t="s">
        <v>96</v>
      </c>
      <c r="B1" s="100"/>
      <c r="C1" s="100"/>
    </row>
    <row r="2" spans="1:3" ht="45" customHeight="1" x14ac:dyDescent="0.2">
      <c r="A2" s="95" t="s">
        <v>70</v>
      </c>
      <c r="B2" s="95"/>
      <c r="C2" s="95"/>
    </row>
    <row r="3" spans="1:3" ht="39.75" customHeight="1" x14ac:dyDescent="0.2">
      <c r="A3" s="101" t="s">
        <v>71</v>
      </c>
      <c r="B3" s="101"/>
      <c r="C3" s="101"/>
    </row>
    <row r="4" spans="1:3" ht="105" customHeight="1" x14ac:dyDescent="0.2">
      <c r="A4" s="95" t="s">
        <v>95</v>
      </c>
      <c r="B4" s="95"/>
      <c r="C4" s="95"/>
    </row>
    <row r="5" spans="1:3" ht="39.75" customHeight="1" x14ac:dyDescent="0.2">
      <c r="A5" s="101" t="s">
        <v>72</v>
      </c>
      <c r="B5" s="101"/>
    </row>
    <row r="6" spans="1:3" ht="150" customHeight="1" x14ac:dyDescent="0.2">
      <c r="A6" s="95" t="s">
        <v>155</v>
      </c>
      <c r="B6" s="95"/>
      <c r="C6" s="95"/>
    </row>
    <row r="7" spans="1:3" ht="33" customHeight="1" x14ac:dyDescent="0.2">
      <c r="A7" s="95" t="s">
        <v>73</v>
      </c>
      <c r="B7" s="95"/>
      <c r="C7" s="95"/>
    </row>
    <row r="8" spans="1:3" ht="23.25" x14ac:dyDescent="0.2">
      <c r="A8" s="252" t="s">
        <v>98</v>
      </c>
      <c r="B8" s="102"/>
    </row>
    <row r="9" spans="1:3" ht="30" customHeight="1" x14ac:dyDescent="0.2">
      <c r="A9" s="95" t="s">
        <v>74</v>
      </c>
      <c r="B9" s="95"/>
    </row>
    <row r="10" spans="1:3" ht="23.25" x14ac:dyDescent="0.2">
      <c r="A10" s="252" t="s">
        <v>99</v>
      </c>
    </row>
    <row r="11" spans="1:3" ht="15" customHeight="1" x14ac:dyDescent="0.2">
      <c r="A11" s="95" t="s">
        <v>75</v>
      </c>
      <c r="B11" s="95"/>
      <c r="C11" s="95"/>
    </row>
    <row r="12" spans="1:3" ht="15" customHeight="1" x14ac:dyDescent="0.2">
      <c r="A12" s="95" t="s">
        <v>76</v>
      </c>
      <c r="B12" s="95"/>
      <c r="C12" s="95"/>
    </row>
    <row r="13" spans="1:3" ht="15" customHeight="1" x14ac:dyDescent="0.2">
      <c r="A13" s="95" t="s">
        <v>77</v>
      </c>
      <c r="B13" s="95"/>
      <c r="C13" s="95"/>
    </row>
    <row r="14" spans="1:3" ht="30" customHeight="1" x14ac:dyDescent="0.2">
      <c r="A14" s="95" t="s">
        <v>78</v>
      </c>
      <c r="B14" s="95"/>
      <c r="C14" s="95"/>
    </row>
    <row r="15" spans="1:3" ht="31.5" x14ac:dyDescent="0.2">
      <c r="A15" s="90" t="s">
        <v>79</v>
      </c>
      <c r="B15" s="39"/>
      <c r="C15" s="39"/>
    </row>
    <row r="16" spans="1:3" ht="15" customHeight="1" x14ac:dyDescent="0.2">
      <c r="A16" s="94" t="s">
        <v>80</v>
      </c>
      <c r="B16" s="94"/>
      <c r="C16" s="94"/>
    </row>
    <row r="17" spans="1:12" ht="15" customHeight="1" x14ac:dyDescent="0.2">
      <c r="A17" s="94" t="s">
        <v>81</v>
      </c>
      <c r="B17" s="94"/>
      <c r="C17" s="94"/>
    </row>
    <row r="18" spans="1:12" s="10" customFormat="1" ht="15" customHeight="1" x14ac:dyDescent="0.2">
      <c r="A18" s="262" t="s">
        <v>94</v>
      </c>
      <c r="B18" s="263"/>
      <c r="C18" s="263"/>
      <c r="D18" s="264"/>
      <c r="E18" s="264"/>
      <c r="F18" s="43"/>
      <c r="G18" s="43"/>
      <c r="H18" s="43"/>
      <c r="I18" s="43"/>
      <c r="J18" s="43"/>
      <c r="K18" s="43"/>
      <c r="L18" s="43"/>
    </row>
    <row r="19" spans="1:12" ht="15" customHeight="1" x14ac:dyDescent="0.2">
      <c r="A19" s="94" t="s">
        <v>100</v>
      </c>
      <c r="B19" s="94"/>
      <c r="C19" s="94"/>
    </row>
    <row r="20" spans="1:12" ht="15" customHeight="1" x14ac:dyDescent="0.2">
      <c r="A20" s="94" t="s">
        <v>101</v>
      </c>
      <c r="B20" s="39"/>
      <c r="C20" s="39"/>
    </row>
    <row r="21" spans="1:12" ht="15" customHeight="1" x14ac:dyDescent="0.2">
      <c r="A21" s="247" t="s">
        <v>140</v>
      </c>
      <c r="B21" s="95"/>
      <c r="C21" s="95"/>
    </row>
    <row r="22" spans="1:12" ht="30" customHeight="1" x14ac:dyDescent="0.2">
      <c r="A22" s="91" t="s">
        <v>109</v>
      </c>
      <c r="B22" s="93"/>
      <c r="C22" s="93"/>
    </row>
    <row r="23" spans="1:12" x14ac:dyDescent="0.2">
      <c r="A23" s="103"/>
      <c r="B23" s="103"/>
      <c r="C23" s="92"/>
    </row>
    <row r="24" spans="1:12" x14ac:dyDescent="0.2">
      <c r="A24" s="41"/>
    </row>
  </sheetData>
  <hyperlinks>
    <hyperlink ref="A22" r:id="rId1"/>
  </hyperlinks>
  <pageMargins left="0.7" right="0.7" top="0.75" bottom="0.75" header="0.3" footer="0.3"/>
  <pageSetup scale="90" fitToHeight="0" orientation="portrait" r:id="rId2"/>
  <headerFooter>
    <oddFooter>&amp;L&amp;L&amp;"Arial"&amp;9© 2018 CIHI&amp;R&amp;R&amp;"Arial"&amp;9&amp;P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20"/>
  <sheetViews>
    <sheetView showGridLines="0" zoomScaleNormal="100" zoomScaleSheetLayoutView="80" workbookViewId="0"/>
  </sheetViews>
  <sheetFormatPr defaultRowHeight="14.25" x14ac:dyDescent="0.2"/>
  <cols>
    <col min="1" max="1" width="80" customWidth="1"/>
    <col min="2" max="2" width="10.5" customWidth="1"/>
    <col min="10" max="10" width="10.875" customWidth="1"/>
    <col min="11" max="11" width="4.375" customWidth="1"/>
    <col min="13" max="13" width="9" customWidth="1"/>
  </cols>
  <sheetData>
    <row r="1" spans="1:11" s="73" customFormat="1" ht="49.5" customHeight="1" x14ac:dyDescent="0.2">
      <c r="A1" s="1" t="s">
        <v>34</v>
      </c>
    </row>
    <row r="2" spans="1:11" s="93" customFormat="1" ht="33" customHeight="1" x14ac:dyDescent="0.2">
      <c r="A2" s="91" t="s">
        <v>129</v>
      </c>
      <c r="B2" s="65"/>
      <c r="C2" s="276"/>
      <c r="D2" s="277"/>
      <c r="E2" s="277"/>
      <c r="F2" s="277"/>
      <c r="G2" s="277"/>
      <c r="H2" s="277"/>
      <c r="I2" s="277"/>
      <c r="J2" s="277"/>
    </row>
    <row r="3" spans="1:11" s="93" customFormat="1" ht="33" customHeight="1" x14ac:dyDescent="0.2">
      <c r="A3" s="91" t="s">
        <v>130</v>
      </c>
      <c r="B3" s="65"/>
      <c r="C3" s="278"/>
      <c r="D3" s="276"/>
      <c r="E3" s="276"/>
      <c r="F3" s="276"/>
      <c r="G3" s="276"/>
      <c r="H3" s="276"/>
      <c r="I3" s="276"/>
      <c r="J3" s="276"/>
    </row>
    <row r="4" spans="1:11" s="93" customFormat="1" ht="33" customHeight="1" x14ac:dyDescent="0.2">
      <c r="A4" s="91" t="s">
        <v>131</v>
      </c>
      <c r="B4" s="65"/>
      <c r="C4" s="278"/>
      <c r="D4" s="276"/>
      <c r="E4" s="276"/>
      <c r="F4" s="276"/>
      <c r="G4" s="276"/>
      <c r="H4" s="276"/>
      <c r="I4" s="276"/>
      <c r="J4" s="276"/>
    </row>
    <row r="5" spans="1:11" s="93" customFormat="1" ht="33" customHeight="1" x14ac:dyDescent="0.2">
      <c r="A5" s="91" t="s">
        <v>132</v>
      </c>
      <c r="B5" s="65"/>
      <c r="C5" s="278"/>
      <c r="D5" s="276"/>
      <c r="E5" s="276"/>
      <c r="F5" s="276"/>
      <c r="G5" s="276"/>
      <c r="H5" s="276"/>
      <c r="I5" s="276"/>
      <c r="J5" s="276"/>
    </row>
    <row r="6" spans="1:11" s="93" customFormat="1" ht="33" customHeight="1" x14ac:dyDescent="0.2">
      <c r="A6" s="91" t="s">
        <v>133</v>
      </c>
      <c r="B6" s="65"/>
      <c r="C6" s="278"/>
      <c r="D6" s="276"/>
      <c r="E6" s="276"/>
      <c r="F6" s="276"/>
      <c r="G6" s="276"/>
      <c r="H6" s="276"/>
      <c r="I6" s="276"/>
      <c r="J6" s="276"/>
    </row>
    <row r="7" spans="1:11" s="93" customFormat="1" ht="33" customHeight="1" x14ac:dyDescent="0.2">
      <c r="A7" s="91" t="s">
        <v>134</v>
      </c>
      <c r="B7" s="65"/>
      <c r="C7" s="278"/>
      <c r="D7" s="276"/>
      <c r="E7" s="276"/>
      <c r="F7" s="276"/>
      <c r="G7" s="276"/>
      <c r="H7" s="276"/>
      <c r="I7" s="276"/>
      <c r="J7" s="276"/>
    </row>
    <row r="8" spans="1:11" s="93" customFormat="1" ht="33" customHeight="1" x14ac:dyDescent="0.2">
      <c r="A8" s="91" t="s">
        <v>135</v>
      </c>
      <c r="B8" s="65"/>
      <c r="C8" s="275"/>
      <c r="D8" s="276"/>
      <c r="E8" s="276"/>
      <c r="F8" s="276"/>
      <c r="G8" s="276"/>
      <c r="H8" s="276"/>
      <c r="I8" s="276"/>
      <c r="J8" s="276"/>
    </row>
    <row r="9" spans="1:11" s="93" customFormat="1" ht="33" customHeight="1" x14ac:dyDescent="0.2">
      <c r="A9" s="91" t="s">
        <v>136</v>
      </c>
      <c r="B9" s="66"/>
      <c r="C9" s="275"/>
      <c r="D9" s="276"/>
      <c r="E9" s="276"/>
      <c r="F9" s="276"/>
      <c r="G9" s="276"/>
      <c r="H9" s="276"/>
      <c r="I9" s="276"/>
      <c r="J9" s="276"/>
      <c r="K9" s="67"/>
    </row>
    <row r="10" spans="1:11" ht="15" customHeight="1" x14ac:dyDescent="0.2">
      <c r="A10" s="37"/>
      <c r="B10" s="35"/>
      <c r="C10" s="39"/>
      <c r="D10" s="35"/>
      <c r="E10" s="35"/>
      <c r="F10" s="35"/>
      <c r="G10" s="35"/>
      <c r="H10" s="35"/>
      <c r="I10" s="35"/>
      <c r="J10" s="35"/>
      <c r="K10" s="4"/>
    </row>
    <row r="11" spans="1:11" ht="15" customHeight="1" x14ac:dyDescent="0.2">
      <c r="A11" s="38"/>
      <c r="B11" s="35"/>
      <c r="C11" s="35"/>
      <c r="D11" s="35"/>
      <c r="E11" s="35"/>
      <c r="F11" s="35"/>
      <c r="G11" s="35"/>
      <c r="H11" s="35"/>
      <c r="I11" s="35"/>
      <c r="J11" s="35"/>
      <c r="K11" s="4"/>
    </row>
    <row r="12" spans="1:11" ht="15" customHeight="1" x14ac:dyDescent="0.2">
      <c r="A12" s="5"/>
      <c r="B12" s="35"/>
      <c r="C12" s="35"/>
      <c r="D12" s="35"/>
      <c r="E12" s="35"/>
      <c r="F12" s="35"/>
      <c r="G12" s="35"/>
      <c r="H12" s="35"/>
      <c r="I12" s="35"/>
      <c r="J12" s="35"/>
      <c r="K12" s="4"/>
    </row>
    <row r="13" spans="1:11" ht="15" customHeight="1" x14ac:dyDescent="0.2">
      <c r="A13" s="35"/>
      <c r="B13" s="35"/>
      <c r="C13" s="35"/>
      <c r="D13" s="35"/>
      <c r="E13" s="35"/>
      <c r="F13" s="35"/>
      <c r="G13" s="35"/>
      <c r="H13" s="35"/>
      <c r="I13" s="35"/>
      <c r="J13" s="35"/>
      <c r="K13" s="4"/>
    </row>
    <row r="14" spans="1:11" ht="15" customHeight="1" x14ac:dyDescent="0.2">
      <c r="A14" s="5"/>
      <c r="B14" s="4"/>
      <c r="C14" s="4"/>
      <c r="D14" s="4"/>
      <c r="E14" s="4"/>
      <c r="F14" s="4"/>
      <c r="G14" s="4"/>
      <c r="H14" s="4"/>
      <c r="I14" s="4"/>
      <c r="J14" s="4"/>
      <c r="K14" s="4"/>
    </row>
    <row r="15" spans="1:11" ht="15" customHeight="1" x14ac:dyDescent="0.2">
      <c r="A15" s="4"/>
      <c r="B15" s="4"/>
      <c r="C15" s="4"/>
      <c r="D15" s="4"/>
      <c r="E15" s="4"/>
      <c r="F15" s="4"/>
      <c r="G15" s="4"/>
      <c r="H15" s="4"/>
      <c r="I15" s="4"/>
      <c r="J15" s="4"/>
      <c r="K15" s="4"/>
    </row>
    <row r="16" spans="1:11" ht="15" customHeight="1" x14ac:dyDescent="0.2">
      <c r="A16" s="6"/>
      <c r="B16" s="4"/>
      <c r="C16" s="4"/>
      <c r="D16" s="4"/>
      <c r="E16" s="4"/>
      <c r="F16" s="4"/>
      <c r="G16" s="4"/>
      <c r="H16" s="4"/>
      <c r="I16" s="4"/>
      <c r="J16" s="4"/>
      <c r="K16" s="4"/>
    </row>
    <row r="17" spans="1:11" ht="15" customHeight="1" x14ac:dyDescent="0.2">
      <c r="A17" s="4"/>
      <c r="B17" s="4"/>
      <c r="C17" s="4"/>
      <c r="D17" s="4"/>
      <c r="E17" s="4"/>
      <c r="F17" s="4"/>
      <c r="G17" s="4"/>
      <c r="H17" s="4"/>
      <c r="I17" s="4"/>
      <c r="J17" s="4"/>
      <c r="K17" s="4"/>
    </row>
    <row r="18" spans="1:11" ht="15" customHeight="1" x14ac:dyDescent="0.2">
      <c r="A18" s="6"/>
      <c r="B18" s="4"/>
      <c r="C18" s="4"/>
      <c r="D18" s="4"/>
      <c r="E18" s="4"/>
      <c r="F18" s="4"/>
      <c r="G18" s="4"/>
      <c r="H18" s="4"/>
      <c r="I18" s="4"/>
      <c r="J18" s="4"/>
      <c r="K18" s="4"/>
    </row>
    <row r="19" spans="1:11" ht="15" customHeight="1" x14ac:dyDescent="0.2">
      <c r="A19" s="4"/>
      <c r="B19" s="4"/>
      <c r="C19" s="4"/>
      <c r="D19" s="4"/>
      <c r="E19" s="4"/>
      <c r="F19" s="4"/>
      <c r="G19" s="4"/>
      <c r="H19" s="4"/>
      <c r="I19" s="4"/>
      <c r="J19" s="4"/>
      <c r="K19" s="4"/>
    </row>
    <row r="20" spans="1:11" ht="15" customHeight="1" x14ac:dyDescent="0.2">
      <c r="A20" s="6"/>
      <c r="B20" s="4"/>
      <c r="C20" s="4"/>
      <c r="D20" s="4"/>
      <c r="E20" s="4"/>
      <c r="F20" s="4"/>
      <c r="G20" s="4"/>
      <c r="H20" s="4"/>
      <c r="I20" s="4"/>
      <c r="J20" s="4"/>
      <c r="K20" s="4"/>
    </row>
  </sheetData>
  <mergeCells count="8">
    <mergeCell ref="C8:J8"/>
    <mergeCell ref="C9:J9"/>
    <mergeCell ref="C2:J2"/>
    <mergeCell ref="C3:J3"/>
    <mergeCell ref="C4:J4"/>
    <mergeCell ref="C5:J5"/>
    <mergeCell ref="C6:J6"/>
    <mergeCell ref="C7:J7"/>
  </mergeCells>
  <hyperlinks>
    <hyperlink ref="A2" location="'1 Location'!A1" display="Table 1 Number of induced abortions reported in Canada in 2015, by province/territory of hospital or clinic"/>
    <hyperlink ref="A3" location="'2 Age'!A1" display="Table 2 Number of induced abortions reported in Canada in 2015, by province/territory of hospital or clinic and age group"/>
    <hyperlink ref="A4" location="'3 Residence'!A1" display="Table 3 Number of induced abortions reported by Canadian hospitals in 2015, by patient’s province/territory of residence"/>
    <hyperlink ref="A5" location="'4 Gestational age'!A1" display="Table 4 Number and percentage distribution of induced abortions reported by Canadian hospitals (excluding Quebec) in 2015, by gestational age"/>
    <hyperlink ref="A6" location="'5 Previous deliveries'!A1" display="Table 5 Number and percentage distribution of induced abortions reported by Canadian hospitals (excluding Quebec) in 2015, by number of previous deliveries"/>
    <hyperlink ref="A7" location="'6 Previous abortions'!A1" display="Table 6 Number and percentage distribution of induced abortions reported by Canadian hospitals (excluding Quebec) in 2015, by number of previous induced abortions"/>
    <hyperlink ref="A8" location="'7 Method'!A1" display="Table 7 Number and percentage distribution of induced abortions reported by Canadian hospitals (excluding Quebec) in 2015, by method of abortion"/>
    <hyperlink ref="A9" location="'8 Complication'!A1" display="Table 8 Number and percentage distribution of induced abortions reported by Canadian hospitals (excluding Quebec) in 2015, by complication within 28 days of initial induced abortion"/>
  </hyperlinks>
  <pageMargins left="0.7" right="0.7" top="0.75" bottom="0.75" header="0.3" footer="0.3"/>
  <pageSetup fitToHeight="0" orientation="portrait" r:id="rId1"/>
  <headerFooter>
    <oddFooter>&amp;L&amp;L&amp;"Arial"&amp;9© 2018 CIHI&amp;R&amp;R&amp;"Arial"&amp;9&amp;P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36"/>
  <sheetViews>
    <sheetView showGridLines="0" topLeftCell="A2" zoomScaleNormal="100" zoomScaleSheetLayoutView="80" workbookViewId="0"/>
  </sheetViews>
  <sheetFormatPr defaultColWidth="9" defaultRowHeight="14.25" x14ac:dyDescent="0.2"/>
  <cols>
    <col min="1" max="1" width="27" style="9" customWidth="1"/>
    <col min="2" max="4" width="19.375" style="9" customWidth="1"/>
    <col min="5" max="5" width="10.75" style="9" customWidth="1"/>
    <col min="6" max="6" width="10" style="9" bestFit="1" customWidth="1"/>
    <col min="7" max="7" width="10.125" style="9" bestFit="1" customWidth="1"/>
    <col min="8" max="8" width="9" style="9"/>
    <col min="9" max="9" width="5.25" style="9" customWidth="1"/>
    <col min="10" max="16384" width="9" style="9"/>
  </cols>
  <sheetData>
    <row r="1" spans="1:17" s="273" customFormat="1" ht="15" hidden="1" customHeight="1" x14ac:dyDescent="0.2">
      <c r="A1" s="272" t="s">
        <v>120</v>
      </c>
      <c r="B1" s="272"/>
      <c r="C1" s="272"/>
      <c r="D1" s="272"/>
    </row>
    <row r="2" spans="1:17" s="71" customFormat="1" ht="24" customHeight="1" x14ac:dyDescent="0.2">
      <c r="A2" s="75" t="s">
        <v>35</v>
      </c>
      <c r="B2" s="70"/>
    </row>
    <row r="3" spans="1:17" s="34" customFormat="1" ht="36" customHeight="1" x14ac:dyDescent="0.2">
      <c r="A3" s="282" t="s">
        <v>141</v>
      </c>
      <c r="B3" s="282"/>
      <c r="C3" s="282"/>
      <c r="D3" s="282"/>
      <c r="E3" s="82"/>
      <c r="F3" s="33"/>
      <c r="G3" s="33"/>
      <c r="H3" s="33"/>
      <c r="I3" s="33"/>
      <c r="J3" s="33"/>
      <c r="K3" s="33"/>
      <c r="L3" s="33"/>
      <c r="M3" s="33"/>
      <c r="N3" s="33"/>
      <c r="O3" s="33"/>
      <c r="P3" s="33"/>
      <c r="Q3" s="33"/>
    </row>
    <row r="4" spans="1:17" ht="45" customHeight="1" x14ac:dyDescent="0.25">
      <c r="A4" s="112" t="s">
        <v>36</v>
      </c>
      <c r="B4" s="113" t="s">
        <v>37</v>
      </c>
      <c r="C4" s="114" t="s">
        <v>38</v>
      </c>
      <c r="D4" s="115" t="s">
        <v>0</v>
      </c>
      <c r="E4" s="12"/>
      <c r="F4" s="11"/>
      <c r="G4" s="11"/>
      <c r="H4" s="11"/>
      <c r="I4" s="11"/>
      <c r="J4" s="11"/>
      <c r="K4" s="11"/>
      <c r="L4" s="11"/>
      <c r="M4" s="11"/>
      <c r="N4" s="11"/>
      <c r="O4" s="11"/>
      <c r="P4" s="11"/>
      <c r="Q4" s="11"/>
    </row>
    <row r="5" spans="1:17" ht="15" customHeight="1" x14ac:dyDescent="0.2">
      <c r="A5" s="116" t="s">
        <v>1</v>
      </c>
      <c r="B5" s="117">
        <v>138</v>
      </c>
      <c r="C5" s="117">
        <v>840</v>
      </c>
      <c r="D5" s="118">
        <v>978</v>
      </c>
      <c r="E5" s="13"/>
      <c r="F5" s="245"/>
      <c r="G5" s="14"/>
      <c r="H5" s="280"/>
      <c r="I5" s="280"/>
      <c r="J5" s="11"/>
      <c r="K5" s="281"/>
      <c r="L5" s="281"/>
      <c r="M5" s="11"/>
      <c r="N5" s="13"/>
      <c r="O5" s="13"/>
      <c r="P5" s="11"/>
      <c r="Q5" s="13"/>
    </row>
    <row r="6" spans="1:17" ht="15" customHeight="1" x14ac:dyDescent="0.2">
      <c r="A6" s="119" t="s">
        <v>2</v>
      </c>
      <c r="B6" s="117">
        <v>0</v>
      </c>
      <c r="C6" s="117">
        <v>0</v>
      </c>
      <c r="D6" s="120">
        <v>0</v>
      </c>
      <c r="E6" s="12"/>
      <c r="F6" s="245"/>
      <c r="G6" s="14"/>
      <c r="H6" s="12"/>
      <c r="I6" s="12"/>
      <c r="J6" s="11"/>
      <c r="K6" s="12"/>
      <c r="L6" s="12"/>
      <c r="M6" s="11"/>
      <c r="N6" s="13"/>
      <c r="O6" s="11"/>
      <c r="P6" s="11"/>
      <c r="Q6" s="13"/>
    </row>
    <row r="7" spans="1:17" ht="15" customHeight="1" x14ac:dyDescent="0.2">
      <c r="A7" s="119" t="s">
        <v>3</v>
      </c>
      <c r="B7" s="121">
        <v>1908</v>
      </c>
      <c r="C7" s="122">
        <v>0</v>
      </c>
      <c r="D7" s="118">
        <v>1908</v>
      </c>
      <c r="E7" s="11"/>
      <c r="F7" s="245"/>
      <c r="G7" s="13"/>
      <c r="H7" s="13"/>
      <c r="I7" s="13"/>
      <c r="J7" s="13"/>
      <c r="K7" s="13"/>
      <c r="L7" s="13"/>
      <c r="M7" s="15"/>
      <c r="N7" s="11"/>
      <c r="O7" s="11"/>
      <c r="P7" s="13"/>
      <c r="Q7" s="13"/>
    </row>
    <row r="8" spans="1:17" ht="15" customHeight="1" x14ac:dyDescent="0.2">
      <c r="A8" s="119" t="s">
        <v>4</v>
      </c>
      <c r="B8" s="122">
        <v>827</v>
      </c>
      <c r="C8" s="122">
        <v>0</v>
      </c>
      <c r="D8" s="118">
        <v>827</v>
      </c>
      <c r="E8" s="15"/>
      <c r="F8" s="245"/>
      <c r="G8" s="13"/>
      <c r="H8" s="15"/>
      <c r="I8" s="15"/>
      <c r="J8" s="15"/>
      <c r="K8" s="15"/>
      <c r="L8" s="15"/>
      <c r="M8" s="15"/>
      <c r="N8" s="11"/>
      <c r="O8" s="13"/>
      <c r="P8" s="13"/>
      <c r="Q8" s="13"/>
    </row>
    <row r="9" spans="1:17" ht="15" customHeight="1" x14ac:dyDescent="0.2">
      <c r="A9" s="123" t="s">
        <v>5</v>
      </c>
      <c r="B9" s="121">
        <v>7881</v>
      </c>
      <c r="C9" s="121">
        <v>15512</v>
      </c>
      <c r="D9" s="118">
        <v>23393</v>
      </c>
      <c r="E9" s="15"/>
      <c r="F9" s="245"/>
      <c r="G9" s="15"/>
      <c r="H9" s="15"/>
      <c r="I9" s="15"/>
      <c r="J9" s="15"/>
      <c r="K9" s="15"/>
      <c r="L9" s="15"/>
      <c r="M9" s="15"/>
      <c r="N9" s="15"/>
      <c r="O9" s="11"/>
      <c r="P9" s="11"/>
      <c r="Q9" s="12"/>
    </row>
    <row r="10" spans="1:17" ht="15" customHeight="1" x14ac:dyDescent="0.2">
      <c r="A10" s="119" t="s">
        <v>6</v>
      </c>
      <c r="B10" s="121">
        <v>9907</v>
      </c>
      <c r="C10" s="124">
        <v>28476</v>
      </c>
      <c r="D10" s="125">
        <v>38383</v>
      </c>
      <c r="E10" s="3"/>
      <c r="F10" s="245"/>
      <c r="G10" s="7"/>
      <c r="H10" s="3"/>
      <c r="I10" s="3"/>
      <c r="J10" s="3"/>
      <c r="K10" s="3"/>
      <c r="L10" s="3"/>
      <c r="M10" s="3"/>
      <c r="N10" s="3"/>
      <c r="O10" s="7"/>
      <c r="P10" s="7"/>
      <c r="Q10" s="7"/>
    </row>
    <row r="11" spans="1:17" ht="15" customHeight="1" x14ac:dyDescent="0.2">
      <c r="A11" s="119" t="s">
        <v>7</v>
      </c>
      <c r="B11" s="126">
        <v>2130</v>
      </c>
      <c r="C11" s="126">
        <v>1538</v>
      </c>
      <c r="D11" s="118">
        <v>3668</v>
      </c>
      <c r="E11" s="3"/>
      <c r="F11" s="245"/>
      <c r="G11" s="7"/>
      <c r="H11" s="3"/>
      <c r="I11" s="3"/>
      <c r="J11" s="3"/>
      <c r="K11" s="3"/>
      <c r="L11" s="3"/>
      <c r="M11" s="3"/>
      <c r="N11" s="3"/>
      <c r="O11" s="7"/>
      <c r="P11" s="7"/>
      <c r="Q11" s="7"/>
    </row>
    <row r="12" spans="1:17" ht="15" customHeight="1" x14ac:dyDescent="0.2">
      <c r="A12" s="119" t="s">
        <v>8</v>
      </c>
      <c r="B12" s="126">
        <v>1878</v>
      </c>
      <c r="C12" s="122">
        <v>204</v>
      </c>
      <c r="D12" s="118">
        <v>2082</v>
      </c>
      <c r="E12" s="3"/>
      <c r="F12" s="245"/>
      <c r="G12" s="7"/>
      <c r="H12" s="3"/>
      <c r="I12" s="3"/>
      <c r="J12" s="3"/>
      <c r="K12" s="3"/>
      <c r="L12" s="3"/>
      <c r="M12" s="3"/>
      <c r="N12" s="3"/>
      <c r="O12" s="7"/>
      <c r="P12" s="7"/>
      <c r="Q12" s="7"/>
    </row>
    <row r="13" spans="1:17" ht="15" customHeight="1" x14ac:dyDescent="0.2">
      <c r="A13" s="119" t="s">
        <v>9</v>
      </c>
      <c r="B13" s="126">
        <v>1719</v>
      </c>
      <c r="C13" s="127">
        <v>11229</v>
      </c>
      <c r="D13" s="118">
        <v>12948</v>
      </c>
      <c r="E13" s="3"/>
      <c r="F13" s="245"/>
      <c r="G13" s="7"/>
      <c r="H13" s="3"/>
      <c r="I13" s="3"/>
      <c r="J13" s="3"/>
      <c r="K13" s="3"/>
      <c r="L13" s="3"/>
      <c r="M13" s="3"/>
      <c r="N13" s="3"/>
      <c r="O13" s="7"/>
      <c r="P13" s="7"/>
      <c r="Q13" s="7"/>
    </row>
    <row r="14" spans="1:17" ht="15" customHeight="1" x14ac:dyDescent="0.2">
      <c r="A14" s="119" t="s">
        <v>10</v>
      </c>
      <c r="B14" s="126">
        <v>3950</v>
      </c>
      <c r="C14" s="126">
        <v>9166</v>
      </c>
      <c r="D14" s="118">
        <v>13116</v>
      </c>
      <c r="E14" s="3"/>
      <c r="F14" s="245"/>
      <c r="G14" s="7"/>
      <c r="H14" s="3"/>
      <c r="I14" s="3"/>
      <c r="J14" s="3"/>
      <c r="K14" s="3"/>
      <c r="L14" s="3"/>
      <c r="M14" s="3"/>
      <c r="N14" s="3"/>
      <c r="O14" s="7"/>
      <c r="P14" s="7"/>
      <c r="Q14" s="7"/>
    </row>
    <row r="15" spans="1:17" ht="15" customHeight="1" x14ac:dyDescent="0.2">
      <c r="A15" s="119" t="s">
        <v>11</v>
      </c>
      <c r="B15" s="128">
        <v>116</v>
      </c>
      <c r="C15" s="128">
        <v>0</v>
      </c>
      <c r="D15" s="118">
        <v>116</v>
      </c>
      <c r="E15" s="3"/>
      <c r="F15" s="245"/>
      <c r="G15" s="7"/>
      <c r="H15" s="3"/>
      <c r="I15" s="3"/>
      <c r="J15" s="3"/>
      <c r="K15" s="3"/>
      <c r="L15" s="3"/>
      <c r="M15" s="3"/>
      <c r="N15" s="3"/>
      <c r="O15" s="7"/>
      <c r="P15" s="7"/>
      <c r="Q15" s="7"/>
    </row>
    <row r="16" spans="1:17" ht="15" customHeight="1" x14ac:dyDescent="0.2">
      <c r="A16" s="119" t="s">
        <v>12</v>
      </c>
      <c r="B16" s="128">
        <v>277</v>
      </c>
      <c r="C16" s="128">
        <v>0</v>
      </c>
      <c r="D16" s="118">
        <v>277</v>
      </c>
      <c r="E16" s="8"/>
      <c r="F16" s="245"/>
      <c r="G16" s="8"/>
      <c r="H16" s="8"/>
      <c r="I16" s="8"/>
      <c r="J16" s="8"/>
      <c r="K16" s="8"/>
      <c r="L16" s="8"/>
      <c r="M16" s="8"/>
      <c r="N16" s="8"/>
      <c r="O16" s="16"/>
      <c r="P16" s="16"/>
      <c r="Q16" s="16"/>
    </row>
    <row r="17" spans="1:17" ht="15" customHeight="1" x14ac:dyDescent="0.2">
      <c r="A17" s="119" t="s">
        <v>13</v>
      </c>
      <c r="B17" s="128">
        <v>68</v>
      </c>
      <c r="C17" s="128">
        <v>0</v>
      </c>
      <c r="D17" s="118">
        <v>68</v>
      </c>
      <c r="E17" s="8"/>
      <c r="F17" s="245"/>
      <c r="G17" s="8"/>
      <c r="H17" s="8"/>
      <c r="I17" s="8"/>
      <c r="J17" s="8"/>
      <c r="K17" s="8"/>
      <c r="L17" s="8"/>
      <c r="M17" s="8"/>
      <c r="N17" s="8"/>
      <c r="O17" s="16"/>
      <c r="P17" s="16"/>
      <c r="Q17" s="16"/>
    </row>
    <row r="18" spans="1:17" ht="15" customHeight="1" x14ac:dyDescent="0.2">
      <c r="A18" s="119" t="s">
        <v>39</v>
      </c>
      <c r="B18" s="129">
        <v>30799</v>
      </c>
      <c r="C18" s="130">
        <v>66965</v>
      </c>
      <c r="D18" s="118">
        <v>97764</v>
      </c>
      <c r="E18" s="8"/>
      <c r="F18" s="245"/>
      <c r="G18" s="244"/>
      <c r="H18" s="8"/>
      <c r="I18" s="8"/>
      <c r="J18" s="8"/>
      <c r="K18" s="8"/>
      <c r="L18" s="8"/>
      <c r="M18" s="8"/>
      <c r="N18" s="8"/>
      <c r="O18" s="16"/>
      <c r="P18" s="16"/>
      <c r="Q18" s="16"/>
    </row>
    <row r="19" spans="1:17" s="56" customFormat="1" ht="17.25" customHeight="1" x14ac:dyDescent="0.2">
      <c r="A19" s="78" t="s">
        <v>84</v>
      </c>
      <c r="B19" s="240"/>
      <c r="C19" s="79"/>
      <c r="D19" s="79"/>
      <c r="E19" s="54"/>
      <c r="F19" s="241"/>
      <c r="G19" s="241"/>
      <c r="H19" s="241"/>
      <c r="I19" s="54"/>
      <c r="J19" s="54"/>
      <c r="K19" s="54"/>
      <c r="L19" s="54"/>
      <c r="M19" s="54"/>
      <c r="N19" s="54"/>
      <c r="O19" s="55"/>
      <c r="P19" s="55"/>
      <c r="Q19" s="55"/>
    </row>
    <row r="20" spans="1:17" ht="24" customHeight="1" x14ac:dyDescent="0.2">
      <c r="A20" s="283" t="s">
        <v>83</v>
      </c>
      <c r="B20" s="283"/>
      <c r="C20" s="283"/>
      <c r="D20" s="283"/>
      <c r="E20" s="253"/>
      <c r="F20" s="16"/>
      <c r="G20" s="8"/>
      <c r="H20" s="8"/>
      <c r="I20" s="8"/>
      <c r="J20" s="8"/>
      <c r="K20" s="8"/>
      <c r="L20" s="8"/>
      <c r="M20" s="8"/>
      <c r="N20" s="8"/>
      <c r="O20" s="16"/>
      <c r="P20" s="16"/>
      <c r="Q20" s="16"/>
    </row>
    <row r="21" spans="1:17" ht="24" customHeight="1" x14ac:dyDescent="0.2">
      <c r="A21" s="284" t="s">
        <v>137</v>
      </c>
      <c r="B21" s="284"/>
      <c r="C21" s="284"/>
      <c r="D21" s="284"/>
      <c r="E21" s="250"/>
      <c r="F21" s="16"/>
      <c r="G21" s="8"/>
      <c r="H21" s="8"/>
      <c r="I21" s="8"/>
      <c r="J21" s="8"/>
      <c r="K21" s="8"/>
      <c r="L21" s="8"/>
      <c r="M21" s="8"/>
      <c r="N21" s="8"/>
      <c r="O21" s="16"/>
      <c r="P21" s="16"/>
      <c r="Q21" s="16"/>
    </row>
    <row r="22" spans="1:17" s="77" customFormat="1" ht="120" customHeight="1" x14ac:dyDescent="0.2">
      <c r="A22" s="285" t="s">
        <v>143</v>
      </c>
      <c r="B22" s="285"/>
      <c r="C22" s="285"/>
      <c r="D22" s="285"/>
      <c r="E22" s="249"/>
      <c r="F22" s="76"/>
      <c r="G22" s="76"/>
      <c r="H22" s="76"/>
      <c r="I22" s="76"/>
      <c r="J22" s="76"/>
      <c r="K22" s="76"/>
      <c r="L22" s="76"/>
      <c r="M22" s="76"/>
      <c r="N22" s="76"/>
      <c r="O22" s="76"/>
      <c r="P22" s="76"/>
      <c r="Q22" s="76"/>
    </row>
    <row r="23" spans="1:17" ht="36" customHeight="1" x14ac:dyDescent="0.2">
      <c r="A23" s="286" t="s">
        <v>138</v>
      </c>
      <c r="B23" s="286"/>
      <c r="C23" s="286"/>
      <c r="D23" s="286"/>
      <c r="E23" s="254"/>
      <c r="F23" s="11"/>
      <c r="G23" s="11"/>
      <c r="H23" s="11"/>
      <c r="I23" s="11"/>
      <c r="J23" s="11"/>
      <c r="K23" s="11"/>
      <c r="L23" s="11"/>
      <c r="M23" s="11"/>
      <c r="N23" s="11"/>
      <c r="O23" s="11"/>
      <c r="P23" s="11"/>
      <c r="Q23" s="11"/>
    </row>
    <row r="24" spans="1:17" ht="12" customHeight="1" x14ac:dyDescent="0.2">
      <c r="A24" s="287" t="s">
        <v>118</v>
      </c>
      <c r="B24" s="287"/>
      <c r="C24" s="287"/>
      <c r="D24" s="287"/>
      <c r="E24" s="255"/>
      <c r="F24" s="17"/>
      <c r="G24" s="17"/>
      <c r="H24" s="17"/>
      <c r="I24" s="17"/>
      <c r="J24" s="17"/>
      <c r="K24" s="17"/>
      <c r="L24" s="17"/>
      <c r="M24" s="17"/>
      <c r="N24" s="17"/>
      <c r="O24" s="11"/>
      <c r="P24" s="11"/>
      <c r="Q24" s="11"/>
    </row>
    <row r="25" spans="1:17" ht="72" customHeight="1" x14ac:dyDescent="0.2">
      <c r="A25" s="279" t="s">
        <v>102</v>
      </c>
      <c r="B25" s="279"/>
      <c r="C25" s="279"/>
      <c r="D25" s="279"/>
      <c r="E25" s="256"/>
      <c r="F25" s="17"/>
      <c r="G25" s="17"/>
      <c r="H25" s="17"/>
      <c r="I25" s="17"/>
      <c r="J25" s="17"/>
      <c r="K25" s="17"/>
      <c r="L25" s="17"/>
      <c r="M25" s="17"/>
      <c r="N25" s="17"/>
      <c r="O25" s="11"/>
      <c r="P25" s="11"/>
      <c r="Q25" s="11"/>
    </row>
    <row r="26" spans="1:17" ht="48" customHeight="1" x14ac:dyDescent="0.2">
      <c r="A26" s="279" t="s">
        <v>139</v>
      </c>
      <c r="B26" s="279"/>
      <c r="C26" s="279"/>
      <c r="D26" s="279"/>
      <c r="E26" s="256"/>
      <c r="F26" s="17"/>
      <c r="G26" s="17"/>
      <c r="H26" s="17"/>
      <c r="I26" s="17"/>
      <c r="J26" s="17"/>
      <c r="K26" s="17"/>
      <c r="L26" s="17"/>
      <c r="M26" s="17"/>
      <c r="N26" s="17"/>
      <c r="O26" s="11"/>
      <c r="P26" s="11"/>
      <c r="Q26" s="11"/>
    </row>
    <row r="27" spans="1:17" ht="12" customHeight="1" x14ac:dyDescent="0.2">
      <c r="A27" s="46" t="s">
        <v>79</v>
      </c>
      <c r="B27" s="43"/>
      <c r="C27" s="43"/>
      <c r="D27" s="43"/>
      <c r="E27" s="80"/>
      <c r="F27" s="10"/>
      <c r="G27" s="10"/>
      <c r="H27" s="10"/>
      <c r="I27" s="10"/>
      <c r="J27" s="10"/>
      <c r="K27" s="10"/>
      <c r="L27" s="10"/>
      <c r="M27" s="10"/>
      <c r="N27" s="10"/>
      <c r="O27" s="10"/>
      <c r="P27" s="10"/>
      <c r="Q27" s="10"/>
    </row>
    <row r="28" spans="1:17" ht="12" customHeight="1" x14ac:dyDescent="0.2">
      <c r="A28" s="83" t="s">
        <v>80</v>
      </c>
      <c r="B28" s="85"/>
      <c r="C28" s="85"/>
      <c r="D28" s="43"/>
      <c r="E28" s="80"/>
      <c r="F28" s="10"/>
      <c r="G28" s="10"/>
      <c r="H28" s="10"/>
      <c r="I28" s="10"/>
      <c r="J28" s="10"/>
      <c r="K28" s="10"/>
      <c r="L28" s="10"/>
      <c r="M28" s="10"/>
      <c r="N28" s="10"/>
      <c r="O28" s="10"/>
      <c r="P28" s="10"/>
      <c r="Q28" s="10"/>
    </row>
    <row r="29" spans="1:17" ht="12" customHeight="1" x14ac:dyDescent="0.2">
      <c r="A29" s="83" t="s">
        <v>81</v>
      </c>
      <c r="B29" s="85"/>
      <c r="C29" s="85"/>
      <c r="D29" s="43"/>
      <c r="E29" s="80"/>
      <c r="F29" s="10"/>
      <c r="G29" s="10"/>
      <c r="H29" s="10"/>
      <c r="I29" s="10"/>
      <c r="J29" s="10"/>
      <c r="K29" s="10"/>
      <c r="L29" s="10"/>
      <c r="M29" s="10"/>
      <c r="N29" s="10"/>
      <c r="O29" s="10"/>
      <c r="P29" s="10"/>
      <c r="Q29" s="10"/>
    </row>
    <row r="30" spans="1:17" s="43" customFormat="1" ht="12" customHeight="1" x14ac:dyDescent="0.2">
      <c r="A30" s="265" t="s">
        <v>94</v>
      </c>
      <c r="B30" s="265"/>
      <c r="C30" s="265"/>
      <c r="D30" s="264"/>
      <c r="E30" s="264"/>
    </row>
    <row r="31" spans="1:17" s="45" customFormat="1" ht="12" customHeight="1" x14ac:dyDescent="0.2">
      <c r="A31" s="86" t="s">
        <v>100</v>
      </c>
      <c r="B31" s="257"/>
      <c r="C31" s="257"/>
    </row>
    <row r="32" spans="1:17" ht="12" customHeight="1" x14ac:dyDescent="0.2">
      <c r="A32" s="83" t="s">
        <v>101</v>
      </c>
      <c r="B32" s="85"/>
      <c r="C32" s="85"/>
      <c r="D32" s="43"/>
      <c r="E32" s="80"/>
      <c r="F32" s="10"/>
      <c r="G32" s="10"/>
      <c r="H32" s="10"/>
      <c r="I32" s="10"/>
      <c r="J32" s="10"/>
      <c r="K32" s="10"/>
      <c r="L32" s="10"/>
      <c r="M32" s="10"/>
      <c r="N32" s="10"/>
      <c r="O32" s="10"/>
      <c r="P32" s="10"/>
      <c r="Q32" s="10"/>
    </row>
    <row r="33" spans="1:17" ht="12" customHeight="1" x14ac:dyDescent="0.2">
      <c r="A33" s="86" t="s">
        <v>140</v>
      </c>
      <c r="B33" s="85"/>
      <c r="C33" s="85"/>
      <c r="D33" s="43"/>
      <c r="E33" s="80"/>
      <c r="F33" s="10"/>
      <c r="G33" s="10"/>
      <c r="H33" s="10"/>
      <c r="I33" s="10"/>
      <c r="J33" s="10"/>
      <c r="K33" s="10"/>
      <c r="L33" s="10"/>
      <c r="M33" s="10"/>
      <c r="N33" s="10"/>
      <c r="O33" s="10"/>
      <c r="P33" s="10"/>
      <c r="Q33" s="10"/>
    </row>
    <row r="34" spans="1:17" x14ac:dyDescent="0.2">
      <c r="A34" s="10"/>
      <c r="B34" s="10"/>
      <c r="C34" s="10"/>
      <c r="D34" s="10"/>
      <c r="E34" s="10"/>
      <c r="F34" s="10"/>
      <c r="G34" s="10"/>
      <c r="H34" s="10"/>
      <c r="I34" s="10"/>
      <c r="J34" s="10"/>
      <c r="K34" s="10"/>
      <c r="L34" s="10"/>
      <c r="M34" s="10"/>
      <c r="N34" s="10"/>
      <c r="O34" s="10"/>
      <c r="P34" s="10"/>
      <c r="Q34" s="10"/>
    </row>
    <row r="35" spans="1:17" x14ac:dyDescent="0.2">
      <c r="A35" s="10"/>
      <c r="B35" s="10"/>
      <c r="C35" s="10"/>
      <c r="D35" s="10"/>
      <c r="E35" s="10"/>
      <c r="F35" s="10"/>
      <c r="G35" s="10"/>
      <c r="H35" s="10"/>
      <c r="I35" s="10"/>
      <c r="J35" s="10"/>
      <c r="K35" s="10"/>
      <c r="L35" s="10"/>
      <c r="M35" s="10"/>
      <c r="N35" s="10"/>
      <c r="O35" s="10"/>
      <c r="P35" s="10"/>
      <c r="Q35" s="10"/>
    </row>
    <row r="36" spans="1:17" x14ac:dyDescent="0.2">
      <c r="A36" s="10"/>
      <c r="B36" s="10"/>
      <c r="C36" s="10"/>
      <c r="D36" s="10"/>
      <c r="E36" s="10"/>
      <c r="F36" s="10"/>
      <c r="G36" s="10"/>
      <c r="H36" s="10"/>
      <c r="I36" s="10"/>
      <c r="J36" s="10"/>
      <c r="K36" s="10"/>
      <c r="L36" s="10"/>
      <c r="M36" s="10"/>
      <c r="N36" s="10"/>
      <c r="O36" s="10"/>
      <c r="P36" s="10"/>
      <c r="Q36" s="10"/>
    </row>
  </sheetData>
  <mergeCells count="10">
    <mergeCell ref="A25:D25"/>
    <mergeCell ref="A26:D26"/>
    <mergeCell ref="H5:I5"/>
    <mergeCell ref="K5:L5"/>
    <mergeCell ref="A3:D3"/>
    <mergeCell ref="A20:D20"/>
    <mergeCell ref="A21:D21"/>
    <mergeCell ref="A22:D22"/>
    <mergeCell ref="A23:D23"/>
    <mergeCell ref="A24:D24"/>
  </mergeCells>
  <hyperlinks>
    <hyperlink ref="A2" location="'Table of Contents'!A1" display="Table of Contents"/>
  </hyperlinks>
  <pageMargins left="0.7" right="0.7" top="0.75" bottom="0.75" header="0.3" footer="0.3"/>
  <pageSetup scale="97" orientation="portrait" r:id="rId1"/>
  <headerFooter>
    <oddFooter>&amp;L&amp;L&amp;"Arial"&amp;9© 2018 CIHI&amp;R&amp;R&amp;"Arial"&amp;9&amp;P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133"/>
  <sheetViews>
    <sheetView showGridLines="0" zoomScaleNormal="100" zoomScaleSheetLayoutView="80" zoomScalePageLayoutView="90" workbookViewId="0">
      <pane ySplit="4" topLeftCell="A5" activePane="bottomLeft" state="frozen"/>
      <selection pane="bottomLeft"/>
    </sheetView>
  </sheetViews>
  <sheetFormatPr defaultColWidth="8" defaultRowHeight="14.25" x14ac:dyDescent="0.2"/>
  <cols>
    <col min="1" max="1" width="30" style="19" customWidth="1"/>
    <col min="2" max="2" width="15.25" style="19" customWidth="1"/>
    <col min="3" max="4" width="19" style="19" customWidth="1"/>
    <col min="5" max="5" width="14.375" style="19" customWidth="1"/>
    <col min="6" max="6" width="8" style="19"/>
    <col min="7" max="7" width="15.375" style="19" customWidth="1"/>
    <col min="8" max="8" width="19.125" style="19" customWidth="1"/>
    <col min="9" max="11" width="8" style="19"/>
    <col min="12" max="18" width="11" style="19" customWidth="1"/>
    <col min="19" max="16384" width="8" style="19"/>
  </cols>
  <sheetData>
    <row r="1" spans="1:5" s="271" customFormat="1" ht="15" hidden="1" customHeight="1" x14ac:dyDescent="0.2">
      <c r="A1" s="272" t="s">
        <v>121</v>
      </c>
      <c r="B1" s="272"/>
      <c r="C1" s="272"/>
      <c r="D1" s="272"/>
      <c r="E1" s="270"/>
    </row>
    <row r="2" spans="1:5" s="71" customFormat="1" ht="24" customHeight="1" x14ac:dyDescent="0.2">
      <c r="A2" s="75" t="s">
        <v>35</v>
      </c>
      <c r="B2" s="70"/>
    </row>
    <row r="3" spans="1:5" s="18" customFormat="1" ht="36" customHeight="1" x14ac:dyDescent="0.2">
      <c r="A3" s="288" t="s">
        <v>142</v>
      </c>
      <c r="B3" s="288"/>
      <c r="C3" s="288"/>
      <c r="D3" s="288"/>
      <c r="E3" s="288"/>
    </row>
    <row r="4" spans="1:5" s="104" customFormat="1" ht="45" customHeight="1" x14ac:dyDescent="0.25">
      <c r="A4" s="68" t="s">
        <v>36</v>
      </c>
      <c r="B4" s="131" t="s">
        <v>40</v>
      </c>
      <c r="C4" s="132" t="s">
        <v>37</v>
      </c>
      <c r="D4" s="69" t="s">
        <v>38</v>
      </c>
      <c r="E4" s="133" t="s">
        <v>0</v>
      </c>
    </row>
    <row r="5" spans="1:5" s="104" customFormat="1" ht="15" customHeight="1" x14ac:dyDescent="0.2">
      <c r="A5" s="134" t="s">
        <v>1</v>
      </c>
      <c r="B5" s="137" t="s">
        <v>92</v>
      </c>
      <c r="C5" s="154">
        <v>9</v>
      </c>
      <c r="D5" s="109">
        <v>23</v>
      </c>
      <c r="E5" s="157">
        <v>32</v>
      </c>
    </row>
    <row r="6" spans="1:5" s="104" customFormat="1" ht="15" customHeight="1" x14ac:dyDescent="0.2">
      <c r="A6" s="135" t="s">
        <v>1</v>
      </c>
      <c r="B6" s="138" t="s">
        <v>93</v>
      </c>
      <c r="C6" s="155">
        <v>43</v>
      </c>
      <c r="D6" s="109">
        <v>314</v>
      </c>
      <c r="E6" s="158">
        <v>357</v>
      </c>
    </row>
    <row r="7" spans="1:5" s="104" customFormat="1" ht="15" customHeight="1" x14ac:dyDescent="0.2">
      <c r="A7" s="135" t="s">
        <v>1</v>
      </c>
      <c r="B7" s="138" t="s">
        <v>14</v>
      </c>
      <c r="C7" s="155">
        <v>40</v>
      </c>
      <c r="D7" s="109">
        <v>245</v>
      </c>
      <c r="E7" s="158">
        <v>285</v>
      </c>
    </row>
    <row r="8" spans="1:5" s="104" customFormat="1" ht="15" customHeight="1" x14ac:dyDescent="0.2">
      <c r="A8" s="135" t="s">
        <v>1</v>
      </c>
      <c r="B8" s="138" t="s">
        <v>15</v>
      </c>
      <c r="C8" s="155">
        <v>24</v>
      </c>
      <c r="D8" s="109">
        <v>146</v>
      </c>
      <c r="E8" s="158">
        <v>170</v>
      </c>
    </row>
    <row r="9" spans="1:5" s="104" customFormat="1" ht="15" customHeight="1" x14ac:dyDescent="0.2">
      <c r="A9" s="135" t="s">
        <v>1</v>
      </c>
      <c r="B9" s="138" t="s">
        <v>16</v>
      </c>
      <c r="C9" s="155">
        <v>22</v>
      </c>
      <c r="D9" s="109">
        <v>112</v>
      </c>
      <c r="E9" s="158">
        <v>134</v>
      </c>
    </row>
    <row r="10" spans="1:5" s="104" customFormat="1" ht="15" customHeight="1" x14ac:dyDescent="0.2">
      <c r="A10" s="135" t="s">
        <v>1</v>
      </c>
      <c r="B10" s="138" t="s">
        <v>17</v>
      </c>
      <c r="C10" s="155">
        <v>0</v>
      </c>
      <c r="D10" s="110">
        <v>0</v>
      </c>
      <c r="E10" s="159">
        <v>0</v>
      </c>
    </row>
    <row r="11" spans="1:5" s="104" customFormat="1" ht="15" customHeight="1" x14ac:dyDescent="0.2">
      <c r="A11" s="136" t="s">
        <v>1</v>
      </c>
      <c r="B11" s="139" t="s">
        <v>0</v>
      </c>
      <c r="C11" s="156">
        <v>138</v>
      </c>
      <c r="D11" s="111">
        <v>840</v>
      </c>
      <c r="E11" s="160">
        <v>978</v>
      </c>
    </row>
    <row r="12" spans="1:5" ht="15" customHeight="1" x14ac:dyDescent="0.2">
      <c r="A12" s="140" t="s">
        <v>2</v>
      </c>
      <c r="B12" s="147" t="s">
        <v>92</v>
      </c>
      <c r="C12" s="161">
        <v>0</v>
      </c>
      <c r="D12" s="161">
        <v>0</v>
      </c>
      <c r="E12" s="162">
        <v>0</v>
      </c>
    </row>
    <row r="13" spans="1:5" ht="15" customHeight="1" x14ac:dyDescent="0.2">
      <c r="A13" s="141" t="s">
        <v>2</v>
      </c>
      <c r="B13" s="107" t="s">
        <v>93</v>
      </c>
      <c r="C13" s="163">
        <v>0</v>
      </c>
      <c r="D13" s="163">
        <v>0</v>
      </c>
      <c r="E13" s="162">
        <v>0</v>
      </c>
    </row>
    <row r="14" spans="1:5" ht="15" customHeight="1" x14ac:dyDescent="0.2">
      <c r="A14" s="141" t="s">
        <v>2</v>
      </c>
      <c r="B14" s="107" t="s">
        <v>14</v>
      </c>
      <c r="C14" s="163">
        <v>0</v>
      </c>
      <c r="D14" s="163">
        <v>0</v>
      </c>
      <c r="E14" s="162">
        <v>0</v>
      </c>
    </row>
    <row r="15" spans="1:5" ht="15" customHeight="1" x14ac:dyDescent="0.2">
      <c r="A15" s="141" t="s">
        <v>2</v>
      </c>
      <c r="B15" s="107" t="s">
        <v>15</v>
      </c>
      <c r="C15" s="163">
        <v>0</v>
      </c>
      <c r="D15" s="163">
        <v>0</v>
      </c>
      <c r="E15" s="162">
        <v>0</v>
      </c>
    </row>
    <row r="16" spans="1:5" ht="15" customHeight="1" x14ac:dyDescent="0.2">
      <c r="A16" s="141" t="s">
        <v>2</v>
      </c>
      <c r="B16" s="107" t="s">
        <v>16</v>
      </c>
      <c r="C16" s="163">
        <v>0</v>
      </c>
      <c r="D16" s="163">
        <v>0</v>
      </c>
      <c r="E16" s="162">
        <v>0</v>
      </c>
    </row>
    <row r="17" spans="1:5" ht="15" customHeight="1" x14ac:dyDescent="0.2">
      <c r="A17" s="141" t="s">
        <v>2</v>
      </c>
      <c r="B17" s="107" t="s">
        <v>17</v>
      </c>
      <c r="C17" s="163">
        <v>0</v>
      </c>
      <c r="D17" s="163">
        <v>0</v>
      </c>
      <c r="E17" s="162">
        <v>0</v>
      </c>
    </row>
    <row r="18" spans="1:5" ht="15" customHeight="1" x14ac:dyDescent="0.2">
      <c r="A18" s="142" t="s">
        <v>2</v>
      </c>
      <c r="B18" s="148" t="s">
        <v>0</v>
      </c>
      <c r="C18" s="164">
        <v>0</v>
      </c>
      <c r="D18" s="164">
        <v>0</v>
      </c>
      <c r="E18" s="162">
        <v>0</v>
      </c>
    </row>
    <row r="19" spans="1:5" s="104" customFormat="1" ht="15" customHeight="1" x14ac:dyDescent="0.2">
      <c r="A19" s="143" t="s">
        <v>3</v>
      </c>
      <c r="B19" s="137" t="s">
        <v>92</v>
      </c>
      <c r="C19" s="154">
        <v>66</v>
      </c>
      <c r="D19" s="154">
        <v>0</v>
      </c>
      <c r="E19" s="157">
        <v>66</v>
      </c>
    </row>
    <row r="20" spans="1:5" s="104" customFormat="1" ht="15" customHeight="1" x14ac:dyDescent="0.2">
      <c r="A20" s="135" t="s">
        <v>3</v>
      </c>
      <c r="B20" s="138" t="s">
        <v>93</v>
      </c>
      <c r="C20" s="155">
        <v>819</v>
      </c>
      <c r="D20" s="155">
        <v>0</v>
      </c>
      <c r="E20" s="158">
        <v>819</v>
      </c>
    </row>
    <row r="21" spans="1:5" s="104" customFormat="1" ht="15" customHeight="1" x14ac:dyDescent="0.2">
      <c r="A21" s="135" t="s">
        <v>3</v>
      </c>
      <c r="B21" s="138" t="s">
        <v>14</v>
      </c>
      <c r="C21" s="155">
        <v>510</v>
      </c>
      <c r="D21" s="155">
        <v>0</v>
      </c>
      <c r="E21" s="158">
        <v>510</v>
      </c>
    </row>
    <row r="22" spans="1:5" s="104" customFormat="1" ht="15" customHeight="1" x14ac:dyDescent="0.2">
      <c r="A22" s="135" t="s">
        <v>3</v>
      </c>
      <c r="B22" s="138" t="s">
        <v>15</v>
      </c>
      <c r="C22" s="155">
        <v>309</v>
      </c>
      <c r="D22" s="155">
        <v>0</v>
      </c>
      <c r="E22" s="158">
        <v>309</v>
      </c>
    </row>
    <row r="23" spans="1:5" s="104" customFormat="1" ht="15" customHeight="1" x14ac:dyDescent="0.2">
      <c r="A23" s="135" t="s">
        <v>3</v>
      </c>
      <c r="B23" s="138" t="s">
        <v>16</v>
      </c>
      <c r="C23" s="155">
        <v>204</v>
      </c>
      <c r="D23" s="155">
        <v>0</v>
      </c>
      <c r="E23" s="158">
        <v>204</v>
      </c>
    </row>
    <row r="24" spans="1:5" s="104" customFormat="1" ht="15" customHeight="1" x14ac:dyDescent="0.2">
      <c r="A24" s="135" t="s">
        <v>3</v>
      </c>
      <c r="B24" s="138" t="s">
        <v>17</v>
      </c>
      <c r="C24" s="165">
        <v>0</v>
      </c>
      <c r="D24" s="155">
        <v>0</v>
      </c>
      <c r="E24" s="159">
        <v>0</v>
      </c>
    </row>
    <row r="25" spans="1:5" s="104" customFormat="1" ht="15" customHeight="1" x14ac:dyDescent="0.2">
      <c r="A25" s="136" t="s">
        <v>3</v>
      </c>
      <c r="B25" s="139" t="s">
        <v>0</v>
      </c>
      <c r="C25" s="156">
        <v>1908</v>
      </c>
      <c r="D25" s="166">
        <v>0</v>
      </c>
      <c r="E25" s="160">
        <v>1908</v>
      </c>
    </row>
    <row r="26" spans="1:5" s="104" customFormat="1" ht="15" customHeight="1" x14ac:dyDescent="0.2">
      <c r="A26" s="144" t="s">
        <v>4</v>
      </c>
      <c r="B26" s="147" t="s">
        <v>92</v>
      </c>
      <c r="C26" s="167">
        <v>31</v>
      </c>
      <c r="D26" s="167">
        <v>0</v>
      </c>
      <c r="E26" s="162">
        <v>31</v>
      </c>
    </row>
    <row r="27" spans="1:5" s="104" customFormat="1" ht="15" customHeight="1" x14ac:dyDescent="0.2">
      <c r="A27" s="141" t="s">
        <v>4</v>
      </c>
      <c r="B27" s="107" t="s">
        <v>93</v>
      </c>
      <c r="C27" s="168">
        <v>344</v>
      </c>
      <c r="D27" s="168">
        <v>0</v>
      </c>
      <c r="E27" s="162">
        <v>344</v>
      </c>
    </row>
    <row r="28" spans="1:5" s="104" customFormat="1" ht="15" customHeight="1" x14ac:dyDescent="0.2">
      <c r="A28" s="141" t="s">
        <v>4</v>
      </c>
      <c r="B28" s="107" t="s">
        <v>14</v>
      </c>
      <c r="C28" s="168">
        <v>206</v>
      </c>
      <c r="D28" s="168">
        <v>0</v>
      </c>
      <c r="E28" s="162">
        <v>206</v>
      </c>
    </row>
    <row r="29" spans="1:5" s="104" customFormat="1" ht="15" customHeight="1" x14ac:dyDescent="0.2">
      <c r="A29" s="141" t="s">
        <v>4</v>
      </c>
      <c r="B29" s="107" t="s">
        <v>15</v>
      </c>
      <c r="C29" s="168">
        <v>141</v>
      </c>
      <c r="D29" s="168">
        <v>0</v>
      </c>
      <c r="E29" s="162">
        <v>141</v>
      </c>
    </row>
    <row r="30" spans="1:5" s="104" customFormat="1" ht="15" customHeight="1" x14ac:dyDescent="0.2">
      <c r="A30" s="141" t="s">
        <v>4</v>
      </c>
      <c r="B30" s="107" t="s">
        <v>16</v>
      </c>
      <c r="C30" s="168">
        <v>105</v>
      </c>
      <c r="D30" s="168">
        <v>0</v>
      </c>
      <c r="E30" s="162">
        <v>105</v>
      </c>
    </row>
    <row r="31" spans="1:5" s="104" customFormat="1" ht="15" customHeight="1" x14ac:dyDescent="0.2">
      <c r="A31" s="141" t="s">
        <v>4</v>
      </c>
      <c r="B31" s="107" t="s">
        <v>17</v>
      </c>
      <c r="C31" s="163">
        <v>0</v>
      </c>
      <c r="D31" s="168">
        <v>0</v>
      </c>
      <c r="E31" s="162">
        <v>0</v>
      </c>
    </row>
    <row r="32" spans="1:5" s="104" customFormat="1" ht="15" customHeight="1" x14ac:dyDescent="0.2">
      <c r="A32" s="142" t="s">
        <v>4</v>
      </c>
      <c r="B32" s="148" t="s">
        <v>0</v>
      </c>
      <c r="C32" s="169">
        <v>827</v>
      </c>
      <c r="D32" s="170">
        <v>0</v>
      </c>
      <c r="E32" s="162">
        <v>827</v>
      </c>
    </row>
    <row r="33" spans="1:5" s="104" customFormat="1" ht="15" customHeight="1" x14ac:dyDescent="0.2">
      <c r="A33" s="143" t="s">
        <v>5</v>
      </c>
      <c r="B33" s="137" t="s">
        <v>92</v>
      </c>
      <c r="C33" s="171" t="s">
        <v>33</v>
      </c>
      <c r="D33" s="171" t="s">
        <v>33</v>
      </c>
      <c r="E33" s="157">
        <v>643</v>
      </c>
    </row>
    <row r="34" spans="1:5" s="104" customFormat="1" ht="15" customHeight="1" x14ac:dyDescent="0.25">
      <c r="A34" s="135" t="s">
        <v>5</v>
      </c>
      <c r="B34" s="138" t="s">
        <v>93</v>
      </c>
      <c r="C34" s="172" t="s">
        <v>33</v>
      </c>
      <c r="D34" s="172" t="s">
        <v>33</v>
      </c>
      <c r="E34" s="173">
        <v>8092</v>
      </c>
    </row>
    <row r="35" spans="1:5" s="104" customFormat="1" ht="15" customHeight="1" x14ac:dyDescent="0.25">
      <c r="A35" s="135" t="s">
        <v>5</v>
      </c>
      <c r="B35" s="138" t="s">
        <v>14</v>
      </c>
      <c r="C35" s="172" t="s">
        <v>33</v>
      </c>
      <c r="D35" s="172" t="s">
        <v>33</v>
      </c>
      <c r="E35" s="173">
        <v>5526</v>
      </c>
    </row>
    <row r="36" spans="1:5" s="104" customFormat="1" ht="15" customHeight="1" x14ac:dyDescent="0.25">
      <c r="A36" s="135" t="s">
        <v>5</v>
      </c>
      <c r="B36" s="138" t="s">
        <v>15</v>
      </c>
      <c r="C36" s="172" t="s">
        <v>33</v>
      </c>
      <c r="D36" s="172" t="s">
        <v>33</v>
      </c>
      <c r="E36" s="173">
        <v>4361</v>
      </c>
    </row>
    <row r="37" spans="1:5" s="104" customFormat="1" ht="15" customHeight="1" x14ac:dyDescent="0.25">
      <c r="A37" s="135" t="s">
        <v>5</v>
      </c>
      <c r="B37" s="138" t="s">
        <v>16</v>
      </c>
      <c r="C37" s="172" t="s">
        <v>33</v>
      </c>
      <c r="D37" s="172" t="s">
        <v>33</v>
      </c>
      <c r="E37" s="173">
        <v>4771</v>
      </c>
    </row>
    <row r="38" spans="1:5" s="104" customFormat="1" ht="15" customHeight="1" x14ac:dyDescent="0.25">
      <c r="A38" s="135" t="s">
        <v>5</v>
      </c>
      <c r="B38" s="149" t="s">
        <v>17</v>
      </c>
      <c r="C38" s="174">
        <v>7881</v>
      </c>
      <c r="D38" s="174">
        <v>15512</v>
      </c>
      <c r="E38" s="175" t="s">
        <v>111</v>
      </c>
    </row>
    <row r="39" spans="1:5" s="104" customFormat="1" ht="15" customHeight="1" x14ac:dyDescent="0.25">
      <c r="A39" s="136" t="s">
        <v>5</v>
      </c>
      <c r="B39" s="150" t="s">
        <v>0</v>
      </c>
      <c r="C39" s="176">
        <v>7881</v>
      </c>
      <c r="D39" s="176">
        <v>15512</v>
      </c>
      <c r="E39" s="173">
        <v>23393</v>
      </c>
    </row>
    <row r="40" spans="1:5" s="104" customFormat="1" ht="15" customHeight="1" x14ac:dyDescent="0.2">
      <c r="A40" s="144" t="s">
        <v>6</v>
      </c>
      <c r="B40" s="147" t="s">
        <v>92</v>
      </c>
      <c r="C40" s="177">
        <v>402</v>
      </c>
      <c r="D40" s="177" t="s">
        <v>33</v>
      </c>
      <c r="E40" s="178">
        <v>402</v>
      </c>
    </row>
    <row r="41" spans="1:5" s="104" customFormat="1" ht="15" customHeight="1" x14ac:dyDescent="0.2">
      <c r="A41" s="141" t="s">
        <v>6</v>
      </c>
      <c r="B41" s="107" t="s">
        <v>93</v>
      </c>
      <c r="C41" s="179">
        <v>3725</v>
      </c>
      <c r="D41" s="179" t="s">
        <v>33</v>
      </c>
      <c r="E41" s="180">
        <v>3725</v>
      </c>
    </row>
    <row r="42" spans="1:5" s="104" customFormat="1" ht="15" customHeight="1" x14ac:dyDescent="0.2">
      <c r="A42" s="141" t="s">
        <v>6</v>
      </c>
      <c r="B42" s="107" t="s">
        <v>14</v>
      </c>
      <c r="C42" s="179">
        <v>2456</v>
      </c>
      <c r="D42" s="179">
        <v>7175</v>
      </c>
      <c r="E42" s="180">
        <v>9631</v>
      </c>
    </row>
    <row r="43" spans="1:5" s="104" customFormat="1" ht="15" customHeight="1" x14ac:dyDescent="0.2">
      <c r="A43" s="141" t="s">
        <v>6</v>
      </c>
      <c r="B43" s="107" t="s">
        <v>15</v>
      </c>
      <c r="C43" s="179">
        <v>1676</v>
      </c>
      <c r="D43" s="179">
        <v>6162</v>
      </c>
      <c r="E43" s="180">
        <v>7838</v>
      </c>
    </row>
    <row r="44" spans="1:5" s="104" customFormat="1" ht="15" customHeight="1" x14ac:dyDescent="0.2">
      <c r="A44" s="141" t="s">
        <v>6</v>
      </c>
      <c r="B44" s="107" t="s">
        <v>16</v>
      </c>
      <c r="C44" s="179">
        <v>1648</v>
      </c>
      <c r="D44" s="179">
        <v>6196</v>
      </c>
      <c r="E44" s="180">
        <v>7844</v>
      </c>
    </row>
    <row r="45" spans="1:5" s="104" customFormat="1" ht="15" customHeight="1" x14ac:dyDescent="0.2">
      <c r="A45" s="141" t="s">
        <v>6</v>
      </c>
      <c r="B45" s="107" t="s">
        <v>110</v>
      </c>
      <c r="C45" s="181">
        <v>0</v>
      </c>
      <c r="D45" s="181">
        <v>8937</v>
      </c>
      <c r="E45" s="180">
        <v>8937</v>
      </c>
    </row>
    <row r="46" spans="1:5" s="104" customFormat="1" ht="15" customHeight="1" x14ac:dyDescent="0.2">
      <c r="A46" s="141" t="s">
        <v>6</v>
      </c>
      <c r="B46" s="107" t="s">
        <v>17</v>
      </c>
      <c r="C46" s="182">
        <v>0</v>
      </c>
      <c r="D46" s="182">
        <v>6</v>
      </c>
      <c r="E46" s="183">
        <v>6</v>
      </c>
    </row>
    <row r="47" spans="1:5" s="104" customFormat="1" ht="15" customHeight="1" x14ac:dyDescent="0.2">
      <c r="A47" s="142" t="s">
        <v>6</v>
      </c>
      <c r="B47" s="148" t="s">
        <v>0</v>
      </c>
      <c r="C47" s="169">
        <v>9907</v>
      </c>
      <c r="D47" s="169">
        <v>28476</v>
      </c>
      <c r="E47" s="184">
        <v>38383</v>
      </c>
    </row>
    <row r="48" spans="1:5" s="104" customFormat="1" ht="15" customHeight="1" x14ac:dyDescent="0.2">
      <c r="A48" s="143" t="s">
        <v>7</v>
      </c>
      <c r="B48" s="137" t="s">
        <v>92</v>
      </c>
      <c r="C48" s="185">
        <v>78</v>
      </c>
      <c r="D48" s="185">
        <v>55</v>
      </c>
      <c r="E48" s="186">
        <v>133</v>
      </c>
    </row>
    <row r="49" spans="1:8" s="104" customFormat="1" ht="15" customHeight="1" x14ac:dyDescent="0.2">
      <c r="A49" s="135" t="s">
        <v>7</v>
      </c>
      <c r="B49" s="138" t="s">
        <v>93</v>
      </c>
      <c r="C49" s="187">
        <v>748</v>
      </c>
      <c r="D49" s="187">
        <v>597</v>
      </c>
      <c r="E49" s="186">
        <v>1345</v>
      </c>
    </row>
    <row r="50" spans="1:8" s="104" customFormat="1" ht="15" customHeight="1" x14ac:dyDescent="0.2">
      <c r="A50" s="135" t="s">
        <v>7</v>
      </c>
      <c r="B50" s="138" t="s">
        <v>14</v>
      </c>
      <c r="C50" s="187">
        <v>559</v>
      </c>
      <c r="D50" s="187">
        <v>441</v>
      </c>
      <c r="E50" s="186">
        <v>1000</v>
      </c>
    </row>
    <row r="51" spans="1:8" s="104" customFormat="1" ht="15" customHeight="1" x14ac:dyDescent="0.2">
      <c r="A51" s="135" t="s">
        <v>7</v>
      </c>
      <c r="B51" s="138" t="s">
        <v>15</v>
      </c>
      <c r="C51" s="187">
        <v>419</v>
      </c>
      <c r="D51" s="187">
        <v>267</v>
      </c>
      <c r="E51" s="186">
        <v>686</v>
      </c>
    </row>
    <row r="52" spans="1:8" s="104" customFormat="1" ht="15" customHeight="1" x14ac:dyDescent="0.2">
      <c r="A52" s="135" t="s">
        <v>7</v>
      </c>
      <c r="B52" s="138" t="s">
        <v>16</v>
      </c>
      <c r="C52" s="187">
        <v>326</v>
      </c>
      <c r="D52" s="187">
        <v>178</v>
      </c>
      <c r="E52" s="186">
        <v>504</v>
      </c>
    </row>
    <row r="53" spans="1:8" s="104" customFormat="1" ht="15" customHeight="1" x14ac:dyDescent="0.2">
      <c r="A53" s="135" t="s">
        <v>7</v>
      </c>
      <c r="B53" s="138" t="s">
        <v>17</v>
      </c>
      <c r="C53" s="165">
        <v>0</v>
      </c>
      <c r="D53" s="188">
        <v>0</v>
      </c>
      <c r="E53" s="189">
        <v>0</v>
      </c>
    </row>
    <row r="54" spans="1:8" s="104" customFormat="1" ht="15" customHeight="1" x14ac:dyDescent="0.2">
      <c r="A54" s="136" t="s">
        <v>7</v>
      </c>
      <c r="B54" s="139" t="s">
        <v>0</v>
      </c>
      <c r="C54" s="156">
        <v>2130</v>
      </c>
      <c r="D54" s="160">
        <v>1538</v>
      </c>
      <c r="E54" s="186">
        <v>3668</v>
      </c>
    </row>
    <row r="55" spans="1:8" s="104" customFormat="1" ht="15" customHeight="1" x14ac:dyDescent="0.2">
      <c r="A55" s="144" t="s">
        <v>8</v>
      </c>
      <c r="B55" s="147" t="s">
        <v>92</v>
      </c>
      <c r="C55" s="190">
        <v>77</v>
      </c>
      <c r="D55" s="190" t="s">
        <v>112</v>
      </c>
      <c r="E55" s="178">
        <v>77</v>
      </c>
    </row>
    <row r="56" spans="1:8" s="104" customFormat="1" ht="15" customHeight="1" x14ac:dyDescent="0.2">
      <c r="A56" s="141" t="s">
        <v>8</v>
      </c>
      <c r="B56" s="107" t="s">
        <v>93</v>
      </c>
      <c r="C56" s="191">
        <v>740</v>
      </c>
      <c r="D56" s="191">
        <v>9</v>
      </c>
      <c r="E56" s="180">
        <v>749</v>
      </c>
    </row>
    <row r="57" spans="1:8" s="104" customFormat="1" ht="15" customHeight="1" x14ac:dyDescent="0.2">
      <c r="A57" s="141" t="s">
        <v>8</v>
      </c>
      <c r="B57" s="107" t="s">
        <v>14</v>
      </c>
      <c r="C57" s="191">
        <v>472</v>
      </c>
      <c r="D57" s="191">
        <v>8</v>
      </c>
      <c r="E57" s="180">
        <v>480</v>
      </c>
    </row>
    <row r="58" spans="1:8" s="104" customFormat="1" ht="15" customHeight="1" x14ac:dyDescent="0.2">
      <c r="A58" s="141" t="s">
        <v>8</v>
      </c>
      <c r="B58" s="107" t="s">
        <v>15</v>
      </c>
      <c r="C58" s="191">
        <v>361</v>
      </c>
      <c r="D58" s="191">
        <v>8</v>
      </c>
      <c r="E58" s="180">
        <v>369</v>
      </c>
    </row>
    <row r="59" spans="1:8" s="104" customFormat="1" ht="15" customHeight="1" x14ac:dyDescent="0.2">
      <c r="A59" s="141" t="s">
        <v>8</v>
      </c>
      <c r="B59" s="107" t="s">
        <v>16</v>
      </c>
      <c r="C59" s="191">
        <v>228</v>
      </c>
      <c r="D59" s="191">
        <v>8</v>
      </c>
      <c r="E59" s="180">
        <v>236</v>
      </c>
    </row>
    <row r="60" spans="1:8" s="104" customFormat="1" ht="15" customHeight="1" x14ac:dyDescent="0.2">
      <c r="A60" s="141" t="s">
        <v>8</v>
      </c>
      <c r="B60" s="107" t="s">
        <v>17</v>
      </c>
      <c r="C60" s="163">
        <v>0</v>
      </c>
      <c r="D60" s="191">
        <v>171</v>
      </c>
      <c r="E60" s="183">
        <v>171</v>
      </c>
    </row>
    <row r="61" spans="1:8" s="104" customFormat="1" ht="15" customHeight="1" x14ac:dyDescent="0.2">
      <c r="A61" s="142" t="s">
        <v>8</v>
      </c>
      <c r="B61" s="148" t="s">
        <v>0</v>
      </c>
      <c r="C61" s="169">
        <v>1878</v>
      </c>
      <c r="D61" s="162">
        <v>204</v>
      </c>
      <c r="E61" s="184">
        <v>2082</v>
      </c>
      <c r="H61" s="242"/>
    </row>
    <row r="62" spans="1:8" s="104" customFormat="1" ht="15" customHeight="1" x14ac:dyDescent="0.2">
      <c r="A62" s="143" t="s">
        <v>9</v>
      </c>
      <c r="B62" s="137" t="s">
        <v>92</v>
      </c>
      <c r="C62" s="192">
        <v>46</v>
      </c>
      <c r="D62" s="192">
        <v>332</v>
      </c>
      <c r="E62" s="158">
        <v>378</v>
      </c>
    </row>
    <row r="63" spans="1:8" s="104" customFormat="1" ht="15" customHeight="1" x14ac:dyDescent="0.2">
      <c r="A63" s="135" t="s">
        <v>9</v>
      </c>
      <c r="B63" s="138" t="s">
        <v>93</v>
      </c>
      <c r="C63" s="193">
        <v>486</v>
      </c>
      <c r="D63" s="193">
        <v>3826</v>
      </c>
      <c r="E63" s="158">
        <v>4312</v>
      </c>
    </row>
    <row r="64" spans="1:8" s="104" customFormat="1" ht="15" customHeight="1" x14ac:dyDescent="0.2">
      <c r="A64" s="135" t="s">
        <v>9</v>
      </c>
      <c r="B64" s="138" t="s">
        <v>14</v>
      </c>
      <c r="C64" s="193">
        <v>434</v>
      </c>
      <c r="D64" s="193">
        <v>2903</v>
      </c>
      <c r="E64" s="158">
        <v>3337</v>
      </c>
    </row>
    <row r="65" spans="1:5" s="104" customFormat="1" ht="15" customHeight="1" x14ac:dyDescent="0.2">
      <c r="A65" s="135" t="s">
        <v>9</v>
      </c>
      <c r="B65" s="138" t="s">
        <v>15</v>
      </c>
      <c r="C65" s="193">
        <v>414</v>
      </c>
      <c r="D65" s="193">
        <v>2284</v>
      </c>
      <c r="E65" s="158">
        <v>2698</v>
      </c>
    </row>
    <row r="66" spans="1:5" s="104" customFormat="1" ht="15" customHeight="1" x14ac:dyDescent="0.2">
      <c r="A66" s="135" t="s">
        <v>9</v>
      </c>
      <c r="B66" s="138" t="s">
        <v>16</v>
      </c>
      <c r="C66" s="193">
        <v>339</v>
      </c>
      <c r="D66" s="193">
        <v>1884</v>
      </c>
      <c r="E66" s="158">
        <v>2223</v>
      </c>
    </row>
    <row r="67" spans="1:5" s="104" customFormat="1" ht="15" customHeight="1" x14ac:dyDescent="0.2">
      <c r="A67" s="135" t="s">
        <v>9</v>
      </c>
      <c r="B67" s="138" t="s">
        <v>17</v>
      </c>
      <c r="C67" s="165">
        <v>0</v>
      </c>
      <c r="D67" s="155">
        <v>0</v>
      </c>
      <c r="E67" s="189">
        <v>0</v>
      </c>
    </row>
    <row r="68" spans="1:5" s="104" customFormat="1" ht="15" customHeight="1" x14ac:dyDescent="0.2">
      <c r="A68" s="136" t="s">
        <v>9</v>
      </c>
      <c r="B68" s="139" t="s">
        <v>0</v>
      </c>
      <c r="C68" s="156">
        <v>1719</v>
      </c>
      <c r="D68" s="194">
        <v>11229</v>
      </c>
      <c r="E68" s="160">
        <v>12948</v>
      </c>
    </row>
    <row r="69" spans="1:5" s="104" customFormat="1" ht="15" customHeight="1" x14ac:dyDescent="0.2">
      <c r="A69" s="144" t="s">
        <v>10</v>
      </c>
      <c r="B69" s="147" t="s">
        <v>92</v>
      </c>
      <c r="C69" s="195">
        <v>164</v>
      </c>
      <c r="D69" s="196">
        <v>126</v>
      </c>
      <c r="E69" s="197">
        <v>290</v>
      </c>
    </row>
    <row r="70" spans="1:5" s="104" customFormat="1" ht="15" customHeight="1" x14ac:dyDescent="0.2">
      <c r="A70" s="141" t="s">
        <v>10</v>
      </c>
      <c r="B70" s="107" t="s">
        <v>93</v>
      </c>
      <c r="C70" s="181">
        <v>1265</v>
      </c>
      <c r="D70" s="198">
        <v>1911</v>
      </c>
      <c r="E70" s="197">
        <v>3176</v>
      </c>
    </row>
    <row r="71" spans="1:5" s="104" customFormat="1" ht="15" customHeight="1" x14ac:dyDescent="0.2">
      <c r="A71" s="141" t="s">
        <v>10</v>
      </c>
      <c r="B71" s="107" t="s">
        <v>14</v>
      </c>
      <c r="C71" s="181">
        <v>923</v>
      </c>
      <c r="D71" s="198">
        <v>1525</v>
      </c>
      <c r="E71" s="197">
        <v>2448</v>
      </c>
    </row>
    <row r="72" spans="1:5" s="104" customFormat="1" ht="15" customHeight="1" x14ac:dyDescent="0.2">
      <c r="A72" s="141" t="s">
        <v>10</v>
      </c>
      <c r="B72" s="107" t="s">
        <v>15</v>
      </c>
      <c r="C72" s="181">
        <v>778</v>
      </c>
      <c r="D72" s="198">
        <v>1203</v>
      </c>
      <c r="E72" s="197">
        <v>1981</v>
      </c>
    </row>
    <row r="73" spans="1:5" s="104" customFormat="1" ht="15" customHeight="1" x14ac:dyDescent="0.2">
      <c r="A73" s="141" t="s">
        <v>10</v>
      </c>
      <c r="B73" s="107" t="s">
        <v>16</v>
      </c>
      <c r="C73" s="181">
        <v>820</v>
      </c>
      <c r="D73" s="198">
        <v>1207</v>
      </c>
      <c r="E73" s="197">
        <v>2027</v>
      </c>
    </row>
    <row r="74" spans="1:5" s="104" customFormat="1" ht="15" customHeight="1" x14ac:dyDescent="0.2">
      <c r="A74" s="141" t="s">
        <v>10</v>
      </c>
      <c r="B74" s="107" t="s">
        <v>17</v>
      </c>
      <c r="C74" s="199">
        <v>0</v>
      </c>
      <c r="D74" s="200">
        <v>3194</v>
      </c>
      <c r="E74" s="197">
        <v>3194</v>
      </c>
    </row>
    <row r="75" spans="1:5" s="104" customFormat="1" ht="15" customHeight="1" x14ac:dyDescent="0.2">
      <c r="A75" s="142" t="s">
        <v>10</v>
      </c>
      <c r="B75" s="151" t="s">
        <v>0</v>
      </c>
      <c r="C75" s="201">
        <v>3950</v>
      </c>
      <c r="D75" s="202">
        <v>9166</v>
      </c>
      <c r="E75" s="197">
        <v>13116</v>
      </c>
    </row>
    <row r="76" spans="1:5" s="104" customFormat="1" ht="15" customHeight="1" x14ac:dyDescent="0.2">
      <c r="A76" s="143" t="s">
        <v>11</v>
      </c>
      <c r="B76" s="137" t="s">
        <v>92</v>
      </c>
      <c r="C76" s="154">
        <v>7</v>
      </c>
      <c r="D76" s="154">
        <v>0</v>
      </c>
      <c r="E76" s="157">
        <v>7</v>
      </c>
    </row>
    <row r="77" spans="1:5" s="104" customFormat="1" ht="15" customHeight="1" x14ac:dyDescent="0.2">
      <c r="A77" s="135" t="s">
        <v>11</v>
      </c>
      <c r="B77" s="138" t="s">
        <v>93</v>
      </c>
      <c r="C77" s="155">
        <v>48</v>
      </c>
      <c r="D77" s="155">
        <v>0</v>
      </c>
      <c r="E77" s="158">
        <v>48</v>
      </c>
    </row>
    <row r="78" spans="1:5" s="104" customFormat="1" ht="15" customHeight="1" x14ac:dyDescent="0.2">
      <c r="A78" s="135" t="s">
        <v>11</v>
      </c>
      <c r="B78" s="138" t="s">
        <v>14</v>
      </c>
      <c r="C78" s="155">
        <v>23</v>
      </c>
      <c r="D78" s="155">
        <v>0</v>
      </c>
      <c r="E78" s="158">
        <v>23</v>
      </c>
    </row>
    <row r="79" spans="1:5" s="104" customFormat="1" ht="15" customHeight="1" x14ac:dyDescent="0.2">
      <c r="A79" s="135" t="s">
        <v>11</v>
      </c>
      <c r="B79" s="138" t="s">
        <v>15</v>
      </c>
      <c r="C79" s="155">
        <v>25</v>
      </c>
      <c r="D79" s="155">
        <v>0</v>
      </c>
      <c r="E79" s="158">
        <v>25</v>
      </c>
    </row>
    <row r="80" spans="1:5" s="104" customFormat="1" ht="15" customHeight="1" x14ac:dyDescent="0.2">
      <c r="A80" s="135" t="s">
        <v>11</v>
      </c>
      <c r="B80" s="138" t="s">
        <v>16</v>
      </c>
      <c r="C80" s="155">
        <v>13</v>
      </c>
      <c r="D80" s="155">
        <v>0</v>
      </c>
      <c r="E80" s="158">
        <v>13</v>
      </c>
    </row>
    <row r="81" spans="1:7" s="104" customFormat="1" ht="15" customHeight="1" x14ac:dyDescent="0.2">
      <c r="A81" s="135" t="s">
        <v>11</v>
      </c>
      <c r="B81" s="138" t="s">
        <v>17</v>
      </c>
      <c r="C81" s="165">
        <v>0</v>
      </c>
      <c r="D81" s="155">
        <v>0</v>
      </c>
      <c r="E81" s="203">
        <v>0</v>
      </c>
    </row>
    <row r="82" spans="1:7" s="104" customFormat="1" ht="15" customHeight="1" x14ac:dyDescent="0.2">
      <c r="A82" s="136" t="s">
        <v>11</v>
      </c>
      <c r="B82" s="139" t="s">
        <v>0</v>
      </c>
      <c r="C82" s="156">
        <v>116</v>
      </c>
      <c r="D82" s="203">
        <v>0</v>
      </c>
      <c r="E82" s="158">
        <v>116</v>
      </c>
    </row>
    <row r="83" spans="1:7" s="104" customFormat="1" ht="15" customHeight="1" x14ac:dyDescent="0.2">
      <c r="A83" s="140" t="s">
        <v>12</v>
      </c>
      <c r="B83" s="147" t="s">
        <v>92</v>
      </c>
      <c r="C83" s="190">
        <v>7</v>
      </c>
      <c r="D83" s="190">
        <v>0</v>
      </c>
      <c r="E83" s="204">
        <v>7</v>
      </c>
    </row>
    <row r="84" spans="1:7" s="104" customFormat="1" ht="15" customHeight="1" x14ac:dyDescent="0.2">
      <c r="A84" s="145" t="s">
        <v>12</v>
      </c>
      <c r="B84" s="107" t="s">
        <v>93</v>
      </c>
      <c r="C84" s="191">
        <v>114</v>
      </c>
      <c r="D84" s="191">
        <v>0</v>
      </c>
      <c r="E84" s="205">
        <v>114</v>
      </c>
    </row>
    <row r="85" spans="1:7" s="104" customFormat="1" ht="15" customHeight="1" x14ac:dyDescent="0.2">
      <c r="A85" s="145" t="s">
        <v>12</v>
      </c>
      <c r="B85" s="107" t="s">
        <v>14</v>
      </c>
      <c r="C85" s="191">
        <v>85</v>
      </c>
      <c r="D85" s="191">
        <v>0</v>
      </c>
      <c r="E85" s="205">
        <v>85</v>
      </c>
    </row>
    <row r="86" spans="1:7" s="104" customFormat="1" ht="15" customHeight="1" x14ac:dyDescent="0.2">
      <c r="A86" s="145" t="s">
        <v>12</v>
      </c>
      <c r="B86" s="107" t="s">
        <v>15</v>
      </c>
      <c r="C86" s="191">
        <v>50</v>
      </c>
      <c r="D86" s="191">
        <v>0</v>
      </c>
      <c r="E86" s="205">
        <v>50</v>
      </c>
    </row>
    <row r="87" spans="1:7" s="104" customFormat="1" ht="15" customHeight="1" x14ac:dyDescent="0.2">
      <c r="A87" s="145" t="s">
        <v>12</v>
      </c>
      <c r="B87" s="107" t="s">
        <v>16</v>
      </c>
      <c r="C87" s="191">
        <v>21</v>
      </c>
      <c r="D87" s="191">
        <v>0</v>
      </c>
      <c r="E87" s="205">
        <v>21</v>
      </c>
    </row>
    <row r="88" spans="1:7" s="104" customFormat="1" ht="15" customHeight="1" x14ac:dyDescent="0.2">
      <c r="A88" s="145" t="s">
        <v>12</v>
      </c>
      <c r="B88" s="107" t="s">
        <v>17</v>
      </c>
      <c r="C88" s="163">
        <v>0</v>
      </c>
      <c r="D88" s="191">
        <v>0</v>
      </c>
      <c r="E88" s="206">
        <v>0</v>
      </c>
    </row>
    <row r="89" spans="1:7" s="104" customFormat="1" ht="15" customHeight="1" x14ac:dyDescent="0.2">
      <c r="A89" s="146" t="s">
        <v>12</v>
      </c>
      <c r="B89" s="152" t="s">
        <v>0</v>
      </c>
      <c r="C89" s="207">
        <v>277</v>
      </c>
      <c r="D89" s="162">
        <v>0</v>
      </c>
      <c r="E89" s="205">
        <v>277</v>
      </c>
    </row>
    <row r="90" spans="1:7" s="104" customFormat="1" ht="15" customHeight="1" x14ac:dyDescent="0.2">
      <c r="A90" s="143" t="s">
        <v>13</v>
      </c>
      <c r="B90" s="137" t="s">
        <v>92</v>
      </c>
      <c r="C90" s="190" t="s">
        <v>112</v>
      </c>
      <c r="D90" s="154">
        <v>0</v>
      </c>
      <c r="E90" s="204" t="s">
        <v>112</v>
      </c>
    </row>
    <row r="91" spans="1:7" s="104" customFormat="1" ht="15" customHeight="1" x14ac:dyDescent="0.2">
      <c r="A91" s="135" t="s">
        <v>13</v>
      </c>
      <c r="B91" s="138" t="s">
        <v>93</v>
      </c>
      <c r="C91" s="155">
        <v>34</v>
      </c>
      <c r="D91" s="155">
        <v>0</v>
      </c>
      <c r="E91" s="205">
        <v>34</v>
      </c>
    </row>
    <row r="92" spans="1:7" s="104" customFormat="1" ht="15" customHeight="1" x14ac:dyDescent="0.2">
      <c r="A92" s="135" t="s">
        <v>13</v>
      </c>
      <c r="B92" s="138" t="s">
        <v>14</v>
      </c>
      <c r="C92" s="155">
        <v>11</v>
      </c>
      <c r="D92" s="155">
        <v>0</v>
      </c>
      <c r="E92" s="205">
        <v>11</v>
      </c>
    </row>
    <row r="93" spans="1:7" s="104" customFormat="1" ht="15" customHeight="1" x14ac:dyDescent="0.2">
      <c r="A93" s="135" t="s">
        <v>13</v>
      </c>
      <c r="B93" s="138" t="s">
        <v>15</v>
      </c>
      <c r="C93" s="155">
        <v>16</v>
      </c>
      <c r="D93" s="155">
        <v>0</v>
      </c>
      <c r="E93" s="205">
        <v>16</v>
      </c>
    </row>
    <row r="94" spans="1:7" s="104" customFormat="1" ht="15" customHeight="1" x14ac:dyDescent="0.2">
      <c r="A94" s="135" t="s">
        <v>13</v>
      </c>
      <c r="B94" s="138" t="s">
        <v>16</v>
      </c>
      <c r="C94" s="155">
        <v>7</v>
      </c>
      <c r="D94" s="155">
        <v>0</v>
      </c>
      <c r="E94" s="205">
        <v>7</v>
      </c>
      <c r="G94" s="246"/>
    </row>
    <row r="95" spans="1:7" s="104" customFormat="1" ht="15" customHeight="1" x14ac:dyDescent="0.2">
      <c r="A95" s="135" t="s">
        <v>13</v>
      </c>
      <c r="B95" s="138" t="s">
        <v>17</v>
      </c>
      <c r="C95" s="165">
        <v>0</v>
      </c>
      <c r="D95" s="155">
        <v>0</v>
      </c>
      <c r="E95" s="206">
        <v>0</v>
      </c>
    </row>
    <row r="96" spans="1:7" s="104" customFormat="1" ht="15" customHeight="1" x14ac:dyDescent="0.2">
      <c r="A96" s="136" t="s">
        <v>13</v>
      </c>
      <c r="B96" s="139" t="s">
        <v>0</v>
      </c>
      <c r="C96" s="156">
        <v>68</v>
      </c>
      <c r="D96" s="166">
        <v>0</v>
      </c>
      <c r="E96" s="205">
        <v>68</v>
      </c>
      <c r="F96" s="242"/>
    </row>
    <row r="97" spans="1:18" s="104" customFormat="1" ht="15" customHeight="1" x14ac:dyDescent="0.2">
      <c r="A97" s="144" t="s">
        <v>39</v>
      </c>
      <c r="B97" s="147" t="s">
        <v>92</v>
      </c>
      <c r="C97" s="258">
        <f>C5+C12+C19+C26+C40+C48+C55+C62+C69+C76+C83</f>
        <v>887</v>
      </c>
      <c r="D97" s="258">
        <f>D5+D12+D19+D26+D48+D62+D69+D76+D83+D90</f>
        <v>536</v>
      </c>
      <c r="E97" s="243">
        <f>E5+E12+E19+E26+E48+E55+E62+E69+E76+E83+E40+E33</f>
        <v>2066</v>
      </c>
      <c r="F97" s="242"/>
    </row>
    <row r="98" spans="1:18" s="104" customFormat="1" ht="15" customHeight="1" x14ac:dyDescent="0.2">
      <c r="A98" s="141" t="s">
        <v>39</v>
      </c>
      <c r="B98" s="107" t="s">
        <v>93</v>
      </c>
      <c r="C98" s="179">
        <f>C6+C13+C20+C27+C41+C49+C56+C63+C70+C77+C84+C91</f>
        <v>8366</v>
      </c>
      <c r="D98" s="179">
        <f>D6+D13+D20+D27+D49+D56+D63+D70+D77+D84+D91</f>
        <v>6657</v>
      </c>
      <c r="E98" s="180">
        <f>E6+E13+E20+E27+E49+E56+E63+E70+E77+E84+E91+E41+E34</f>
        <v>23115</v>
      </c>
    </row>
    <row r="99" spans="1:18" s="104" customFormat="1" ht="15" customHeight="1" x14ac:dyDescent="0.2">
      <c r="A99" s="141" t="s">
        <v>39</v>
      </c>
      <c r="B99" s="153" t="s">
        <v>14</v>
      </c>
      <c r="C99" s="179">
        <f>C7+C14+C21+C28+C42+C50+C57+C64+C71+C78+C85+C92</f>
        <v>5719</v>
      </c>
      <c r="D99" s="179">
        <f>D7+D14+D21+D28+D50+D57+D64+D71+D78+D85+D92+D42</f>
        <v>12297</v>
      </c>
      <c r="E99" s="180">
        <f>E7+E14+E21+E28+E50+E57+E64+E71+E78+E85+E92+E42+E35</f>
        <v>23542</v>
      </c>
    </row>
    <row r="100" spans="1:18" s="104" customFormat="1" ht="15" customHeight="1" x14ac:dyDescent="0.2">
      <c r="A100" s="141" t="s">
        <v>39</v>
      </c>
      <c r="B100" s="153" t="s">
        <v>15</v>
      </c>
      <c r="C100" s="179">
        <f>C8+C15+C22+C29+C43+C51+C58+C65+C72+C79+C86+C93</f>
        <v>4213</v>
      </c>
      <c r="D100" s="179">
        <f>D8+D15+D22+D29+D51+D58+D65+D72+D79+D86+D93+D43</f>
        <v>10070</v>
      </c>
      <c r="E100" s="180">
        <f>E8+E15+E22+E29+E51+E58+E65+E72+E79+E86+E93+E43+E36</f>
        <v>18644</v>
      </c>
    </row>
    <row r="101" spans="1:18" s="104" customFormat="1" ht="15" customHeight="1" x14ac:dyDescent="0.2">
      <c r="A101" s="141" t="s">
        <v>39</v>
      </c>
      <c r="B101" s="153" t="s">
        <v>16</v>
      </c>
      <c r="C101" s="179">
        <f>C9+C16+C23+C30+C44+C52+C59+C66+C73+C80+C87+C94</f>
        <v>3733</v>
      </c>
      <c r="D101" s="179">
        <f>D9+D16+D23+D30+D52+D59+D66+D73+D80+D87+D94+D44</f>
        <v>9585</v>
      </c>
      <c r="E101" s="180">
        <f>E9+E16+E23+E30+E52+E59+E66+E73+E80+E87+E94+E44+E37</f>
        <v>18089</v>
      </c>
    </row>
    <row r="102" spans="1:18" s="104" customFormat="1" ht="15" customHeight="1" x14ac:dyDescent="0.2">
      <c r="A102" s="141" t="s">
        <v>39</v>
      </c>
      <c r="B102" s="153" t="s">
        <v>17</v>
      </c>
      <c r="C102" s="179">
        <f>C10+C17+C24+C31+C46+C53+C60+C67+C74+C81+C88+C95+C38+C45</f>
        <v>7881</v>
      </c>
      <c r="D102" s="179">
        <f>D10+D17+D24+D31+D53+D60+D67+D74+D81+D88+D95+D46+D38+D45</f>
        <v>27820</v>
      </c>
      <c r="E102" s="180">
        <f>E10+E17+E24+E31+E53+E60+E67+E74+E81+E88+E95+E46+E45</f>
        <v>12308</v>
      </c>
    </row>
    <row r="103" spans="1:18" s="104" customFormat="1" ht="15" customHeight="1" x14ac:dyDescent="0.2">
      <c r="A103" s="142" t="s">
        <v>39</v>
      </c>
      <c r="B103" s="151" t="s">
        <v>0</v>
      </c>
      <c r="C103" s="169">
        <f>SUM(C97:C102)</f>
        <v>30799</v>
      </c>
      <c r="D103" s="169">
        <f>SUM(D97:D102)</f>
        <v>66965</v>
      </c>
      <c r="E103" s="184">
        <f>E11+E18+E25+E32+E54+E61+E68+E75+E82+E89+E96+E47+E39</f>
        <v>97764</v>
      </c>
      <c r="F103" s="20"/>
      <c r="G103" s="242"/>
      <c r="K103" s="19"/>
      <c r="L103" s="19"/>
      <c r="M103" s="19"/>
      <c r="N103" s="19"/>
      <c r="O103" s="19"/>
      <c r="P103" s="19"/>
      <c r="Q103" s="19"/>
      <c r="R103" s="19"/>
    </row>
    <row r="104" spans="1:18" s="49" customFormat="1" ht="17.25" customHeight="1" x14ac:dyDescent="0.2">
      <c r="A104" s="50" t="s">
        <v>84</v>
      </c>
      <c r="K104" s="19"/>
      <c r="L104" s="19"/>
      <c r="M104" s="19"/>
      <c r="N104" s="19"/>
      <c r="O104" s="19"/>
      <c r="P104" s="19"/>
      <c r="Q104" s="19"/>
      <c r="R104" s="19"/>
    </row>
    <row r="105" spans="1:18" ht="36" customHeight="1" x14ac:dyDescent="0.2">
      <c r="A105" s="284" t="s">
        <v>103</v>
      </c>
      <c r="B105" s="284"/>
      <c r="C105" s="284"/>
      <c r="D105" s="284"/>
      <c r="E105" s="284"/>
    </row>
    <row r="106" spans="1:18" ht="24" customHeight="1" x14ac:dyDescent="0.2">
      <c r="A106" s="284" t="s">
        <v>83</v>
      </c>
      <c r="B106" s="290"/>
      <c r="C106" s="290"/>
      <c r="D106" s="290"/>
      <c r="E106" s="290"/>
    </row>
    <row r="107" spans="1:18" ht="24" customHeight="1" x14ac:dyDescent="0.2">
      <c r="A107" s="284" t="s">
        <v>117</v>
      </c>
      <c r="B107" s="291"/>
      <c r="C107" s="291"/>
      <c r="D107" s="291"/>
      <c r="E107" s="291"/>
      <c r="K107" s="106"/>
      <c r="L107" s="106"/>
    </row>
    <row r="108" spans="1:18" ht="108" customHeight="1" x14ac:dyDescent="0.2">
      <c r="A108" s="284" t="s">
        <v>143</v>
      </c>
      <c r="B108" s="275"/>
      <c r="C108" s="275"/>
      <c r="D108" s="275"/>
      <c r="E108" s="275"/>
      <c r="G108" s="105"/>
      <c r="H108" s="106"/>
      <c r="I108" s="106"/>
      <c r="J108" s="106"/>
    </row>
    <row r="109" spans="1:18" ht="36" customHeight="1" x14ac:dyDescent="0.2">
      <c r="A109" s="284" t="s">
        <v>138</v>
      </c>
      <c r="B109" s="275"/>
      <c r="C109" s="275"/>
      <c r="D109" s="275"/>
      <c r="E109" s="275"/>
    </row>
    <row r="110" spans="1:18" ht="12" customHeight="1" x14ac:dyDescent="0.2">
      <c r="A110" s="287" t="s">
        <v>119</v>
      </c>
      <c r="B110" s="287"/>
      <c r="C110" s="287"/>
      <c r="D110" s="287"/>
      <c r="E110" s="287"/>
    </row>
    <row r="111" spans="1:18" ht="36" customHeight="1" x14ac:dyDescent="0.2">
      <c r="A111" s="284" t="s">
        <v>144</v>
      </c>
      <c r="B111" s="275"/>
      <c r="C111" s="275"/>
      <c r="D111" s="275"/>
      <c r="E111" s="275"/>
    </row>
    <row r="112" spans="1:18" ht="60" customHeight="1" x14ac:dyDescent="0.2">
      <c r="A112" s="289" t="s">
        <v>102</v>
      </c>
      <c r="B112" s="275"/>
      <c r="C112" s="275"/>
      <c r="D112" s="275"/>
      <c r="E112" s="275"/>
    </row>
    <row r="113" spans="1:18" ht="36" customHeight="1" x14ac:dyDescent="0.2">
      <c r="A113" s="279" t="s">
        <v>139</v>
      </c>
      <c r="B113" s="279"/>
      <c r="C113" s="279"/>
      <c r="D113" s="279"/>
      <c r="E113" s="279"/>
    </row>
    <row r="114" spans="1:18" ht="12" customHeight="1" x14ac:dyDescent="0.2">
      <c r="A114" s="83" t="s">
        <v>85</v>
      </c>
      <c r="B114" s="18"/>
      <c r="C114" s="18"/>
      <c r="D114" s="18"/>
      <c r="E114" s="18"/>
    </row>
    <row r="115" spans="1:18" ht="12" customHeight="1" x14ac:dyDescent="0.2">
      <c r="A115" s="84" t="s">
        <v>79</v>
      </c>
      <c r="B115" s="18"/>
      <c r="C115" s="18"/>
      <c r="D115" s="18"/>
      <c r="E115" s="18"/>
    </row>
    <row r="116" spans="1:18" ht="12" customHeight="1" x14ac:dyDescent="0.2">
      <c r="A116" s="83" t="s">
        <v>80</v>
      </c>
      <c r="B116" s="87"/>
      <c r="C116" s="87"/>
      <c r="D116" s="18"/>
      <c r="E116" s="18"/>
    </row>
    <row r="117" spans="1:18" s="268" customFormat="1" ht="12" customHeight="1" x14ac:dyDescent="0.2">
      <c r="A117" s="265" t="s">
        <v>81</v>
      </c>
      <c r="B117" s="266"/>
      <c r="C117" s="266"/>
      <c r="D117" s="267"/>
      <c r="E117" s="267"/>
      <c r="K117" s="43"/>
      <c r="L117" s="43"/>
      <c r="M117" s="43"/>
      <c r="N117" s="43"/>
      <c r="O117" s="43"/>
      <c r="P117" s="43"/>
      <c r="Q117" s="43"/>
      <c r="R117" s="43"/>
    </row>
    <row r="118" spans="1:18" s="43" customFormat="1" ht="12" customHeight="1" x14ac:dyDescent="0.2">
      <c r="A118" s="265" t="s">
        <v>94</v>
      </c>
      <c r="B118" s="265"/>
      <c r="C118" s="265"/>
      <c r="D118" s="263"/>
      <c r="E118" s="263"/>
      <c r="K118" s="269"/>
      <c r="L118" s="269"/>
      <c r="M118" s="269"/>
      <c r="N118" s="269"/>
      <c r="O118" s="269"/>
      <c r="P118" s="269"/>
      <c r="Q118" s="269"/>
      <c r="R118" s="269"/>
    </row>
    <row r="119" spans="1:18" s="45" customFormat="1" ht="12" customHeight="1" x14ac:dyDescent="0.2">
      <c r="A119" s="86" t="s">
        <v>100</v>
      </c>
      <c r="B119" s="86"/>
      <c r="C119" s="86"/>
      <c r="D119" s="81"/>
      <c r="E119" s="81"/>
      <c r="K119" s="19"/>
      <c r="L119" s="19"/>
      <c r="M119" s="19"/>
      <c r="N119" s="19"/>
      <c r="O119" s="19"/>
      <c r="P119" s="19"/>
      <c r="Q119" s="19"/>
      <c r="R119" s="19"/>
    </row>
    <row r="120" spans="1:18" ht="12" customHeight="1" x14ac:dyDescent="0.2">
      <c r="A120" s="83" t="s">
        <v>101</v>
      </c>
      <c r="B120" s="87"/>
      <c r="C120" s="87"/>
      <c r="D120" s="18"/>
      <c r="E120" s="18"/>
    </row>
    <row r="121" spans="1:18" ht="12" customHeight="1" x14ac:dyDescent="0.2">
      <c r="A121" s="86" t="s">
        <v>140</v>
      </c>
      <c r="B121" s="87"/>
      <c r="C121" s="87"/>
      <c r="D121" s="18"/>
      <c r="E121" s="18"/>
    </row>
    <row r="122" spans="1:18" ht="15" customHeight="1" x14ac:dyDescent="0.2"/>
    <row r="123" spans="1:18" ht="15" customHeight="1" x14ac:dyDescent="0.2"/>
    <row r="124" spans="1:18" ht="15" customHeight="1" x14ac:dyDescent="0.2"/>
    <row r="125" spans="1:18" ht="15" customHeight="1" x14ac:dyDescent="0.2"/>
    <row r="126" spans="1:18" ht="15" customHeight="1" x14ac:dyDescent="0.2"/>
    <row r="127" spans="1:18" ht="15" customHeight="1" x14ac:dyDescent="0.2"/>
    <row r="128" spans="1:18" ht="15" customHeight="1" x14ac:dyDescent="0.2"/>
    <row r="129" ht="15" customHeight="1" x14ac:dyDescent="0.2"/>
    <row r="130" ht="15" customHeight="1" x14ac:dyDescent="0.2"/>
    <row r="131" ht="15" customHeight="1" x14ac:dyDescent="0.2"/>
    <row r="132" ht="15" customHeight="1" x14ac:dyDescent="0.2"/>
    <row r="133" ht="15" customHeight="1" x14ac:dyDescent="0.2"/>
  </sheetData>
  <mergeCells count="10">
    <mergeCell ref="A105:E105"/>
    <mergeCell ref="A110:E110"/>
    <mergeCell ref="A3:E3"/>
    <mergeCell ref="A112:E112"/>
    <mergeCell ref="A113:E113"/>
    <mergeCell ref="A106:E106"/>
    <mergeCell ref="A108:E108"/>
    <mergeCell ref="A109:E109"/>
    <mergeCell ref="A111:E111"/>
    <mergeCell ref="A107:E107"/>
  </mergeCells>
  <hyperlinks>
    <hyperlink ref="A2" location="'Table of Contents'!A1" display="Table of Contents"/>
  </hyperlinks>
  <pageMargins left="0.7" right="0.7" top="0.75" bottom="0.75" header="0.3" footer="0.3"/>
  <pageSetup scale="85" firstPageNumber="2" fitToHeight="0" orientation="portrait" r:id="rId1"/>
  <headerFooter>
    <oddFooter>&amp;L&amp;L&amp;"Arial"&amp;9© 2018 CIHI&amp;R&amp;R&amp;"Arial"&amp;9&amp;P</oddFooter>
  </headerFooter>
  <rowBreaks count="2" manualBreakCount="2">
    <brk id="47" max="4" man="1"/>
    <brk id="96" max="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8"/>
  <sheetViews>
    <sheetView showGridLines="0" topLeftCell="A2" zoomScaleNormal="100" zoomScaleSheetLayoutView="80" zoomScalePageLayoutView="55" workbookViewId="0"/>
  </sheetViews>
  <sheetFormatPr defaultColWidth="8" defaultRowHeight="12.75" x14ac:dyDescent="0.2"/>
  <cols>
    <col min="1" max="1" width="39.375" style="21" customWidth="1"/>
    <col min="2" max="2" width="30" style="21" customWidth="1"/>
    <col min="3" max="3" width="15.875" style="21" customWidth="1"/>
    <col min="4" max="5" width="8" style="21"/>
    <col min="6" max="6" width="17.25" style="21" customWidth="1"/>
    <col min="7" max="7" width="14.875" style="21" customWidth="1"/>
    <col min="8" max="16384" width="8" style="21"/>
  </cols>
  <sheetData>
    <row r="1" spans="1:7" s="274" customFormat="1" ht="15" hidden="1" customHeight="1" x14ac:dyDescent="0.2">
      <c r="A1" s="272" t="s">
        <v>122</v>
      </c>
      <c r="B1" s="272"/>
      <c r="C1" s="272"/>
      <c r="D1" s="272"/>
    </row>
    <row r="2" spans="1:7" s="71" customFormat="1" ht="24" customHeight="1" x14ac:dyDescent="0.2">
      <c r="A2" s="75" t="s">
        <v>35</v>
      </c>
      <c r="B2" s="70"/>
    </row>
    <row r="3" spans="1:7" ht="36" customHeight="1" x14ac:dyDescent="0.2">
      <c r="A3" s="288" t="s">
        <v>151</v>
      </c>
      <c r="B3" s="288"/>
    </row>
    <row r="4" spans="1:7" ht="30" customHeight="1" x14ac:dyDescent="0.2">
      <c r="A4" s="208" t="s">
        <v>41</v>
      </c>
      <c r="B4" s="69" t="s">
        <v>42</v>
      </c>
      <c r="D4" s="23"/>
      <c r="E4" s="292"/>
      <c r="F4" s="292"/>
      <c r="G4" s="292"/>
    </row>
    <row r="5" spans="1:7" ht="15" customHeight="1" x14ac:dyDescent="0.2">
      <c r="A5" s="209" t="s">
        <v>1</v>
      </c>
      <c r="B5" s="210">
        <v>149</v>
      </c>
    </row>
    <row r="6" spans="1:7" ht="15" customHeight="1" x14ac:dyDescent="0.2">
      <c r="A6" s="209" t="s">
        <v>2</v>
      </c>
      <c r="B6" s="210">
        <v>162</v>
      </c>
      <c r="C6" s="24"/>
      <c r="D6" s="25"/>
    </row>
    <row r="7" spans="1:7" ht="15" customHeight="1" x14ac:dyDescent="0.2">
      <c r="A7" s="209" t="s">
        <v>3</v>
      </c>
      <c r="B7" s="210">
        <v>1889</v>
      </c>
    </row>
    <row r="8" spans="1:7" ht="15" customHeight="1" x14ac:dyDescent="0.2">
      <c r="A8" s="209" t="s">
        <v>4</v>
      </c>
      <c r="B8" s="210">
        <v>682</v>
      </c>
    </row>
    <row r="9" spans="1:7" ht="15" customHeight="1" x14ac:dyDescent="0.2">
      <c r="A9" s="211" t="s">
        <v>5</v>
      </c>
      <c r="B9" s="212">
        <v>7915</v>
      </c>
    </row>
    <row r="10" spans="1:7" ht="15" customHeight="1" x14ac:dyDescent="0.2">
      <c r="A10" s="209" t="s">
        <v>6</v>
      </c>
      <c r="B10" s="210">
        <v>9937</v>
      </c>
    </row>
    <row r="11" spans="1:7" ht="15" customHeight="1" x14ac:dyDescent="0.2">
      <c r="A11" s="209" t="s">
        <v>7</v>
      </c>
      <c r="B11" s="210">
        <v>2013</v>
      </c>
    </row>
    <row r="12" spans="1:7" ht="15" customHeight="1" x14ac:dyDescent="0.2">
      <c r="A12" s="209" t="s">
        <v>8</v>
      </c>
      <c r="B12" s="210">
        <v>1887</v>
      </c>
    </row>
    <row r="13" spans="1:7" ht="15" customHeight="1" x14ac:dyDescent="0.2">
      <c r="A13" s="209" t="s">
        <v>9</v>
      </c>
      <c r="B13" s="210">
        <v>1739</v>
      </c>
      <c r="C13" s="26"/>
      <c r="D13" s="26"/>
    </row>
    <row r="14" spans="1:7" ht="15" customHeight="1" x14ac:dyDescent="0.2">
      <c r="A14" s="209" t="s">
        <v>10</v>
      </c>
      <c r="B14" s="210">
        <v>3850</v>
      </c>
    </row>
    <row r="15" spans="1:7" ht="15" customHeight="1" x14ac:dyDescent="0.2">
      <c r="A15" s="209" t="s">
        <v>11</v>
      </c>
      <c r="B15" s="210">
        <v>130</v>
      </c>
    </row>
    <row r="16" spans="1:7" ht="15" customHeight="1" x14ac:dyDescent="0.2">
      <c r="A16" s="209" t="s">
        <v>12</v>
      </c>
      <c r="B16" s="210">
        <v>215</v>
      </c>
    </row>
    <row r="17" spans="1:7" ht="15" customHeight="1" x14ac:dyDescent="0.2">
      <c r="A17" s="209" t="s">
        <v>13</v>
      </c>
      <c r="B17" s="210">
        <v>199</v>
      </c>
      <c r="F17" s="25"/>
      <c r="G17" s="27"/>
    </row>
    <row r="18" spans="1:7" ht="15" customHeight="1" x14ac:dyDescent="0.2">
      <c r="A18" s="209" t="s">
        <v>43</v>
      </c>
      <c r="B18" s="210">
        <v>16</v>
      </c>
    </row>
    <row r="19" spans="1:7" ht="15" customHeight="1" x14ac:dyDescent="0.2">
      <c r="A19" s="209" t="s">
        <v>17</v>
      </c>
      <c r="B19" s="210">
        <v>16</v>
      </c>
    </row>
    <row r="20" spans="1:7" ht="15" customHeight="1" x14ac:dyDescent="0.2">
      <c r="A20" s="209" t="s">
        <v>0</v>
      </c>
      <c r="B20" s="213">
        <f>SUM(B5:B19)</f>
        <v>30799</v>
      </c>
      <c r="C20" s="25"/>
      <c r="F20" s="27"/>
    </row>
    <row r="21" spans="1:7" s="57" customFormat="1" ht="17.25" customHeight="1" x14ac:dyDescent="0.2">
      <c r="A21" s="78" t="s">
        <v>84</v>
      </c>
      <c r="B21" s="88"/>
    </row>
    <row r="22" spans="1:7" ht="36" customHeight="1" x14ac:dyDescent="0.2">
      <c r="A22" s="284" t="s">
        <v>86</v>
      </c>
      <c r="B22" s="275"/>
    </row>
    <row r="23" spans="1:7" ht="36" customHeight="1" x14ac:dyDescent="0.2">
      <c r="A23" s="284" t="s">
        <v>145</v>
      </c>
      <c r="B23" s="275"/>
    </row>
    <row r="24" spans="1:7" ht="36" customHeight="1" x14ac:dyDescent="0.2">
      <c r="A24" s="284" t="s">
        <v>146</v>
      </c>
      <c r="B24" s="275"/>
    </row>
    <row r="25" spans="1:7" ht="12" customHeight="1" x14ac:dyDescent="0.2">
      <c r="A25" s="84" t="s">
        <v>79</v>
      </c>
      <c r="B25" s="89"/>
    </row>
    <row r="26" spans="1:7" ht="12" customHeight="1" x14ac:dyDescent="0.2">
      <c r="A26" s="83" t="s">
        <v>80</v>
      </c>
      <c r="B26" s="89"/>
    </row>
    <row r="27" spans="1:7" ht="12" customHeight="1" x14ac:dyDescent="0.2">
      <c r="A27" s="83" t="s">
        <v>81</v>
      </c>
      <c r="B27" s="89"/>
    </row>
    <row r="28" spans="1:7" ht="12" customHeight="1" x14ac:dyDescent="0.2">
      <c r="A28" s="83" t="s">
        <v>82</v>
      </c>
      <c r="B28" s="89"/>
    </row>
  </sheetData>
  <mergeCells count="5">
    <mergeCell ref="A24:B24"/>
    <mergeCell ref="E4:G4"/>
    <mergeCell ref="A3:B3"/>
    <mergeCell ref="A22:B22"/>
    <mergeCell ref="A23:B23"/>
  </mergeCells>
  <hyperlinks>
    <hyperlink ref="A2" location="'Table of Contents'!A1" display="Table of Contents"/>
  </hyperlinks>
  <pageMargins left="0.7" right="0.7" top="0.75" bottom="0.75" header="0.3" footer="0.3"/>
  <pageSetup firstPageNumber="5" fitToHeight="0" orientation="portrait" r:id="rId1"/>
  <headerFooter>
    <oddFooter>&amp;L&amp;L&amp;"Arial"&amp;9© 2018 CIHI&amp;R&amp;R&amp;"Arial"&amp;9&amp;P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28"/>
  <sheetViews>
    <sheetView showGridLines="0" topLeftCell="A2" zoomScaleNormal="100" zoomScaleSheetLayoutView="80" zoomScalePageLayoutView="55" workbookViewId="0"/>
  </sheetViews>
  <sheetFormatPr defaultColWidth="8" defaultRowHeight="12.75" x14ac:dyDescent="0.2"/>
  <cols>
    <col min="1" max="1" width="25.625" style="21" customWidth="1"/>
    <col min="2" max="2" width="20.375" style="21" customWidth="1"/>
    <col min="3" max="3" width="21.75" style="21" customWidth="1"/>
    <col min="4" max="4" width="8.75" style="21" customWidth="1"/>
    <col min="5" max="5" width="10" style="21" customWidth="1"/>
    <col min="6" max="7" width="8.75" style="21" customWidth="1"/>
    <col min="8" max="8" width="12.125" style="21" customWidth="1"/>
    <col min="9" max="16384" width="8" style="21"/>
  </cols>
  <sheetData>
    <row r="1" spans="1:8" s="274" customFormat="1" ht="15" hidden="1" customHeight="1" x14ac:dyDescent="0.2">
      <c r="A1" s="272" t="s">
        <v>123</v>
      </c>
      <c r="B1" s="272"/>
      <c r="C1" s="272"/>
      <c r="D1" s="272"/>
    </row>
    <row r="2" spans="1:8" s="71" customFormat="1" ht="24" customHeight="1" x14ac:dyDescent="0.2">
      <c r="A2" s="75" t="s">
        <v>35</v>
      </c>
      <c r="B2" s="70"/>
    </row>
    <row r="3" spans="1:8" ht="36" customHeight="1" x14ac:dyDescent="0.2">
      <c r="A3" s="288" t="s">
        <v>147</v>
      </c>
      <c r="B3" s="288"/>
      <c r="C3" s="288"/>
      <c r="D3" s="28"/>
      <c r="E3" s="29"/>
      <c r="F3" s="29"/>
      <c r="G3" s="29"/>
      <c r="H3" s="29"/>
    </row>
    <row r="4" spans="1:8" ht="45" customHeight="1" x14ac:dyDescent="0.25">
      <c r="A4" s="214" t="s">
        <v>44</v>
      </c>
      <c r="B4" s="215" t="s">
        <v>37</v>
      </c>
      <c r="C4" s="216" t="s">
        <v>45</v>
      </c>
    </row>
    <row r="5" spans="1:8" ht="15" customHeight="1" x14ac:dyDescent="0.2">
      <c r="A5" s="58" t="s">
        <v>18</v>
      </c>
      <c r="B5" s="217">
        <v>7366</v>
      </c>
      <c r="C5" s="61">
        <f t="shared" ref="C5:C10" si="0">B5/$B$11</f>
        <v>0.3214067545161009</v>
      </c>
      <c r="F5" s="288"/>
      <c r="G5" s="288"/>
      <c r="H5" s="288"/>
    </row>
    <row r="6" spans="1:8" ht="15" customHeight="1" x14ac:dyDescent="0.2">
      <c r="A6" s="59" t="s">
        <v>19</v>
      </c>
      <c r="B6" s="217">
        <v>8241</v>
      </c>
      <c r="C6" s="61">
        <f t="shared" si="0"/>
        <v>0.35958635133955841</v>
      </c>
    </row>
    <row r="7" spans="1:8" ht="15" customHeight="1" x14ac:dyDescent="0.2">
      <c r="A7" s="59" t="s">
        <v>20</v>
      </c>
      <c r="B7" s="217">
        <v>1657</v>
      </c>
      <c r="C7" s="61">
        <f t="shared" si="0"/>
        <v>7.2301247927393314E-2</v>
      </c>
    </row>
    <row r="8" spans="1:8" ht="15" customHeight="1" x14ac:dyDescent="0.2">
      <c r="A8" s="59" t="s">
        <v>21</v>
      </c>
      <c r="B8" s="217">
        <v>846</v>
      </c>
      <c r="C8" s="61">
        <f t="shared" si="0"/>
        <v>3.691421590016581E-2</v>
      </c>
      <c r="E8" s="22"/>
    </row>
    <row r="9" spans="1:8" ht="15" customHeight="1" x14ac:dyDescent="0.2">
      <c r="A9" s="59" t="s">
        <v>22</v>
      </c>
      <c r="B9" s="217">
        <v>616</v>
      </c>
      <c r="C9" s="61">
        <f t="shared" si="0"/>
        <v>2.687843616371411E-2</v>
      </c>
    </row>
    <row r="10" spans="1:8" ht="15" customHeight="1" x14ac:dyDescent="0.2">
      <c r="A10" s="58" t="s">
        <v>17</v>
      </c>
      <c r="B10" s="217">
        <v>4192</v>
      </c>
      <c r="C10" s="61">
        <f t="shared" si="0"/>
        <v>0.18291299415306747</v>
      </c>
    </row>
    <row r="11" spans="1:8" ht="15" customHeight="1" x14ac:dyDescent="0.25">
      <c r="A11" s="36" t="s">
        <v>0</v>
      </c>
      <c r="B11" s="218">
        <v>22918</v>
      </c>
      <c r="C11" s="62">
        <f t="shared" ref="C11" si="1">B11/$B$11</f>
        <v>1</v>
      </c>
      <c r="D11" s="30"/>
    </row>
    <row r="12" spans="1:8" ht="17.25" customHeight="1" x14ac:dyDescent="0.2">
      <c r="A12" s="44" t="s">
        <v>84</v>
      </c>
      <c r="B12" s="27"/>
    </row>
    <row r="13" spans="1:8" ht="36" customHeight="1" x14ac:dyDescent="0.2">
      <c r="A13" s="293" t="s">
        <v>83</v>
      </c>
      <c r="B13" s="293"/>
      <c r="C13" s="293"/>
      <c r="D13" s="251"/>
    </row>
    <row r="14" spans="1:8" ht="36" customHeight="1" x14ac:dyDescent="0.2">
      <c r="A14" s="293" t="s">
        <v>113</v>
      </c>
      <c r="B14" s="293"/>
      <c r="C14" s="293"/>
      <c r="D14" s="251"/>
    </row>
    <row r="15" spans="1:8" ht="60" customHeight="1" x14ac:dyDescent="0.2">
      <c r="A15" s="294" t="s">
        <v>88</v>
      </c>
      <c r="B15" s="294"/>
      <c r="C15" s="294"/>
      <c r="D15" s="248"/>
    </row>
    <row r="16" spans="1:8" ht="72" customHeight="1" x14ac:dyDescent="0.2">
      <c r="A16" s="293" t="s">
        <v>148</v>
      </c>
      <c r="B16" s="293"/>
      <c r="C16" s="293"/>
      <c r="D16" s="251"/>
    </row>
    <row r="17" spans="1:1" ht="12" customHeight="1" x14ac:dyDescent="0.2">
      <c r="A17" s="44" t="s">
        <v>79</v>
      </c>
    </row>
    <row r="18" spans="1:1" ht="12" customHeight="1" x14ac:dyDescent="0.2">
      <c r="A18" s="53" t="s">
        <v>87</v>
      </c>
    </row>
    <row r="19" spans="1:1" ht="12" customHeight="1" x14ac:dyDescent="0.2">
      <c r="A19" s="53" t="s">
        <v>81</v>
      </c>
    </row>
    <row r="28" spans="1:1" ht="11.45" customHeight="1" x14ac:dyDescent="0.2"/>
  </sheetData>
  <mergeCells count="6">
    <mergeCell ref="A16:C16"/>
    <mergeCell ref="F5:H5"/>
    <mergeCell ref="A3:C3"/>
    <mergeCell ref="A13:C13"/>
    <mergeCell ref="A14:C14"/>
    <mergeCell ref="A15:C15"/>
  </mergeCells>
  <hyperlinks>
    <hyperlink ref="A2" location="'Table of Contents'!A1" display="Table of Contents"/>
  </hyperlinks>
  <pageMargins left="0.7" right="0.7" top="0.75" bottom="0.75" header="0.3" footer="0.3"/>
  <pageSetup firstPageNumber="6" fitToHeight="0" orientation="portrait" r:id="rId1"/>
  <headerFooter>
    <oddFooter>&amp;L&amp;L&amp;"Arial"&amp;9© 2018 CIHI&amp;R&amp;R&amp;"Arial"&amp;9&amp;P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6"/>
  <sheetViews>
    <sheetView showGridLines="0" topLeftCell="A2" zoomScaleNormal="100" zoomScaleSheetLayoutView="80" zoomScalePageLayoutView="55" workbookViewId="0"/>
  </sheetViews>
  <sheetFormatPr defaultColWidth="8" defaultRowHeight="14.25" x14ac:dyDescent="0.2"/>
  <cols>
    <col min="1" max="1" width="28" style="19" customWidth="1"/>
    <col min="2" max="3" width="24.125" style="19" customWidth="1"/>
    <col min="4" max="5" width="8" style="19"/>
    <col min="6" max="6" width="11.5" style="19" customWidth="1"/>
    <col min="7" max="16384" width="8" style="19"/>
  </cols>
  <sheetData>
    <row r="1" spans="1:6" s="271" customFormat="1" ht="15" hidden="1" customHeight="1" x14ac:dyDescent="0.2">
      <c r="A1" s="272" t="s">
        <v>124</v>
      </c>
      <c r="B1" s="272"/>
      <c r="C1" s="272"/>
      <c r="D1" s="272"/>
    </row>
    <row r="2" spans="1:6" s="71" customFormat="1" ht="24" customHeight="1" x14ac:dyDescent="0.2">
      <c r="A2" s="75" t="s">
        <v>35</v>
      </c>
      <c r="B2" s="70"/>
    </row>
    <row r="3" spans="1:6" ht="36" customHeight="1" x14ac:dyDescent="0.25">
      <c r="A3" s="288" t="s">
        <v>149</v>
      </c>
      <c r="B3" s="288"/>
      <c r="C3" s="288"/>
      <c r="D3" s="31"/>
      <c r="E3" s="31"/>
      <c r="F3" s="31"/>
    </row>
    <row r="4" spans="1:6" ht="45" customHeight="1" x14ac:dyDescent="0.25">
      <c r="A4" s="219" t="s">
        <v>46</v>
      </c>
      <c r="B4" s="220" t="s">
        <v>37</v>
      </c>
      <c r="C4" s="133" t="s">
        <v>47</v>
      </c>
    </row>
    <row r="5" spans="1:6" ht="15" customHeight="1" x14ac:dyDescent="0.2">
      <c r="A5" s="60" t="s">
        <v>23</v>
      </c>
      <c r="B5" s="221">
        <v>8066</v>
      </c>
      <c r="C5" s="222">
        <f>B5/$B$10</f>
        <v>0.35195043197486692</v>
      </c>
      <c r="F5" s="108"/>
    </row>
    <row r="6" spans="1:6" ht="15" customHeight="1" x14ac:dyDescent="0.2">
      <c r="A6" s="209" t="s">
        <v>24</v>
      </c>
      <c r="B6" s="221">
        <v>3799</v>
      </c>
      <c r="C6" s="222">
        <f t="shared" ref="C6:C9" si="0">B6/$B$10</f>
        <v>0.16576490095121738</v>
      </c>
      <c r="F6" s="108"/>
    </row>
    <row r="7" spans="1:6" ht="15" customHeight="1" x14ac:dyDescent="0.2">
      <c r="A7" s="209" t="s">
        <v>25</v>
      </c>
      <c r="B7" s="221">
        <v>3085</v>
      </c>
      <c r="C7" s="222">
        <f t="shared" si="0"/>
        <v>0.13461034994327603</v>
      </c>
      <c r="F7" s="108"/>
    </row>
    <row r="8" spans="1:6" ht="15" customHeight="1" x14ac:dyDescent="0.2">
      <c r="A8" s="209" t="s">
        <v>48</v>
      </c>
      <c r="B8" s="221">
        <v>2181</v>
      </c>
      <c r="C8" s="222">
        <f t="shared" si="0"/>
        <v>9.5165372196526751E-2</v>
      </c>
      <c r="F8" s="108"/>
    </row>
    <row r="9" spans="1:6" ht="15" customHeight="1" x14ac:dyDescent="0.2">
      <c r="A9" s="209" t="s">
        <v>17</v>
      </c>
      <c r="B9" s="221">
        <v>5787</v>
      </c>
      <c r="C9" s="222">
        <f t="shared" si="0"/>
        <v>0.25250894493411291</v>
      </c>
      <c r="D9" s="32"/>
      <c r="F9" s="108"/>
    </row>
    <row r="10" spans="1:6" ht="15" customHeight="1" x14ac:dyDescent="0.2">
      <c r="A10" s="209" t="s">
        <v>0</v>
      </c>
      <c r="B10" s="223">
        <v>22918</v>
      </c>
      <c r="C10" s="224">
        <f>B10/$B$10</f>
        <v>1</v>
      </c>
      <c r="F10" s="108"/>
    </row>
    <row r="11" spans="1:6" ht="17.25" customHeight="1" x14ac:dyDescent="0.2">
      <c r="A11" s="44" t="s">
        <v>84</v>
      </c>
    </row>
    <row r="12" spans="1:6" ht="36" customHeight="1" x14ac:dyDescent="0.2">
      <c r="A12" s="295" t="s">
        <v>83</v>
      </c>
      <c r="B12" s="276"/>
      <c r="C12" s="276"/>
    </row>
    <row r="13" spans="1:6" s="48" customFormat="1" ht="36" customHeight="1" x14ac:dyDescent="0.2">
      <c r="A13" s="295" t="s">
        <v>114</v>
      </c>
      <c r="B13" s="276"/>
      <c r="C13" s="276"/>
      <c r="D13" s="47"/>
    </row>
    <row r="14" spans="1:6" ht="12" customHeight="1" x14ac:dyDescent="0.2">
      <c r="A14" s="44" t="s">
        <v>79</v>
      </c>
    </row>
    <row r="15" spans="1:6" ht="12" customHeight="1" x14ac:dyDescent="0.2">
      <c r="A15" s="53" t="s">
        <v>87</v>
      </c>
    </row>
    <row r="16" spans="1:6" ht="12" customHeight="1" x14ac:dyDescent="0.2">
      <c r="A16" s="53" t="s">
        <v>81</v>
      </c>
    </row>
  </sheetData>
  <mergeCells count="3">
    <mergeCell ref="A3:C3"/>
    <mergeCell ref="A12:C12"/>
    <mergeCell ref="A13:C13"/>
  </mergeCells>
  <hyperlinks>
    <hyperlink ref="A2" location="'Table of Contents'!A1" display="Table of Contents"/>
  </hyperlinks>
  <pageMargins left="0.7" right="0.7" top="0.75" bottom="0.75" header="0.3" footer="0.3"/>
  <pageSetup firstPageNumber="7" fitToHeight="0" orientation="portrait" r:id="rId1"/>
  <headerFooter>
    <oddFooter>&amp;L&amp;L&amp;"Arial"&amp;9© 2018 CIHI&amp;R&amp;R&amp;"Arial"&amp;9&amp;P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15"/>
  <sheetViews>
    <sheetView showGridLines="0" topLeftCell="A2" zoomScaleNormal="100" zoomScaleSheetLayoutView="80" zoomScalePageLayoutView="55" workbookViewId="0"/>
  </sheetViews>
  <sheetFormatPr defaultColWidth="8" defaultRowHeight="14.25" x14ac:dyDescent="0.2"/>
  <cols>
    <col min="1" max="2" width="26.375" style="19" customWidth="1"/>
    <col min="3" max="3" width="25" style="19" customWidth="1"/>
    <col min="4" max="4" width="11.875" style="19" customWidth="1"/>
    <col min="5" max="5" width="12.75" style="19" customWidth="1"/>
    <col min="6" max="16384" width="8" style="19"/>
  </cols>
  <sheetData>
    <row r="1" spans="1:5" s="271" customFormat="1" ht="15" hidden="1" customHeight="1" x14ac:dyDescent="0.2">
      <c r="A1" s="272" t="s">
        <v>125</v>
      </c>
      <c r="B1" s="272"/>
      <c r="C1" s="272"/>
    </row>
    <row r="2" spans="1:5" s="71" customFormat="1" ht="24" customHeight="1" x14ac:dyDescent="0.2">
      <c r="A2" s="75" t="s">
        <v>35</v>
      </c>
      <c r="B2" s="70"/>
    </row>
    <row r="3" spans="1:5" ht="36" customHeight="1" x14ac:dyDescent="0.25">
      <c r="A3" s="288" t="s">
        <v>150</v>
      </c>
      <c r="B3" s="288"/>
      <c r="C3" s="288"/>
      <c r="D3" s="31"/>
      <c r="E3" s="31"/>
    </row>
    <row r="4" spans="1:5" ht="45" customHeight="1" x14ac:dyDescent="0.25">
      <c r="A4" s="219" t="s">
        <v>49</v>
      </c>
      <c r="B4" s="225" t="s">
        <v>37</v>
      </c>
      <c r="C4" s="226" t="s">
        <v>47</v>
      </c>
    </row>
    <row r="5" spans="1:5" ht="15" customHeight="1" x14ac:dyDescent="0.2">
      <c r="A5" s="209" t="s">
        <v>23</v>
      </c>
      <c r="B5" s="221">
        <v>11242</v>
      </c>
      <c r="C5" s="222">
        <f>B5/$B$9</f>
        <v>0.49053145998778253</v>
      </c>
    </row>
    <row r="6" spans="1:5" ht="15" customHeight="1" x14ac:dyDescent="0.2">
      <c r="A6" s="209" t="s">
        <v>24</v>
      </c>
      <c r="B6" s="221">
        <v>3745</v>
      </c>
      <c r="C6" s="222">
        <f>B6/$B$9</f>
        <v>0.1634086744043983</v>
      </c>
    </row>
    <row r="7" spans="1:5" ht="15" customHeight="1" x14ac:dyDescent="0.2">
      <c r="A7" s="209" t="s">
        <v>50</v>
      </c>
      <c r="B7" s="221">
        <v>2224</v>
      </c>
      <c r="C7" s="222">
        <f t="shared" ref="C7:C9" si="0">B7/$B$9</f>
        <v>9.7041626668993811E-2</v>
      </c>
    </row>
    <row r="8" spans="1:5" ht="15" customHeight="1" x14ac:dyDescent="0.2">
      <c r="A8" s="209" t="s">
        <v>17</v>
      </c>
      <c r="B8" s="221">
        <v>5707</v>
      </c>
      <c r="C8" s="222">
        <f t="shared" si="0"/>
        <v>0.24901823893882538</v>
      </c>
      <c r="D8" s="32"/>
    </row>
    <row r="9" spans="1:5" ht="15" customHeight="1" x14ac:dyDescent="0.2">
      <c r="A9" s="209" t="s">
        <v>0</v>
      </c>
      <c r="B9" s="223">
        <v>22918</v>
      </c>
      <c r="C9" s="224">
        <f t="shared" si="0"/>
        <v>1</v>
      </c>
    </row>
    <row r="10" spans="1:5" ht="17.25" customHeight="1" x14ac:dyDescent="0.2">
      <c r="A10" s="64" t="s">
        <v>84</v>
      </c>
      <c r="B10" s="48"/>
      <c r="C10" s="48"/>
    </row>
    <row r="11" spans="1:5" ht="36" customHeight="1" x14ac:dyDescent="0.2">
      <c r="A11" s="295" t="s">
        <v>90</v>
      </c>
      <c r="B11" s="276"/>
      <c r="C11" s="276"/>
    </row>
    <row r="12" spans="1:5" ht="36" customHeight="1" x14ac:dyDescent="0.2">
      <c r="A12" s="295" t="s">
        <v>115</v>
      </c>
      <c r="B12" s="276"/>
      <c r="C12" s="276"/>
    </row>
    <row r="13" spans="1:5" ht="12" customHeight="1" x14ac:dyDescent="0.2">
      <c r="A13" s="63" t="s">
        <v>79</v>
      </c>
      <c r="B13" s="48"/>
      <c r="C13" s="47"/>
      <c r="D13" s="26"/>
    </row>
    <row r="14" spans="1:5" ht="12" customHeight="1" x14ac:dyDescent="0.2">
      <c r="A14" s="53" t="s">
        <v>87</v>
      </c>
      <c r="B14" s="48"/>
      <c r="C14" s="48"/>
    </row>
    <row r="15" spans="1:5" ht="12" customHeight="1" x14ac:dyDescent="0.2">
      <c r="A15" s="53" t="s">
        <v>81</v>
      </c>
      <c r="B15" s="48"/>
      <c r="C15" s="48"/>
    </row>
  </sheetData>
  <mergeCells count="3">
    <mergeCell ref="A3:C3"/>
    <mergeCell ref="A11:C11"/>
    <mergeCell ref="A12:C12"/>
  </mergeCells>
  <hyperlinks>
    <hyperlink ref="A2" location="'Table of Contents'!A1" display="Table of Contents"/>
  </hyperlinks>
  <pageMargins left="0.7" right="0.7" top="0.75" bottom="0.75" header="0.3" footer="0.3"/>
  <pageSetup firstPageNumber="8" fitToHeight="0" orientation="portrait" r:id="rId1"/>
  <headerFooter>
    <oddFooter>&amp;L&amp;L&amp;"Arial"&amp;9© 2018 CIHI&amp;R&amp;R&amp;"Arial"&amp;9&amp;P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Induced Abortions, Canada, 2016</vt:lpstr>
      <vt:lpstr>Notes to readers</vt:lpstr>
      <vt:lpstr>Table of contents</vt:lpstr>
      <vt:lpstr>1 Location</vt:lpstr>
      <vt:lpstr>2 Age</vt:lpstr>
      <vt:lpstr>3 Residence</vt:lpstr>
      <vt:lpstr>4 Gestational age</vt:lpstr>
      <vt:lpstr>5 Previous deliveries</vt:lpstr>
      <vt:lpstr>6 Previous abortions</vt:lpstr>
      <vt:lpstr>7 Method</vt:lpstr>
      <vt:lpstr>8 Complication</vt:lpstr>
      <vt:lpstr>'1 Location'!Print_Area</vt:lpstr>
      <vt:lpstr>'2 Age'!Print_Area</vt:lpstr>
      <vt:lpstr>'3 Residence'!Print_Area</vt:lpstr>
      <vt:lpstr>'4 Gestational age'!Print_Area</vt:lpstr>
      <vt:lpstr>'5 Previous deliveries'!Print_Area</vt:lpstr>
      <vt:lpstr>'6 Previous abortions'!Print_Area</vt:lpstr>
      <vt:lpstr>'7 Method'!Print_Area</vt:lpstr>
      <vt:lpstr>'8 Complication'!Print_Area</vt:lpstr>
      <vt:lpstr>'Induced Abortions, Canada, 2016'!Print_Area</vt:lpstr>
      <vt:lpstr>'Table of contents'!Print_Area</vt:lpstr>
      <vt:lpstr>'2 Age'!Print_Titles</vt:lpstr>
      <vt:lpstr>Title..B20</vt:lpstr>
      <vt:lpstr>Title..C10</vt:lpstr>
      <vt:lpstr>Title..C11</vt:lpstr>
      <vt:lpstr>Title..C11.8</vt:lpstr>
      <vt:lpstr>Title..C9</vt:lpstr>
      <vt:lpstr>Title..D16</vt:lpstr>
      <vt:lpstr>Title..D18</vt:lpstr>
      <vt:lpstr>Title..E103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Induced Abortions Reported in</dc:title>
  <dc:creator/>
  <cp:keywords>induced abortion, termination of pregnancy, women, obstetric, gestational age, method of abortion, abortion clinics</cp:keywords>
  <cp:lastModifiedBy/>
  <dcterms:created xsi:type="dcterms:W3CDTF">2015-02-05T21:01:52Z</dcterms:created>
  <dcterms:modified xsi:type="dcterms:W3CDTF">2017-12-22T16:58:27Z</dcterms:modified>
</cp:coreProperties>
</file>