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ad.eislercapital.com\ecap_network\Network\Common\MACRO MARKETS\Team\RL\UK-gilt-remit\"/>
    </mc:Choice>
  </mc:AlternateContent>
  <xr:revisionPtr revIDLastSave="0" documentId="13_ncr:1_{B8C332E8-E6D3-4CF6-9FBB-6EAE3AE46F1C}" xr6:coauthVersionLast="47" xr6:coauthVersionMax="47" xr10:uidLastSave="{00000000-0000-0000-0000-000000000000}"/>
  <bookViews>
    <workbookView xWindow="6120" yWindow="3930" windowWidth="21600" windowHeight="11280" tabRatio="500" xr2:uid="{3593E507-E6A8-4DDB-BD22-6978F85F9386}"/>
  </bookViews>
  <sheets>
    <sheet name="Remit Histor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2" i="1" l="1"/>
  <c r="F122" i="1"/>
  <c r="E122" i="1"/>
  <c r="D122" i="1"/>
  <c r="C122" i="1"/>
  <c r="H104" i="1"/>
  <c r="H17" i="1"/>
  <c r="H10" i="1"/>
  <c r="H16" i="1"/>
  <c r="H9" i="1"/>
  <c r="H15" i="1"/>
  <c r="H81" i="1"/>
  <c r="H14" i="1"/>
  <c r="H13" i="1"/>
  <c r="H24" i="1"/>
  <c r="H23" i="1"/>
  <c r="H22" i="1"/>
  <c r="D30" i="1"/>
  <c r="H30" i="1" s="1"/>
  <c r="E30" i="1"/>
  <c r="H20" i="1"/>
  <c r="H29" i="1"/>
  <c r="H38" i="1"/>
  <c r="H28" i="1"/>
  <c r="H27" i="1"/>
  <c r="H33" i="1"/>
  <c r="H41" i="1"/>
  <c r="H42" i="1"/>
  <c r="H43" i="1"/>
  <c r="H44" i="1"/>
  <c r="H45" i="1"/>
  <c r="H48" i="1"/>
  <c r="H49" i="1"/>
  <c r="H50" i="1"/>
  <c r="H51" i="1"/>
  <c r="H57" i="1"/>
</calcChain>
</file>

<file path=xl/sharedStrings.xml><?xml version="1.0" encoding="utf-8"?>
<sst xmlns="http://schemas.openxmlformats.org/spreadsheetml/2006/main" count="233" uniqueCount="157">
  <si>
    <t>Conventional</t>
  </si>
  <si>
    <t>Short</t>
  </si>
  <si>
    <t>Medium</t>
  </si>
  <si>
    <t>Long</t>
  </si>
  <si>
    <t>Index-linked</t>
  </si>
  <si>
    <t>Unallocated</t>
  </si>
  <si>
    <t>Total</t>
  </si>
  <si>
    <t>1998-99</t>
  </si>
  <si>
    <t>Original remit</t>
  </si>
  <si>
    <t>Economic &amp; Fiscal Strategy Report</t>
  </si>
  <si>
    <t>Pre-Budget Report</t>
  </si>
  <si>
    <t>Outturn</t>
  </si>
  <si>
    <t>1999-00</t>
  </si>
  <si>
    <t>2000-01</t>
  </si>
  <si>
    <t>3G Spectrum revision (June 2000)</t>
  </si>
  <si>
    <t>2001-02</t>
  </si>
  <si>
    <t>2002-03</t>
  </si>
  <si>
    <t>Provisional remit</t>
  </si>
  <si>
    <t>Remit</t>
  </si>
  <si>
    <t>2003-04</t>
  </si>
  <si>
    <t>2004-05</t>
  </si>
  <si>
    <t>April revision</t>
  </si>
  <si>
    <t>2005-06</t>
  </si>
  <si>
    <t>2006-07</t>
  </si>
  <si>
    <t>Remit/Core programme</t>
  </si>
  <si>
    <t>Additional sales allocated in Q1-Q4</t>
  </si>
  <si>
    <t>Final programme</t>
  </si>
  <si>
    <t>2007-08</t>
  </si>
  <si>
    <t>2008-09</t>
  </si>
  <si>
    <t>October Revision</t>
  </si>
  <si>
    <t>2009-10</t>
  </si>
  <si>
    <t>2010-11</t>
  </si>
  <si>
    <t>June Budget</t>
  </si>
  <si>
    <t>Economic and Fiscal Outlook</t>
  </si>
  <si>
    <t>2011-12</t>
  </si>
  <si>
    <t>Autumn Statement</t>
  </si>
  <si>
    <t>2012-13</t>
  </si>
  <si>
    <t>May revision</t>
  </si>
  <si>
    <t>2013-14</t>
  </si>
  <si>
    <t>2014-15</t>
  </si>
  <si>
    <t>2015-16</t>
  </si>
  <si>
    <t>July Budget</t>
  </si>
  <si>
    <t>2016-17</t>
  </si>
  <si>
    <t>2017-18</t>
  </si>
  <si>
    <t>Use of these data assumes compliance with the DMO's terms of use</t>
  </si>
  <si>
    <t>Autumn Budget</t>
  </si>
  <si>
    <t>2018-19</t>
  </si>
  <si>
    <t>Spring Statement</t>
  </si>
  <si>
    <t>This table shows the breakdown of all the gilt financing remits given to the DMO since its inception in 1998.  The table shows the breakdown of planned gilt sales (between short, medium and long conventionals and index-linked gilts), how these were revised within the financial year and the outturn of gilt sales in each financial year.</t>
  </si>
  <si>
    <t>The figures in the totals section may not sum due to rounding</t>
  </si>
  <si>
    <t xml:space="preserve">2012-13 was the first year in which gilt tenders were part of the remit structure without a planned maturity split assigned to them. The outturn figures for 2012-13 onwards will include the actual split of gilt tender sales.
</t>
  </si>
  <si>
    <t>Notes:</t>
  </si>
  <si>
    <t>1.</t>
  </si>
  <si>
    <t>2.</t>
  </si>
  <si>
    <t>2019-20</t>
  </si>
  <si>
    <t>November adjustment</t>
  </si>
  <si>
    <t>January adjustment</t>
  </si>
  <si>
    <t>2020-21</t>
  </si>
  <si>
    <t>April-July 2020</t>
  </si>
  <si>
    <t>Budget March 2020</t>
  </si>
  <si>
    <t>April-November 2020 (minimum)</t>
  </si>
  <si>
    <t>April-August 2020 (minimum)</t>
  </si>
  <si>
    <t>2021-22</t>
  </si>
  <si>
    <t>Budget March 2021</t>
  </si>
  <si>
    <t>25 November revision (FY 2020-21)</t>
  </si>
  <si>
    <t>(£ billion)</t>
  </si>
  <si>
    <t>October revision</t>
  </si>
  <si>
    <t>2022-23</t>
  </si>
  <si>
    <t>Spring Statement 2022</t>
  </si>
  <si>
    <t>September revision</t>
  </si>
  <si>
    <t>Spring Budget 2023</t>
  </si>
  <si>
    <t>2023-24</t>
  </si>
  <si>
    <r>
      <t>FINANCING REMIT HISTORY</t>
    </r>
    <r>
      <rPr>
        <i/>
        <sz val="16"/>
        <color indexed="59"/>
        <rFont val="Arial"/>
        <family val="2"/>
      </rPr>
      <t xml:space="preserve"> </t>
    </r>
  </si>
  <si>
    <t>Autumn Statement 2022</t>
  </si>
  <si>
    <t>Autumn Statement 2023</t>
  </si>
  <si>
    <t>2024-25</t>
  </si>
  <si>
    <t>Spring Budget 2024</t>
  </si>
  <si>
    <t>Date</t>
  </si>
  <si>
    <t>2024-03-06</t>
  </si>
  <si>
    <t>2024-04-23</t>
  </si>
  <si>
    <t>2023-03-15</t>
  </si>
  <si>
    <t>2023-04-25</t>
  </si>
  <si>
    <t>2023-11-17</t>
  </si>
  <si>
    <t>2022-03-23</t>
  </si>
  <si>
    <t>2022-04-26</t>
  </si>
  <si>
    <t>2022-09-23</t>
  </si>
  <si>
    <t>2022-11-17</t>
  </si>
  <si>
    <t>2021-03-03</t>
  </si>
  <si>
    <t>2021-04-23</t>
  </si>
  <si>
    <t>2021-10-27</t>
  </si>
  <si>
    <t>2020-03-11</t>
  </si>
  <si>
    <t>2020-01-07</t>
  </si>
  <si>
    <t>2020-04-22</t>
  </si>
  <si>
    <t>2020-07-16</t>
  </si>
  <si>
    <t>2020-11-25</t>
  </si>
  <si>
    <t>2019-03-13</t>
  </si>
  <si>
    <t>2019-04-24</t>
  </si>
  <si>
    <t>2019-11-12</t>
  </si>
  <si>
    <t>2018-03-13</t>
  </si>
  <si>
    <t>2018-04-24</t>
  </si>
  <si>
    <t>2018-10-29</t>
  </si>
  <si>
    <t>2017-03-17</t>
  </si>
  <si>
    <t>2017-04-25</t>
  </si>
  <si>
    <t>2017-11-22</t>
  </si>
  <si>
    <t>2016-03-16</t>
  </si>
  <si>
    <t>2016-04-21</t>
  </si>
  <si>
    <t>2016-11-23</t>
  </si>
  <si>
    <t>2015-04-23</t>
  </si>
  <si>
    <t>2015-07-08</t>
  </si>
  <si>
    <t>2014-03-19</t>
  </si>
  <si>
    <t>2014-04-23</t>
  </si>
  <si>
    <t>2014-12-03</t>
  </si>
  <si>
    <t>2013-03-20</t>
  </si>
  <si>
    <t>2013-04-23</t>
  </si>
  <si>
    <t>2013-12-05</t>
  </si>
  <si>
    <t>2012-03-21</t>
  </si>
  <si>
    <t>2012-04-24</t>
  </si>
  <si>
    <t>2012-12-05</t>
  </si>
  <si>
    <t>2011-03-23</t>
  </si>
  <si>
    <t>2011-04-21</t>
  </si>
  <si>
    <t>2011-11-29</t>
  </si>
  <si>
    <t>2010-03-24</t>
  </si>
  <si>
    <t>2010-04-22</t>
  </si>
  <si>
    <t>2010-06-22</t>
  </si>
  <si>
    <t>2010-11-29</t>
  </si>
  <si>
    <t>2009-03-18</t>
  </si>
  <si>
    <t>2009-04-22</t>
  </si>
  <si>
    <t>2009-12-09</t>
  </si>
  <si>
    <t>2008-03-12</t>
  </si>
  <si>
    <t>2008-10-13</t>
  </si>
  <si>
    <t>2008-11-24</t>
  </si>
  <si>
    <t>2007-03-21</t>
  </si>
  <si>
    <t>2007-10-09</t>
  </si>
  <si>
    <t>2006-03-22</t>
  </si>
  <si>
    <t>2006-04-24</t>
  </si>
  <si>
    <t>2006-12-06</t>
  </si>
  <si>
    <t>2005-03-16</t>
  </si>
  <si>
    <t>2005-04-20</t>
  </si>
  <si>
    <t>2005-12-05</t>
  </si>
  <si>
    <t>2004-03-17</t>
  </si>
  <si>
    <t>2004-04-22</t>
  </si>
  <si>
    <t>2004-12-02</t>
  </si>
  <si>
    <t>2003-03-20</t>
  </si>
  <si>
    <t>2003-04-09</t>
  </si>
  <si>
    <t>2003-12-03</t>
  </si>
  <si>
    <t>2002-03-14</t>
  </si>
  <si>
    <t>2002-04-17</t>
  </si>
  <si>
    <t>2002-11-27</t>
  </si>
  <si>
    <t>2001-03-07</t>
  </si>
  <si>
    <t>2001-11-27</t>
  </si>
  <si>
    <t>2000-03-21</t>
  </si>
  <si>
    <t>2000-06-12</t>
  </si>
  <si>
    <t>2000-11-08</t>
  </si>
  <si>
    <t>1999-03-09</t>
  </si>
  <si>
    <t>1998-03-19</t>
  </si>
  <si>
    <t>2020-06-29</t>
  </si>
  <si>
    <t>2015-03-16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</si>
</sst>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0"/>
      <color indexed="8"/>
      <name val="ARIAL"/>
      <charset val="1"/>
    </font>
    <font>
      <sz val="10"/>
      <color indexed="8"/>
      <name val="Arial"/>
      <family val="2"/>
    </font>
    <font>
      <sz val="10"/>
      <color indexed="8"/>
      <name val="Arial"/>
      <family val="2"/>
    </font>
    <font>
      <b/>
      <sz val="10"/>
      <color indexed="8"/>
      <name val="Arial"/>
      <family val="2"/>
    </font>
    <font>
      <sz val="10"/>
      <name val="Arial"/>
      <family val="2"/>
    </font>
    <font>
      <i/>
      <sz val="16"/>
      <color indexed="59"/>
      <name val="Arial"/>
      <family val="2"/>
    </font>
    <font>
      <b/>
      <sz val="10"/>
      <color rgb="FFC00000"/>
      <name val="Arial"/>
      <family val="2"/>
    </font>
    <font>
      <sz val="10"/>
      <color theme="1"/>
      <name val="Arial"/>
      <family val="2"/>
    </font>
    <font>
      <b/>
      <sz val="16"/>
      <color rgb="FFC00000"/>
      <name val="Arial"/>
      <family val="2"/>
    </font>
    <font>
      <sz val="10"/>
      <color rgb="FFC00000"/>
      <name val="Arial"/>
      <family val="2"/>
    </font>
    <font>
      <sz val="10"/>
      <color rgb="FFFF0000"/>
      <name val="Arial"/>
      <family val="2"/>
    </font>
    <font>
      <sz val="8"/>
      <name val="Arial"/>
      <family val="2"/>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dotted">
        <color indexed="64"/>
      </left>
      <right style="dotted">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dotted">
        <color indexed="64"/>
      </left>
      <right style="dotted">
        <color indexed="64"/>
      </right>
      <top style="thin">
        <color indexed="64"/>
      </top>
      <bottom/>
      <diagonal/>
    </border>
    <border>
      <left style="dotted">
        <color indexed="64"/>
      </left>
      <right/>
      <top style="thin">
        <color indexed="64"/>
      </top>
      <bottom/>
      <diagonal/>
    </border>
    <border>
      <left style="thin">
        <color indexed="64"/>
      </left>
      <right/>
      <top style="thin">
        <color indexed="64"/>
      </top>
      <bottom/>
      <diagonal/>
    </border>
    <border>
      <left style="dotted">
        <color indexed="64"/>
      </left>
      <right/>
      <top/>
      <bottom/>
      <diagonal/>
    </border>
    <border>
      <left style="dotted">
        <color indexed="64"/>
      </left>
      <right style="dotted">
        <color indexed="64"/>
      </right>
      <top/>
      <bottom style="thin">
        <color indexed="64"/>
      </bottom>
      <diagonal/>
    </border>
    <border>
      <left style="dotted">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alignment vertical="top"/>
    </xf>
  </cellStyleXfs>
  <cellXfs count="94">
    <xf numFmtId="0" fontId="0" fillId="0" borderId="0" xfId="0">
      <alignment vertical="top"/>
    </xf>
    <xf numFmtId="0" fontId="1" fillId="0" borderId="0" xfId="0" applyFont="1">
      <alignment vertical="top"/>
    </xf>
    <xf numFmtId="4" fontId="1" fillId="0" borderId="0" xfId="0" applyNumberFormat="1" applyFont="1">
      <alignment vertical="top"/>
    </xf>
    <xf numFmtId="0" fontId="2" fillId="0" borderId="0" xfId="0" applyFont="1">
      <alignment vertical="top"/>
    </xf>
    <xf numFmtId="0" fontId="0" fillId="0" borderId="0" xfId="0" applyAlignment="1">
      <alignment vertical="top" wrapText="1"/>
    </xf>
    <xf numFmtId="0" fontId="6" fillId="0" borderId="0" xfId="0" applyFont="1">
      <alignment vertical="top"/>
    </xf>
    <xf numFmtId="49" fontId="2" fillId="0" borderId="0" xfId="0" quotePrefix="1" applyNumberFormat="1" applyFont="1" applyAlignment="1">
      <alignment horizontal="right" vertical="top"/>
    </xf>
    <xf numFmtId="49" fontId="2" fillId="0" borderId="0" xfId="0" applyNumberFormat="1" applyFont="1" applyAlignment="1">
      <alignment horizontal="right" vertical="top"/>
    </xf>
    <xf numFmtId="0" fontId="3" fillId="0" borderId="0" xfId="0" applyFont="1">
      <alignment vertical="top"/>
    </xf>
    <xf numFmtId="0" fontId="6" fillId="0" borderId="0" xfId="0" applyFont="1" applyAlignment="1">
      <alignment vertical="center"/>
    </xf>
    <xf numFmtId="0" fontId="1" fillId="0" borderId="1" xfId="0" applyFont="1" applyBorder="1">
      <alignment vertical="top"/>
    </xf>
    <xf numFmtId="0" fontId="1" fillId="0" borderId="2" xfId="0" applyFont="1" applyBorder="1">
      <alignment vertical="top"/>
    </xf>
    <xf numFmtId="0" fontId="7" fillId="0" borderId="2" xfId="0" applyFont="1" applyBorder="1" applyAlignment="1">
      <alignment vertical="center"/>
    </xf>
    <xf numFmtId="0" fontId="4" fillId="0" borderId="3" xfId="0" applyFont="1" applyBorder="1" applyAlignment="1">
      <alignment vertical="center"/>
    </xf>
    <xf numFmtId="0" fontId="8" fillId="0" borderId="0" xfId="0" applyFont="1">
      <alignment vertical="top"/>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0" xfId="0" applyFont="1" applyAlignment="1">
      <alignment horizontal="center" vertical="center"/>
    </xf>
    <xf numFmtId="0" fontId="2" fillId="0" borderId="2" xfId="0" applyFont="1" applyBorder="1">
      <alignment vertical="top"/>
    </xf>
    <xf numFmtId="0" fontId="6" fillId="0" borderId="0" xfId="0" applyFont="1" applyAlignment="1">
      <alignment horizontal="center" vertical="center"/>
    </xf>
    <xf numFmtId="0" fontId="4" fillId="0" borderId="6" xfId="0" applyFont="1" applyBorder="1" applyAlignment="1">
      <alignment vertical="center"/>
    </xf>
    <xf numFmtId="0" fontId="0" fillId="0" borderId="4" xfId="0" applyBorder="1">
      <alignment vertical="top"/>
    </xf>
    <xf numFmtId="0" fontId="7" fillId="0" borderId="4" xfId="0" applyFont="1" applyBorder="1" applyAlignment="1">
      <alignment vertical="center"/>
    </xf>
    <xf numFmtId="0" fontId="4" fillId="0" borderId="4" xfId="0" applyFont="1" applyBorder="1" applyAlignment="1">
      <alignment vertical="center"/>
    </xf>
    <xf numFmtId="164" fontId="1" fillId="0" borderId="1" xfId="0" applyNumberFormat="1" applyFont="1" applyBorder="1">
      <alignment vertical="top"/>
    </xf>
    <xf numFmtId="164" fontId="1" fillId="0" borderId="2" xfId="0" applyNumberFormat="1" applyFont="1" applyBorder="1">
      <alignment vertical="top"/>
    </xf>
    <xf numFmtId="164" fontId="1" fillId="0" borderId="0" xfId="0" applyNumberFormat="1" applyFont="1">
      <alignment vertical="top"/>
    </xf>
    <xf numFmtId="164" fontId="7" fillId="0" borderId="2" xfId="0" applyNumberFormat="1" applyFont="1" applyBorder="1" applyAlignment="1">
      <alignment horizontal="right" vertical="center"/>
    </xf>
    <xf numFmtId="164" fontId="7" fillId="0" borderId="0" xfId="0" applyNumberFormat="1" applyFont="1" applyAlignment="1">
      <alignment horizontal="right" vertical="center"/>
    </xf>
    <xf numFmtId="164" fontId="4" fillId="0" borderId="2" xfId="0" applyNumberFormat="1" applyFont="1" applyBorder="1" applyAlignment="1">
      <alignment horizontal="right" vertical="center"/>
    </xf>
    <xf numFmtId="164" fontId="4" fillId="0" borderId="0" xfId="0" applyNumberFormat="1" applyFont="1" applyAlignment="1">
      <alignment horizontal="right" vertical="center"/>
    </xf>
    <xf numFmtId="164" fontId="4" fillId="0" borderId="3" xfId="0" applyNumberFormat="1" applyFont="1" applyBorder="1" applyAlignment="1">
      <alignment horizontal="right" vertical="center"/>
    </xf>
    <xf numFmtId="164" fontId="4" fillId="0" borderId="7" xfId="0" applyNumberFormat="1" applyFont="1" applyBorder="1" applyAlignment="1">
      <alignment horizontal="right" vertical="center"/>
    </xf>
    <xf numFmtId="164" fontId="9" fillId="0" borderId="0" xfId="0" applyNumberFormat="1" applyFont="1" applyAlignment="1">
      <alignment horizontal="center" vertical="center"/>
    </xf>
    <xf numFmtId="164" fontId="6" fillId="0" borderId="0" xfId="0" applyNumberFormat="1" applyFont="1" applyAlignment="1">
      <alignment horizontal="center" vertical="center"/>
    </xf>
    <xf numFmtId="164" fontId="10" fillId="0" borderId="0" xfId="0" applyNumberFormat="1" applyFont="1" applyAlignment="1">
      <alignment horizontal="right" vertical="center"/>
    </xf>
    <xf numFmtId="164" fontId="1" fillId="0" borderId="8" xfId="0" applyNumberFormat="1" applyFont="1" applyBorder="1">
      <alignment vertical="top"/>
    </xf>
    <xf numFmtId="164" fontId="1" fillId="0" borderId="9" xfId="0" applyNumberFormat="1" applyFont="1" applyBorder="1">
      <alignment vertical="top"/>
    </xf>
    <xf numFmtId="164" fontId="1" fillId="0" borderId="10" xfId="0" applyNumberFormat="1" applyFont="1" applyBorder="1">
      <alignment vertical="top"/>
    </xf>
    <xf numFmtId="164" fontId="1" fillId="0" borderId="11" xfId="0" applyNumberFormat="1" applyFont="1" applyBorder="1">
      <alignment vertical="top"/>
    </xf>
    <xf numFmtId="164" fontId="1" fillId="0" borderId="5" xfId="0" applyNumberFormat="1" applyFont="1" applyBorder="1">
      <alignment vertical="top"/>
    </xf>
    <xf numFmtId="164" fontId="1" fillId="0" borderId="12" xfId="0" applyNumberFormat="1" applyFont="1" applyBorder="1">
      <alignment vertical="top"/>
    </xf>
    <xf numFmtId="164" fontId="1" fillId="0" borderId="4" xfId="0" applyNumberFormat="1" applyFont="1" applyBorder="1">
      <alignment vertical="top"/>
    </xf>
    <xf numFmtId="164" fontId="7" fillId="0" borderId="5" xfId="0" applyNumberFormat="1" applyFont="1" applyBorder="1" applyAlignment="1">
      <alignment horizontal="right" vertical="center"/>
    </xf>
    <xf numFmtId="164" fontId="7" fillId="0" borderId="12" xfId="0" applyNumberFormat="1" applyFont="1" applyBorder="1" applyAlignment="1">
      <alignment horizontal="right" vertical="center"/>
    </xf>
    <xf numFmtId="164" fontId="7" fillId="0" borderId="4" xfId="0" applyNumberFormat="1" applyFont="1" applyBorder="1" applyAlignment="1">
      <alignment horizontal="right" vertical="center"/>
    </xf>
    <xf numFmtId="164" fontId="4" fillId="0" borderId="13" xfId="0" applyNumberFormat="1" applyFont="1" applyBorder="1" applyAlignment="1">
      <alignment horizontal="right" vertical="center"/>
    </xf>
    <xf numFmtId="164" fontId="4" fillId="0" borderId="14" xfId="0" applyNumberFormat="1" applyFont="1" applyBorder="1" applyAlignment="1">
      <alignment horizontal="right" vertical="center"/>
    </xf>
    <xf numFmtId="164" fontId="4" fillId="0" borderId="6" xfId="0" applyNumberFormat="1" applyFont="1" applyBorder="1" applyAlignment="1">
      <alignment horizontal="right" vertical="center"/>
    </xf>
    <xf numFmtId="164" fontId="1" fillId="0" borderId="3" xfId="0" applyNumberFormat="1" applyFont="1" applyBorder="1">
      <alignment vertical="top"/>
    </xf>
    <xf numFmtId="164" fontId="0" fillId="0" borderId="0" xfId="0" applyNumberFormat="1" applyAlignment="1">
      <alignment horizontal="center" vertical="top"/>
    </xf>
    <xf numFmtId="164" fontId="0" fillId="0" borderId="0" xfId="0" applyNumberFormat="1">
      <alignment vertical="top"/>
    </xf>
    <xf numFmtId="164" fontId="2" fillId="0" borderId="2" xfId="0" applyNumberFormat="1" applyFont="1" applyBorder="1">
      <alignment vertical="top"/>
    </xf>
    <xf numFmtId="164" fontId="4" fillId="0" borderId="1" xfId="0" applyNumberFormat="1" applyFont="1" applyBorder="1" applyAlignment="1">
      <alignment horizontal="right" vertical="center"/>
    </xf>
    <xf numFmtId="164" fontId="4" fillId="0" borderId="8" xfId="0" applyNumberFormat="1" applyFont="1" applyBorder="1" applyAlignment="1">
      <alignment horizontal="right" vertical="center"/>
    </xf>
    <xf numFmtId="0" fontId="6" fillId="0" borderId="1" xfId="0" applyFont="1" applyBorder="1">
      <alignment vertical="top"/>
    </xf>
    <xf numFmtId="164" fontId="4" fillId="0" borderId="11" xfId="0" applyNumberFormat="1" applyFont="1" applyBorder="1" applyAlignment="1">
      <alignment horizontal="right" vertical="center"/>
    </xf>
    <xf numFmtId="164" fontId="4" fillId="0" borderId="4" xfId="0" applyNumberFormat="1" applyFont="1" applyBorder="1" applyAlignment="1">
      <alignment horizontal="right" vertical="center"/>
    </xf>
    <xf numFmtId="164" fontId="4" fillId="0" borderId="15" xfId="0" applyNumberFormat="1" applyFont="1" applyBorder="1" applyAlignment="1">
      <alignment horizontal="left" vertical="center" indent="4"/>
    </xf>
    <xf numFmtId="164" fontId="4" fillId="0" borderId="16" xfId="0" applyNumberFormat="1" applyFont="1" applyBorder="1" applyAlignment="1">
      <alignment horizontal="right" vertical="center"/>
    </xf>
    <xf numFmtId="164" fontId="4" fillId="0" borderId="17" xfId="0" applyNumberFormat="1" applyFont="1" applyBorder="1" applyAlignment="1">
      <alignment horizontal="right" vertical="center"/>
    </xf>
    <xf numFmtId="0" fontId="0" fillId="0" borderId="1" xfId="0" applyBorder="1">
      <alignment vertical="top"/>
    </xf>
    <xf numFmtId="0" fontId="0" fillId="0" borderId="2" xfId="0" applyBorder="1">
      <alignment vertical="top"/>
    </xf>
    <xf numFmtId="0" fontId="2" fillId="0" borderId="3" xfId="0" applyFont="1" applyBorder="1">
      <alignment vertical="top"/>
    </xf>
    <xf numFmtId="0" fontId="9" fillId="0" borderId="3" xfId="0" applyFont="1" applyBorder="1" applyAlignment="1">
      <alignment horizontal="center" vertical="center"/>
    </xf>
    <xf numFmtId="0" fontId="2" fillId="0" borderId="4" xfId="0" applyFont="1" applyBorder="1">
      <alignment vertical="top"/>
    </xf>
    <xf numFmtId="0" fontId="2" fillId="0" borderId="6" xfId="0" applyFont="1" applyBorder="1">
      <alignment vertical="top"/>
    </xf>
    <xf numFmtId="0" fontId="2" fillId="0" borderId="11" xfId="0" applyFont="1" applyBorder="1">
      <alignment vertical="top"/>
    </xf>
    <xf numFmtId="164" fontId="4" fillId="0" borderId="2" xfId="0" applyNumberFormat="1" applyFont="1" applyBorder="1" applyAlignment="1">
      <alignment horizontal="left" vertical="center" indent="4"/>
    </xf>
    <xf numFmtId="164" fontId="4" fillId="0" borderId="3" xfId="0" applyNumberFormat="1" applyFont="1" applyBorder="1" applyAlignment="1">
      <alignment horizontal="left" vertical="center" indent="4"/>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6" fillId="0" borderId="3" xfId="0" applyFont="1" applyBorder="1" applyAlignment="1">
      <alignment horizontal="center" vertical="center"/>
    </xf>
    <xf numFmtId="0" fontId="6" fillId="0" borderId="15" xfId="0" applyFont="1" applyBorder="1" applyAlignment="1">
      <alignment horizontal="center" vertical="center"/>
    </xf>
    <xf numFmtId="164" fontId="1" fillId="0" borderId="2" xfId="0" applyNumberFormat="1" applyFont="1" applyBorder="1" applyAlignment="1">
      <alignment vertical="center"/>
    </xf>
    <xf numFmtId="164" fontId="1" fillId="0" borderId="3" xfId="0" applyNumberFormat="1" applyFont="1" applyBorder="1" applyAlignment="1">
      <alignment vertical="center"/>
    </xf>
    <xf numFmtId="164" fontId="1" fillId="0" borderId="0" xfId="0" applyNumberFormat="1" applyFont="1" applyAlignment="1">
      <alignment vertical="center"/>
    </xf>
    <xf numFmtId="0" fontId="0" fillId="0" borderId="11" xfId="0" applyBorder="1">
      <alignment vertical="top"/>
    </xf>
    <xf numFmtId="164" fontId="4" fillId="0" borderId="0" xfId="0" applyNumberFormat="1" applyFont="1" applyAlignment="1">
      <alignment horizontal="left" vertical="center" indent="4"/>
    </xf>
    <xf numFmtId="164" fontId="1" fillId="0" borderId="1" xfId="0" applyNumberFormat="1" applyFont="1" applyBorder="1" applyAlignment="1">
      <alignment vertical="center"/>
    </xf>
    <xf numFmtId="0" fontId="2" fillId="0" borderId="1" xfId="0" applyFont="1" applyBorder="1">
      <alignment vertical="top"/>
    </xf>
    <xf numFmtId="0" fontId="0" fillId="0" borderId="3" xfId="0" applyBorder="1">
      <alignment vertical="top"/>
    </xf>
    <xf numFmtId="49" fontId="0" fillId="0" borderId="0" xfId="0" applyNumberFormat="1">
      <alignment vertical="top"/>
    </xf>
    <xf numFmtId="49" fontId="0" fillId="0" borderId="0" xfId="0" applyNumberFormat="1" applyAlignment="1">
      <alignment vertical="top" wrapText="1"/>
    </xf>
    <xf numFmtId="49" fontId="1" fillId="0" borderId="0" xfId="0" applyNumberFormat="1" applyFont="1">
      <alignment vertical="top"/>
    </xf>
    <xf numFmtId="49" fontId="6" fillId="0" borderId="1" xfId="0" applyNumberFormat="1" applyFont="1" applyBorder="1" applyAlignment="1">
      <alignment horizontal="center" vertical="center"/>
    </xf>
    <xf numFmtId="49" fontId="6" fillId="0" borderId="2" xfId="0" applyNumberFormat="1" applyFont="1" applyBorder="1" applyAlignment="1">
      <alignment horizontal="center" vertical="center"/>
    </xf>
    <xf numFmtId="0" fontId="6" fillId="0" borderId="11" xfId="0" applyFont="1" applyBorder="1" applyAlignment="1">
      <alignment horizontal="center" vertical="center"/>
    </xf>
    <xf numFmtId="0" fontId="6" fillId="0" borderId="8" xfId="0" applyFont="1" applyBorder="1" applyAlignment="1">
      <alignment horizontal="center" vertical="center"/>
    </xf>
    <xf numFmtId="0" fontId="6" fillId="0" borderId="16" xfId="0" applyFont="1" applyBorder="1" applyAlignment="1">
      <alignment horizontal="center" vertical="center"/>
    </xf>
    <xf numFmtId="0" fontId="0" fillId="0" borderId="0" xfId="0" applyAlignment="1">
      <alignment vertical="top" wrapText="1"/>
    </xf>
    <xf numFmtId="0" fontId="2" fillId="0" borderId="0" xfId="0" applyFont="1" applyAlignment="1">
      <alignment vertical="top" wrapText="1"/>
    </xf>
    <xf numFmtId="0" fontId="6" fillId="0" borderId="1" xfId="0" applyFont="1" applyBorder="1" applyAlignment="1">
      <alignment horizontal="center" vertical="center"/>
    </xf>
    <xf numFmtId="0" fontId="6"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72561-2837-4E11-A686-3AAEDA144564}">
  <sheetPr>
    <outlinePr summaryBelow="0"/>
    <pageSetUpPr autoPageBreaks="0"/>
  </sheetPr>
  <dimension ref="A2:N177"/>
  <sheetViews>
    <sheetView showGridLines="0" tabSelected="1" zoomScale="115" zoomScaleNormal="115" workbookViewId="0">
      <pane ySplit="7" topLeftCell="A116" activePane="bottomLeft" state="frozen"/>
      <selection pane="bottomLeft" activeCell="I123" sqref="I123"/>
    </sheetView>
  </sheetViews>
  <sheetFormatPr defaultColWidth="6.85546875" defaultRowHeight="12.75" customHeight="1" x14ac:dyDescent="0.2"/>
  <cols>
    <col min="1" max="1" width="4.7109375" customWidth="1"/>
    <col min="2" max="2" width="31.85546875" customWidth="1"/>
    <col min="3" max="3" width="11" customWidth="1"/>
    <col min="4" max="5" width="10.85546875" customWidth="1"/>
    <col min="6" max="6" width="12.28515625" bestFit="1" customWidth="1"/>
    <col min="7" max="7" width="12" customWidth="1"/>
    <col min="8" max="8" width="11.85546875" customWidth="1"/>
    <col min="9" max="9" width="11.140625" style="82" customWidth="1"/>
  </cols>
  <sheetData>
    <row r="2" spans="2:14" ht="20.25" x14ac:dyDescent="0.2">
      <c r="B2" s="14" t="s">
        <v>72</v>
      </c>
      <c r="C2" s="1"/>
    </row>
    <row r="4" spans="2:14" ht="40.5" customHeight="1" x14ac:dyDescent="0.2">
      <c r="B4" s="90" t="s">
        <v>48</v>
      </c>
      <c r="C4" s="90"/>
      <c r="D4" s="90"/>
      <c r="E4" s="90"/>
      <c r="F4" s="90"/>
      <c r="G4" s="90"/>
      <c r="H4" s="90"/>
      <c r="I4" s="83"/>
      <c r="J4" s="4"/>
      <c r="K4" s="4"/>
      <c r="L4" s="4"/>
      <c r="M4" s="4"/>
      <c r="N4" s="4"/>
    </row>
    <row r="6" spans="2:14" ht="18" customHeight="1" x14ac:dyDescent="0.2">
      <c r="B6" s="55" t="s">
        <v>65</v>
      </c>
      <c r="C6" s="87" t="s">
        <v>0</v>
      </c>
      <c r="D6" s="88"/>
      <c r="E6" s="89"/>
      <c r="F6" s="92" t="s">
        <v>4</v>
      </c>
      <c r="G6" s="92" t="s">
        <v>5</v>
      </c>
      <c r="H6" s="92" t="s">
        <v>6</v>
      </c>
      <c r="I6" s="85" t="s">
        <v>77</v>
      </c>
    </row>
    <row r="7" spans="2:14" ht="18" customHeight="1" x14ac:dyDescent="0.2">
      <c r="B7" s="62"/>
      <c r="C7" s="15" t="s">
        <v>1</v>
      </c>
      <c r="D7" s="16" t="s">
        <v>2</v>
      </c>
      <c r="E7" s="17" t="s">
        <v>3</v>
      </c>
      <c r="F7" s="93"/>
      <c r="G7" s="93"/>
      <c r="H7" s="93"/>
      <c r="I7" s="86"/>
    </row>
    <row r="8" spans="2:14" ht="18" customHeight="1" x14ac:dyDescent="0.2">
      <c r="B8" s="9" t="s">
        <v>75</v>
      </c>
      <c r="C8" s="17"/>
      <c r="D8" s="17"/>
      <c r="E8" s="17"/>
      <c r="F8" s="19"/>
      <c r="G8" s="19"/>
      <c r="H8" s="19"/>
    </row>
    <row r="9" spans="2:14" x14ac:dyDescent="0.2">
      <c r="B9" s="80" t="s">
        <v>76</v>
      </c>
      <c r="C9" s="56">
        <v>95.3</v>
      </c>
      <c r="D9" s="53">
        <v>82.1</v>
      </c>
      <c r="E9" s="54">
        <v>49</v>
      </c>
      <c r="F9" s="53">
        <v>28.9</v>
      </c>
      <c r="G9" s="59">
        <v>10</v>
      </c>
      <c r="H9" s="79">
        <f>SUM(C9:G9)</f>
        <v>265.29999999999995</v>
      </c>
      <c r="I9" s="84" t="s">
        <v>78</v>
      </c>
    </row>
    <row r="10" spans="2:14" x14ac:dyDescent="0.2">
      <c r="B10" s="18" t="s">
        <v>21</v>
      </c>
      <c r="C10" s="57">
        <v>100.7</v>
      </c>
      <c r="D10" s="29">
        <v>86</v>
      </c>
      <c r="E10" s="30">
        <v>50</v>
      </c>
      <c r="F10" s="29">
        <v>30</v>
      </c>
      <c r="G10" s="60">
        <v>11</v>
      </c>
      <c r="H10" s="74">
        <f>SUM(C10:G10)</f>
        <v>277.7</v>
      </c>
      <c r="I10" s="84" t="s">
        <v>79</v>
      </c>
    </row>
    <row r="11" spans="2:14" x14ac:dyDescent="0.2">
      <c r="B11" s="81"/>
      <c r="C11" s="70"/>
      <c r="D11" s="64"/>
      <c r="E11" s="71"/>
      <c r="F11" s="72"/>
      <c r="G11" s="73"/>
      <c r="H11" s="72"/>
    </row>
    <row r="12" spans="2:14" ht="18" customHeight="1" x14ac:dyDescent="0.2">
      <c r="B12" s="9" t="s">
        <v>71</v>
      </c>
      <c r="C12" s="17"/>
      <c r="D12" s="17"/>
      <c r="E12" s="17"/>
      <c r="F12" s="19"/>
      <c r="G12" s="19"/>
      <c r="H12" s="19"/>
    </row>
    <row r="13" spans="2:14" x14ac:dyDescent="0.2">
      <c r="B13" s="67" t="s">
        <v>70</v>
      </c>
      <c r="C13" s="53">
        <v>86.7</v>
      </c>
      <c r="D13" s="54">
        <v>65.3</v>
      </c>
      <c r="E13" s="53">
        <v>50.9</v>
      </c>
      <c r="F13" s="54">
        <v>26.2</v>
      </c>
      <c r="G13" s="53">
        <v>12</v>
      </c>
      <c r="H13" s="79">
        <f>SUM(C13:G13)</f>
        <v>241.1</v>
      </c>
      <c r="I13" s="84" t="s">
        <v>80</v>
      </c>
    </row>
    <row r="14" spans="2:14" x14ac:dyDescent="0.2">
      <c r="B14" s="65" t="s">
        <v>21</v>
      </c>
      <c r="C14" s="29">
        <v>84.6</v>
      </c>
      <c r="D14" s="30">
        <v>65.3</v>
      </c>
      <c r="E14" s="29">
        <v>49.7</v>
      </c>
      <c r="F14" s="30">
        <v>26.2</v>
      </c>
      <c r="G14" s="29">
        <v>12</v>
      </c>
      <c r="H14" s="74">
        <f>SUM(C14:G14)</f>
        <v>237.79999999999995</v>
      </c>
      <c r="I14" s="84" t="s">
        <v>81</v>
      </c>
    </row>
    <row r="15" spans="2:14" x14ac:dyDescent="0.2">
      <c r="B15" s="65" t="s">
        <v>74</v>
      </c>
      <c r="C15" s="29">
        <v>86.6</v>
      </c>
      <c r="D15" s="30">
        <v>68.3</v>
      </c>
      <c r="E15" s="29">
        <v>51.3</v>
      </c>
      <c r="F15" s="30">
        <v>28.6</v>
      </c>
      <c r="G15" s="29">
        <v>2.5</v>
      </c>
      <c r="H15" s="74">
        <f>SUM(C15:G15)</f>
        <v>237.29999999999998</v>
      </c>
      <c r="I15" s="84" t="s">
        <v>82</v>
      </c>
    </row>
    <row r="16" spans="2:14" x14ac:dyDescent="0.2">
      <c r="B16" s="65" t="s">
        <v>76</v>
      </c>
      <c r="C16" s="29">
        <v>86.6</v>
      </c>
      <c r="D16" s="30">
        <v>68.3</v>
      </c>
      <c r="E16" s="29">
        <v>53</v>
      </c>
      <c r="F16" s="30">
        <v>28.6</v>
      </c>
      <c r="G16" s="29">
        <v>0.8</v>
      </c>
      <c r="H16" s="74">
        <f>SUM(C16:G16)</f>
        <v>237.29999999999998</v>
      </c>
      <c r="I16" s="84"/>
    </row>
    <row r="17" spans="2:9" x14ac:dyDescent="0.2">
      <c r="B17" s="66" t="s">
        <v>11</v>
      </c>
      <c r="C17" s="31">
        <v>86.7</v>
      </c>
      <c r="D17" s="32">
        <v>69.2</v>
      </c>
      <c r="E17" s="31">
        <v>53.5</v>
      </c>
      <c r="F17" s="32">
        <v>29.7</v>
      </c>
      <c r="G17" s="31">
        <v>0</v>
      </c>
      <c r="H17" s="75">
        <f>SUM(C17:G17)</f>
        <v>239.1</v>
      </c>
    </row>
    <row r="18" spans="2:9" x14ac:dyDescent="0.2">
      <c r="B18" s="3"/>
      <c r="C18" s="30"/>
      <c r="D18" s="30"/>
      <c r="E18" s="30"/>
      <c r="F18" s="30"/>
      <c r="G18" s="30"/>
      <c r="H18" s="76"/>
    </row>
    <row r="19" spans="2:9" ht="18" customHeight="1" x14ac:dyDescent="0.2">
      <c r="B19" s="9" t="s">
        <v>67</v>
      </c>
      <c r="C19" s="17"/>
      <c r="D19" s="17"/>
      <c r="E19" s="17"/>
      <c r="F19" s="19"/>
      <c r="G19" s="19"/>
      <c r="H19" s="19"/>
    </row>
    <row r="20" spans="2:9" x14ac:dyDescent="0.2">
      <c r="B20" s="67" t="s">
        <v>68</v>
      </c>
      <c r="C20" s="53">
        <v>37.1</v>
      </c>
      <c r="D20" s="54">
        <v>26.5</v>
      </c>
      <c r="E20" s="53">
        <v>35.5</v>
      </c>
      <c r="F20" s="54">
        <v>18.600000000000001</v>
      </c>
      <c r="G20" s="53">
        <v>7</v>
      </c>
      <c r="H20" s="24">
        <f>SUM(C20:G20)</f>
        <v>124.69999999999999</v>
      </c>
      <c r="I20" s="84" t="s">
        <v>83</v>
      </c>
    </row>
    <row r="21" spans="2:9" x14ac:dyDescent="0.2">
      <c r="B21" s="21" t="s">
        <v>21</v>
      </c>
      <c r="C21" s="29">
        <v>39.4</v>
      </c>
      <c r="D21" s="30">
        <v>28.1</v>
      </c>
      <c r="E21" s="29">
        <v>37.299999999999997</v>
      </c>
      <c r="F21" s="30">
        <v>19.7</v>
      </c>
      <c r="G21" s="29">
        <v>7</v>
      </c>
      <c r="H21" s="74">
        <v>131.5</v>
      </c>
      <c r="I21" s="84" t="s">
        <v>84</v>
      </c>
    </row>
    <row r="22" spans="2:9" x14ac:dyDescent="0.2">
      <c r="B22" s="65" t="s">
        <v>69</v>
      </c>
      <c r="C22" s="29">
        <v>73.5</v>
      </c>
      <c r="D22" s="30">
        <v>46.6</v>
      </c>
      <c r="E22" s="29">
        <v>47</v>
      </c>
      <c r="F22" s="30">
        <v>21.2</v>
      </c>
      <c r="G22" s="29">
        <v>5.6</v>
      </c>
      <c r="H22" s="74">
        <f>SUM(C22:G22)</f>
        <v>193.89999999999998</v>
      </c>
      <c r="I22" s="84" t="s">
        <v>85</v>
      </c>
    </row>
    <row r="23" spans="2:9" x14ac:dyDescent="0.2">
      <c r="B23" s="65" t="s">
        <v>73</v>
      </c>
      <c r="C23" s="68">
        <v>66.5</v>
      </c>
      <c r="D23" s="30">
        <v>43.2</v>
      </c>
      <c r="E23" s="29">
        <v>39.799999999999997</v>
      </c>
      <c r="F23" s="30">
        <v>17</v>
      </c>
      <c r="G23" s="29">
        <v>3</v>
      </c>
      <c r="H23" s="74">
        <f>SUM(C23:G23)</f>
        <v>169.5</v>
      </c>
      <c r="I23" s="84" t="s">
        <v>86</v>
      </c>
    </row>
    <row r="24" spans="2:9" x14ac:dyDescent="0.2">
      <c r="B24" s="66" t="s">
        <v>11</v>
      </c>
      <c r="C24" s="69">
        <v>65.301000000000002</v>
      </c>
      <c r="D24" s="32">
        <v>45.389000000000003</v>
      </c>
      <c r="E24" s="31">
        <v>41.087000000000003</v>
      </c>
      <c r="F24" s="32">
        <v>17.72</v>
      </c>
      <c r="G24" s="31">
        <v>0</v>
      </c>
      <c r="H24" s="75">
        <f>SUM(C24:G24)</f>
        <v>169.49699999999999</v>
      </c>
    </row>
    <row r="25" spans="2:9" x14ac:dyDescent="0.2">
      <c r="B25" s="3"/>
      <c r="C25" s="78"/>
      <c r="D25" s="30"/>
      <c r="E25" s="30"/>
      <c r="F25" s="30"/>
      <c r="G25" s="30"/>
      <c r="H25" s="76"/>
    </row>
    <row r="26" spans="2:9" ht="18" customHeight="1" x14ac:dyDescent="0.2">
      <c r="B26" s="9" t="s">
        <v>62</v>
      </c>
      <c r="C26" s="17"/>
      <c r="D26" s="17"/>
      <c r="E26" s="17"/>
      <c r="F26" s="19"/>
      <c r="G26" s="19"/>
      <c r="H26" s="19"/>
    </row>
    <row r="27" spans="2:9" ht="15" customHeight="1" x14ac:dyDescent="0.2">
      <c r="B27" s="61" t="s">
        <v>63</v>
      </c>
      <c r="C27" s="59">
        <v>87</v>
      </c>
      <c r="D27" s="56">
        <v>65.400000000000006</v>
      </c>
      <c r="E27" s="53">
        <v>82.8</v>
      </c>
      <c r="F27" s="54">
        <v>32.700000000000003</v>
      </c>
      <c r="G27" s="53">
        <v>28</v>
      </c>
      <c r="H27" s="24">
        <f>SUM(C27:G27)</f>
        <v>295.89999999999998</v>
      </c>
      <c r="I27" s="84" t="s">
        <v>87</v>
      </c>
    </row>
    <row r="28" spans="2:9" x14ac:dyDescent="0.2">
      <c r="B28" s="62" t="s">
        <v>21</v>
      </c>
      <c r="C28" s="60">
        <v>72</v>
      </c>
      <c r="D28" s="57">
        <v>53.5</v>
      </c>
      <c r="E28" s="29">
        <v>73.2</v>
      </c>
      <c r="F28" s="30">
        <v>28.4</v>
      </c>
      <c r="G28" s="29">
        <v>25.5</v>
      </c>
      <c r="H28" s="25">
        <f>SUM(C28:G28)</f>
        <v>252.6</v>
      </c>
      <c r="I28" s="84" t="s">
        <v>88</v>
      </c>
    </row>
    <row r="29" spans="2:9" x14ac:dyDescent="0.2">
      <c r="B29" s="62" t="s">
        <v>66</v>
      </c>
      <c r="C29" s="60">
        <v>53.5</v>
      </c>
      <c r="D29" s="57">
        <v>55.1</v>
      </c>
      <c r="E29" s="29">
        <v>59.9</v>
      </c>
      <c r="F29" s="30">
        <v>26.3</v>
      </c>
      <c r="G29" s="29">
        <v>0</v>
      </c>
      <c r="H29" s="25">
        <f>SUM(C29:G29)</f>
        <v>194.8</v>
      </c>
      <c r="I29" s="84" t="s">
        <v>89</v>
      </c>
    </row>
    <row r="30" spans="2:9" ht="13.9" customHeight="1" x14ac:dyDescent="0.2">
      <c r="B30" s="63" t="s">
        <v>11</v>
      </c>
      <c r="C30" s="58">
        <v>52.671999999999997</v>
      </c>
      <c r="D30" s="31">
        <f>45.23+9.988</f>
        <v>55.217999999999996</v>
      </c>
      <c r="E30" s="31">
        <f>54.304+6.121</f>
        <v>60.425000000000004</v>
      </c>
      <c r="F30" s="31">
        <v>26.338000000000001</v>
      </c>
      <c r="G30" s="31">
        <v>0</v>
      </c>
      <c r="H30" s="49">
        <f>SUM(C30:G30)</f>
        <v>194.65299999999999</v>
      </c>
    </row>
    <row r="31" spans="2:9" ht="13.9" customHeight="1" x14ac:dyDescent="0.2">
      <c r="C31" s="33"/>
      <c r="D31" s="33"/>
      <c r="E31" s="33"/>
      <c r="F31" s="34"/>
      <c r="G31" s="34"/>
      <c r="H31" s="34"/>
    </row>
    <row r="32" spans="2:9" x14ac:dyDescent="0.2">
      <c r="B32" s="9" t="s">
        <v>57</v>
      </c>
      <c r="C32" s="35"/>
      <c r="D32" s="35"/>
      <c r="E32" s="35"/>
      <c r="F32" s="35"/>
      <c r="G32" s="35"/>
      <c r="H32" s="35"/>
    </row>
    <row r="33" spans="2:9" x14ac:dyDescent="0.2">
      <c r="B33" s="77" t="s">
        <v>59</v>
      </c>
      <c r="C33" s="24">
        <v>51</v>
      </c>
      <c r="D33" s="36">
        <v>34.200000000000003</v>
      </c>
      <c r="E33" s="24">
        <v>42.3</v>
      </c>
      <c r="F33" s="36">
        <v>20.6</v>
      </c>
      <c r="G33" s="24">
        <v>8</v>
      </c>
      <c r="H33" s="24">
        <f>SUM(C33:G33)</f>
        <v>156.1</v>
      </c>
      <c r="I33" s="84" t="s">
        <v>90</v>
      </c>
    </row>
    <row r="34" spans="2:9" x14ac:dyDescent="0.2">
      <c r="B34" s="22" t="s">
        <v>58</v>
      </c>
      <c r="C34" s="27"/>
      <c r="D34" s="28"/>
      <c r="E34" s="27"/>
      <c r="F34" s="28"/>
      <c r="G34" s="27"/>
      <c r="H34" s="25">
        <v>225</v>
      </c>
      <c r="I34" s="84" t="s">
        <v>92</v>
      </c>
    </row>
    <row r="35" spans="2:9" x14ac:dyDescent="0.2">
      <c r="B35" s="22" t="s">
        <v>61</v>
      </c>
      <c r="C35" s="27"/>
      <c r="D35" s="28"/>
      <c r="E35" s="27"/>
      <c r="F35" s="28"/>
      <c r="G35" s="27"/>
      <c r="H35" s="25">
        <v>275</v>
      </c>
      <c r="I35" s="84" t="s">
        <v>155</v>
      </c>
    </row>
    <row r="36" spans="2:9" x14ac:dyDescent="0.2">
      <c r="B36" s="23" t="s">
        <v>60</v>
      </c>
      <c r="C36" s="29"/>
      <c r="D36" s="30"/>
      <c r="E36" s="29"/>
      <c r="F36" s="30"/>
      <c r="G36" s="29"/>
      <c r="H36" s="29">
        <v>385</v>
      </c>
      <c r="I36" s="84" t="s">
        <v>93</v>
      </c>
    </row>
    <row r="37" spans="2:9" x14ac:dyDescent="0.2">
      <c r="B37" s="23" t="s">
        <v>64</v>
      </c>
      <c r="C37" s="29">
        <v>167.9</v>
      </c>
      <c r="D37" s="30">
        <v>149.6</v>
      </c>
      <c r="E37" s="29">
        <v>134.9</v>
      </c>
      <c r="F37" s="30">
        <v>33.200000000000003</v>
      </c>
      <c r="G37" s="29">
        <v>0</v>
      </c>
      <c r="H37" s="25">
        <v>485.5</v>
      </c>
      <c r="I37" s="84" t="s">
        <v>94</v>
      </c>
    </row>
    <row r="38" spans="2:9" x14ac:dyDescent="0.2">
      <c r="B38" s="20" t="s">
        <v>11</v>
      </c>
      <c r="C38" s="31">
        <v>168.7</v>
      </c>
      <c r="D38" s="32">
        <v>149.5</v>
      </c>
      <c r="E38" s="31">
        <v>134.19999999999999</v>
      </c>
      <c r="F38" s="32">
        <v>33.4</v>
      </c>
      <c r="G38" s="31">
        <v>0</v>
      </c>
      <c r="H38" s="49">
        <f>SUM(C38:G38)</f>
        <v>485.79999999999995</v>
      </c>
    </row>
    <row r="39" spans="2:9" x14ac:dyDescent="0.2">
      <c r="C39" s="33"/>
      <c r="D39" s="33"/>
      <c r="E39" s="33"/>
      <c r="F39" s="34"/>
      <c r="G39" s="34"/>
      <c r="H39" s="34"/>
    </row>
    <row r="40" spans="2:9" x14ac:dyDescent="0.2">
      <c r="B40" s="9" t="s">
        <v>54</v>
      </c>
      <c r="C40" s="35"/>
      <c r="D40" s="35"/>
      <c r="E40" s="35"/>
      <c r="F40" s="35"/>
      <c r="G40" s="35"/>
      <c r="H40" s="35"/>
    </row>
    <row r="41" spans="2:9" x14ac:dyDescent="0.2">
      <c r="B41" s="10" t="s">
        <v>47</v>
      </c>
      <c r="C41" s="36">
        <v>29.4</v>
      </c>
      <c r="D41" s="37">
        <v>24.8</v>
      </c>
      <c r="E41" s="38">
        <v>30.8</v>
      </c>
      <c r="F41" s="24">
        <v>21.8</v>
      </c>
      <c r="G41" s="39">
        <v>7.3</v>
      </c>
      <c r="H41" s="24">
        <f>SUM(C41:G41)</f>
        <v>114.1</v>
      </c>
      <c r="I41" s="84" t="s">
        <v>95</v>
      </c>
    </row>
    <row r="42" spans="2:9" x14ac:dyDescent="0.2">
      <c r="B42" s="18" t="s">
        <v>21</v>
      </c>
      <c r="C42" s="26">
        <v>30.5</v>
      </c>
      <c r="D42" s="40">
        <v>25.8</v>
      </c>
      <c r="E42" s="41">
        <v>31.9</v>
      </c>
      <c r="F42" s="25">
        <v>22.6</v>
      </c>
      <c r="G42" s="42">
        <v>7</v>
      </c>
      <c r="H42" s="25">
        <f>SUM(C42:G42)</f>
        <v>117.79999999999998</v>
      </c>
      <c r="I42" s="84" t="s">
        <v>96</v>
      </c>
    </row>
    <row r="43" spans="2:9" x14ac:dyDescent="0.2">
      <c r="B43" s="12" t="s">
        <v>55</v>
      </c>
      <c r="C43" s="28">
        <v>34.299999999999997</v>
      </c>
      <c r="D43" s="43">
        <v>26.9</v>
      </c>
      <c r="E43" s="44">
        <v>35.880000000000003</v>
      </c>
      <c r="F43" s="27">
        <v>22.58</v>
      </c>
      <c r="G43" s="45">
        <v>3.14</v>
      </c>
      <c r="H43" s="25">
        <f>SUM(C43:G43)</f>
        <v>122.8</v>
      </c>
      <c r="I43" s="84" t="s">
        <v>97</v>
      </c>
    </row>
    <row r="44" spans="2:9" x14ac:dyDescent="0.2">
      <c r="B44" s="12" t="s">
        <v>56</v>
      </c>
      <c r="C44" s="28">
        <v>42.84</v>
      </c>
      <c r="D44" s="43">
        <v>33.75</v>
      </c>
      <c r="E44" s="44">
        <v>36.380000000000003</v>
      </c>
      <c r="F44" s="27">
        <v>22.58</v>
      </c>
      <c r="G44" s="45">
        <v>1.25</v>
      </c>
      <c r="H44" s="25">
        <f>SUM(C44:G44)</f>
        <v>136.80000000000001</v>
      </c>
      <c r="I44" s="84" t="s">
        <v>91</v>
      </c>
    </row>
    <row r="45" spans="2:9" x14ac:dyDescent="0.2">
      <c r="B45" s="13" t="s">
        <v>11</v>
      </c>
      <c r="C45" s="32">
        <v>42.994999999999997</v>
      </c>
      <c r="D45" s="46">
        <v>35.159999999999997</v>
      </c>
      <c r="E45" s="47">
        <v>36.576999999999998</v>
      </c>
      <c r="F45" s="31">
        <v>23.134</v>
      </c>
      <c r="G45" s="48">
        <v>0</v>
      </c>
      <c r="H45" s="49">
        <f>SUM(C45:G45)</f>
        <v>137.86599999999999</v>
      </c>
    </row>
    <row r="46" spans="2:9" x14ac:dyDescent="0.2">
      <c r="C46" s="50"/>
      <c r="D46" s="50"/>
      <c r="E46" s="50"/>
      <c r="F46" s="51"/>
      <c r="G46" s="51"/>
      <c r="H46" s="51"/>
    </row>
    <row r="47" spans="2:9" x14ac:dyDescent="0.2">
      <c r="B47" s="9" t="s">
        <v>46</v>
      </c>
      <c r="C47" s="35"/>
      <c r="D47" s="35"/>
      <c r="E47" s="35"/>
      <c r="F47" s="35"/>
      <c r="G47" s="35"/>
      <c r="H47" s="35"/>
    </row>
    <row r="48" spans="2:9" x14ac:dyDescent="0.2">
      <c r="B48" s="10" t="s">
        <v>47</v>
      </c>
      <c r="C48" s="36">
        <v>24.9</v>
      </c>
      <c r="D48" s="37">
        <v>20.3</v>
      </c>
      <c r="E48" s="38">
        <v>29.4</v>
      </c>
      <c r="F48" s="24">
        <v>21.7</v>
      </c>
      <c r="G48" s="39">
        <v>6.6</v>
      </c>
      <c r="H48" s="24">
        <f>SUM(C48:G48)</f>
        <v>102.89999999999999</v>
      </c>
      <c r="I48" s="84" t="s">
        <v>98</v>
      </c>
    </row>
    <row r="49" spans="2:9" x14ac:dyDescent="0.2">
      <c r="B49" s="18" t="s">
        <v>21</v>
      </c>
      <c r="C49" s="26">
        <v>25.6</v>
      </c>
      <c r="D49" s="40">
        <v>21</v>
      </c>
      <c r="E49" s="41">
        <v>30.3</v>
      </c>
      <c r="F49" s="25">
        <v>22.4</v>
      </c>
      <c r="G49" s="42">
        <v>6.7</v>
      </c>
      <c r="H49" s="25">
        <f>SUM(C49:G49)</f>
        <v>106.00000000000001</v>
      </c>
      <c r="I49" s="84" t="s">
        <v>99</v>
      </c>
    </row>
    <row r="50" spans="2:9" x14ac:dyDescent="0.2">
      <c r="B50" s="12" t="s">
        <v>45</v>
      </c>
      <c r="C50" s="28">
        <v>24.9</v>
      </c>
      <c r="D50" s="43">
        <v>20.3</v>
      </c>
      <c r="E50" s="44">
        <v>29.7</v>
      </c>
      <c r="F50" s="27">
        <v>21.1</v>
      </c>
      <c r="G50" s="45">
        <v>1.5</v>
      </c>
      <c r="H50" s="52">
        <f>SUM(C50:G50)</f>
        <v>97.5</v>
      </c>
      <c r="I50" s="84" t="s">
        <v>100</v>
      </c>
    </row>
    <row r="51" spans="2:9" x14ac:dyDescent="0.2">
      <c r="B51" s="13" t="s">
        <v>11</v>
      </c>
      <c r="C51" s="32">
        <v>26.166</v>
      </c>
      <c r="D51" s="46">
        <v>21.167999999999999</v>
      </c>
      <c r="E51" s="47">
        <v>29.895</v>
      </c>
      <c r="F51" s="31">
        <v>21.372</v>
      </c>
      <c r="G51" s="31">
        <v>0</v>
      </c>
      <c r="H51" s="49">
        <f>SUM(C51:G51)</f>
        <v>98.600999999999999</v>
      </c>
    </row>
    <row r="52" spans="2:9" x14ac:dyDescent="0.2">
      <c r="C52" s="50"/>
      <c r="D52" s="50"/>
      <c r="E52" s="50"/>
      <c r="F52" s="51"/>
      <c r="G52" s="51"/>
      <c r="H52" s="51"/>
    </row>
    <row r="53" spans="2:9" x14ac:dyDescent="0.2">
      <c r="B53" s="9" t="s">
        <v>43</v>
      </c>
      <c r="C53" s="51"/>
      <c r="D53" s="51"/>
      <c r="E53" s="51"/>
      <c r="F53" s="51"/>
      <c r="G53" s="51"/>
      <c r="H53" s="51"/>
    </row>
    <row r="54" spans="2:9" x14ac:dyDescent="0.2">
      <c r="B54" s="10" t="s">
        <v>18</v>
      </c>
      <c r="C54" s="36">
        <v>27.4</v>
      </c>
      <c r="D54" s="37">
        <v>22.2</v>
      </c>
      <c r="E54" s="38">
        <v>32.299999999999997</v>
      </c>
      <c r="F54" s="24">
        <v>26.6</v>
      </c>
      <c r="G54" s="24">
        <v>6.6</v>
      </c>
      <c r="H54" s="24">
        <v>115.1</v>
      </c>
      <c r="I54" s="84" t="s">
        <v>101</v>
      </c>
    </row>
    <row r="55" spans="2:9" x14ac:dyDescent="0.2">
      <c r="B55" s="11" t="s">
        <v>21</v>
      </c>
      <c r="C55" s="26">
        <v>27.2</v>
      </c>
      <c r="D55" s="40">
        <v>22</v>
      </c>
      <c r="E55" s="41">
        <v>32.1</v>
      </c>
      <c r="F55" s="25">
        <v>26.4</v>
      </c>
      <c r="G55" s="25">
        <v>6.5</v>
      </c>
      <c r="H55" s="25">
        <v>114.2</v>
      </c>
      <c r="I55" s="84" t="s">
        <v>102</v>
      </c>
    </row>
    <row r="56" spans="2:9" x14ac:dyDescent="0.2">
      <c r="B56" s="12" t="s">
        <v>45</v>
      </c>
      <c r="C56" s="28">
        <v>29.2</v>
      </c>
      <c r="D56" s="43">
        <v>23</v>
      </c>
      <c r="E56" s="44">
        <v>33.4</v>
      </c>
      <c r="F56" s="27">
        <v>27.8</v>
      </c>
      <c r="G56" s="27">
        <v>1.7</v>
      </c>
      <c r="H56" s="27">
        <v>115.1</v>
      </c>
      <c r="I56" s="84" t="s">
        <v>103</v>
      </c>
    </row>
    <row r="57" spans="2:9" x14ac:dyDescent="0.2">
      <c r="B57" s="13" t="s">
        <v>11</v>
      </c>
      <c r="C57" s="32">
        <v>29.28</v>
      </c>
      <c r="D57" s="46">
        <v>23.77</v>
      </c>
      <c r="E57" s="47">
        <v>33.96</v>
      </c>
      <c r="F57" s="31">
        <v>28.48</v>
      </c>
      <c r="G57" s="31">
        <v>0</v>
      </c>
      <c r="H57" s="31">
        <f>SUM(C57:G57)</f>
        <v>115.49</v>
      </c>
    </row>
    <row r="58" spans="2:9" x14ac:dyDescent="0.2">
      <c r="C58" s="50"/>
      <c r="D58" s="50"/>
      <c r="E58" s="50"/>
      <c r="F58" s="51"/>
      <c r="G58" s="51"/>
      <c r="H58" s="51"/>
    </row>
    <row r="59" spans="2:9" x14ac:dyDescent="0.2">
      <c r="B59" s="9" t="s">
        <v>42</v>
      </c>
      <c r="C59" s="51"/>
      <c r="D59" s="51"/>
      <c r="E59" s="51"/>
      <c r="F59" s="51"/>
      <c r="G59" s="51"/>
      <c r="H59" s="51"/>
    </row>
    <row r="60" spans="2:9" x14ac:dyDescent="0.2">
      <c r="B60" s="10" t="s">
        <v>18</v>
      </c>
      <c r="C60" s="36">
        <v>30.4</v>
      </c>
      <c r="D60" s="37">
        <v>24.8</v>
      </c>
      <c r="E60" s="38">
        <v>36.200000000000003</v>
      </c>
      <c r="F60" s="24">
        <v>30</v>
      </c>
      <c r="G60" s="24">
        <v>8</v>
      </c>
      <c r="H60" s="24">
        <v>129.4</v>
      </c>
      <c r="I60" s="84" t="s">
        <v>104</v>
      </c>
    </row>
    <row r="61" spans="2:9" x14ac:dyDescent="0.2">
      <c r="B61" s="11" t="s">
        <v>21</v>
      </c>
      <c r="C61" s="26">
        <v>31</v>
      </c>
      <c r="D61" s="40">
        <v>25.2</v>
      </c>
      <c r="E61" s="41">
        <v>36.799999999999997</v>
      </c>
      <c r="F61" s="25">
        <v>30.5</v>
      </c>
      <c r="G61" s="25">
        <v>8</v>
      </c>
      <c r="H61" s="25">
        <v>131.5</v>
      </c>
      <c r="I61" s="84" t="s">
        <v>105</v>
      </c>
    </row>
    <row r="62" spans="2:9" x14ac:dyDescent="0.2">
      <c r="B62" s="12" t="s">
        <v>35</v>
      </c>
      <c r="C62" s="28">
        <v>37.799999999999997</v>
      </c>
      <c r="D62" s="43">
        <v>28.7</v>
      </c>
      <c r="E62" s="44">
        <v>43</v>
      </c>
      <c r="F62" s="27">
        <v>35.4</v>
      </c>
      <c r="G62" s="27">
        <v>1.6</v>
      </c>
      <c r="H62" s="27">
        <v>146.5</v>
      </c>
      <c r="I62" s="84" t="s">
        <v>106</v>
      </c>
    </row>
    <row r="63" spans="2:9" x14ac:dyDescent="0.2">
      <c r="B63" s="13" t="s">
        <v>11</v>
      </c>
      <c r="C63" s="32">
        <v>38.380000000000003</v>
      </c>
      <c r="D63" s="46">
        <v>29.5</v>
      </c>
      <c r="E63" s="47">
        <v>43.58</v>
      </c>
      <c r="F63" s="31">
        <v>36.15</v>
      </c>
      <c r="G63" s="31">
        <v>0</v>
      </c>
      <c r="H63" s="31">
        <v>147.6</v>
      </c>
    </row>
    <row r="64" spans="2:9" x14ac:dyDescent="0.2">
      <c r="C64" s="50"/>
      <c r="D64" s="50"/>
      <c r="E64" s="50"/>
      <c r="F64" s="51"/>
      <c r="G64" s="51"/>
      <c r="H64" s="51"/>
    </row>
    <row r="65" spans="2:9" x14ac:dyDescent="0.2">
      <c r="B65" s="5" t="s">
        <v>40</v>
      </c>
      <c r="C65" s="51"/>
      <c r="D65" s="51"/>
      <c r="E65" s="51"/>
      <c r="F65" s="51"/>
      <c r="G65" s="51"/>
      <c r="H65" s="51"/>
    </row>
    <row r="66" spans="2:9" x14ac:dyDescent="0.2">
      <c r="B66" s="10" t="s">
        <v>18</v>
      </c>
      <c r="C66" s="36">
        <v>33.9</v>
      </c>
      <c r="D66" s="37">
        <v>26.7</v>
      </c>
      <c r="E66" s="38">
        <v>37.4</v>
      </c>
      <c r="F66" s="24">
        <v>31.4</v>
      </c>
      <c r="G66" s="24">
        <v>4</v>
      </c>
      <c r="H66" s="24">
        <v>133.4</v>
      </c>
      <c r="I66" s="84" t="s">
        <v>156</v>
      </c>
    </row>
    <row r="67" spans="2:9" x14ac:dyDescent="0.2">
      <c r="B67" s="11" t="s">
        <v>21</v>
      </c>
      <c r="C67" s="26">
        <v>33.200000000000003</v>
      </c>
      <c r="D67" s="40">
        <v>26.2</v>
      </c>
      <c r="E67" s="41">
        <v>36.700000000000003</v>
      </c>
      <c r="F67" s="25">
        <v>30.8</v>
      </c>
      <c r="G67" s="25">
        <v>4</v>
      </c>
      <c r="H67" s="25">
        <v>130.9</v>
      </c>
      <c r="I67" s="82" t="s">
        <v>107</v>
      </c>
    </row>
    <row r="68" spans="2:9" x14ac:dyDescent="0.2">
      <c r="B68" s="12" t="s">
        <v>41</v>
      </c>
      <c r="C68" s="28">
        <v>32.299999999999997</v>
      </c>
      <c r="D68" s="43">
        <v>25.4</v>
      </c>
      <c r="E68" s="44">
        <v>36.799999999999997</v>
      </c>
      <c r="F68" s="27">
        <v>30.2</v>
      </c>
      <c r="G68" s="27">
        <v>2.7</v>
      </c>
      <c r="H68" s="27">
        <v>127.4</v>
      </c>
      <c r="I68" s="82" t="s">
        <v>108</v>
      </c>
    </row>
    <row r="69" spans="2:9" x14ac:dyDescent="0.2">
      <c r="B69" s="13" t="s">
        <v>11</v>
      </c>
      <c r="C69" s="32">
        <v>32.61</v>
      </c>
      <c r="D69" s="46">
        <v>25.02</v>
      </c>
      <c r="E69" s="47">
        <v>37.24</v>
      </c>
      <c r="F69" s="31">
        <v>32.840000000000003</v>
      </c>
      <c r="G69" s="31">
        <v>0</v>
      </c>
      <c r="H69" s="31">
        <v>127.71</v>
      </c>
    </row>
    <row r="70" spans="2:9" x14ac:dyDescent="0.2">
      <c r="C70" s="50"/>
      <c r="D70" s="50"/>
      <c r="E70" s="50"/>
      <c r="F70" s="51"/>
      <c r="G70" s="51"/>
      <c r="H70" s="51"/>
    </row>
    <row r="71" spans="2:9" x14ac:dyDescent="0.2">
      <c r="B71" s="5" t="s">
        <v>39</v>
      </c>
      <c r="C71" s="51"/>
      <c r="D71" s="51"/>
      <c r="E71" s="51"/>
      <c r="F71" s="51"/>
      <c r="G71" s="51"/>
      <c r="H71" s="51"/>
    </row>
    <row r="72" spans="2:9" x14ac:dyDescent="0.2">
      <c r="B72" s="10" t="s">
        <v>18</v>
      </c>
      <c r="C72" s="36">
        <v>32.4</v>
      </c>
      <c r="D72" s="37">
        <v>26.9</v>
      </c>
      <c r="E72" s="38">
        <v>33.1</v>
      </c>
      <c r="F72" s="24">
        <v>31</v>
      </c>
      <c r="G72" s="24">
        <v>5</v>
      </c>
      <c r="H72" s="24">
        <v>128.4</v>
      </c>
      <c r="I72" s="82" t="s">
        <v>109</v>
      </c>
    </row>
    <row r="73" spans="2:9" x14ac:dyDescent="0.2">
      <c r="B73" s="11" t="s">
        <v>21</v>
      </c>
      <c r="C73" s="26">
        <v>32</v>
      </c>
      <c r="D73" s="40">
        <v>26.7</v>
      </c>
      <c r="E73" s="41">
        <v>32.9</v>
      </c>
      <c r="F73" s="25">
        <v>30.6</v>
      </c>
      <c r="G73" s="25">
        <v>5</v>
      </c>
      <c r="H73" s="25">
        <v>127.2</v>
      </c>
      <c r="I73" s="82" t="s">
        <v>110</v>
      </c>
    </row>
    <row r="74" spans="2:9" x14ac:dyDescent="0.2">
      <c r="B74" s="12" t="s">
        <v>35</v>
      </c>
      <c r="C74" s="28">
        <v>32</v>
      </c>
      <c r="D74" s="43">
        <v>26.7</v>
      </c>
      <c r="E74" s="44">
        <v>33.9</v>
      </c>
      <c r="F74" s="27">
        <v>31.1</v>
      </c>
      <c r="G74" s="27">
        <v>2.2000000000000002</v>
      </c>
      <c r="H74" s="27">
        <v>125.9</v>
      </c>
      <c r="I74" s="82" t="s">
        <v>111</v>
      </c>
    </row>
    <row r="75" spans="2:9" x14ac:dyDescent="0.2">
      <c r="B75" s="13" t="s">
        <v>11</v>
      </c>
      <c r="C75" s="32">
        <v>31.88</v>
      </c>
      <c r="D75" s="46">
        <v>28.15</v>
      </c>
      <c r="E75" s="47">
        <v>34.11</v>
      </c>
      <c r="F75" s="31">
        <v>32.28</v>
      </c>
      <c r="G75" s="31">
        <v>0</v>
      </c>
      <c r="H75" s="31">
        <v>126.42</v>
      </c>
    </row>
    <row r="76" spans="2:9" x14ac:dyDescent="0.2">
      <c r="C76" s="50"/>
      <c r="D76" s="50"/>
      <c r="E76" s="50"/>
      <c r="F76" s="51"/>
      <c r="G76" s="51"/>
      <c r="H76" s="51"/>
    </row>
    <row r="77" spans="2:9" x14ac:dyDescent="0.2">
      <c r="B77" s="5" t="s">
        <v>38</v>
      </c>
      <c r="C77" s="51"/>
      <c r="D77" s="51"/>
      <c r="E77" s="51"/>
      <c r="F77" s="51"/>
      <c r="G77" s="51"/>
      <c r="H77" s="51"/>
    </row>
    <row r="78" spans="2:9" x14ac:dyDescent="0.2">
      <c r="B78" s="10" t="s">
        <v>18</v>
      </c>
      <c r="C78" s="36">
        <v>42.6</v>
      </c>
      <c r="D78" s="37">
        <v>30</v>
      </c>
      <c r="E78" s="38">
        <v>32.6</v>
      </c>
      <c r="F78" s="24">
        <v>35.799999999999997</v>
      </c>
      <c r="G78" s="24">
        <v>10</v>
      </c>
      <c r="H78" s="24">
        <v>151</v>
      </c>
      <c r="I78" s="82" t="s">
        <v>112</v>
      </c>
    </row>
    <row r="79" spans="2:9" x14ac:dyDescent="0.2">
      <c r="B79" s="11" t="s">
        <v>21</v>
      </c>
      <c r="C79" s="26">
        <v>42.9</v>
      </c>
      <c r="D79" s="40">
        <v>32.5</v>
      </c>
      <c r="E79" s="41">
        <v>33.5</v>
      </c>
      <c r="F79" s="25">
        <v>36.799999999999997</v>
      </c>
      <c r="G79" s="25">
        <v>10</v>
      </c>
      <c r="H79" s="25">
        <v>155.69999999999999</v>
      </c>
      <c r="I79" s="82" t="s">
        <v>113</v>
      </c>
    </row>
    <row r="80" spans="2:9" x14ac:dyDescent="0.2">
      <c r="B80" s="12" t="s">
        <v>35</v>
      </c>
      <c r="C80" s="28">
        <v>42.9</v>
      </c>
      <c r="D80" s="43">
        <v>32.5</v>
      </c>
      <c r="E80" s="44">
        <v>34.25</v>
      </c>
      <c r="F80" s="27">
        <v>37.549999999999997</v>
      </c>
      <c r="G80" s="27">
        <v>6.5</v>
      </c>
      <c r="H80" s="27">
        <v>153.69999999999999</v>
      </c>
      <c r="I80" s="82" t="s">
        <v>114</v>
      </c>
    </row>
    <row r="81" spans="2:9" x14ac:dyDescent="0.2">
      <c r="B81" s="13" t="s">
        <v>11</v>
      </c>
      <c r="C81" s="32">
        <v>46.09</v>
      </c>
      <c r="D81" s="46">
        <v>34.03</v>
      </c>
      <c r="E81" s="47">
        <v>34.270000000000003</v>
      </c>
      <c r="F81" s="31">
        <v>39</v>
      </c>
      <c r="G81" s="31">
        <v>0</v>
      </c>
      <c r="H81" s="31">
        <f>SUM(C81:G81)</f>
        <v>153.39000000000001</v>
      </c>
    </row>
    <row r="82" spans="2:9" x14ac:dyDescent="0.2">
      <c r="C82" s="50"/>
      <c r="D82" s="50"/>
      <c r="E82" s="50"/>
      <c r="F82" s="51"/>
      <c r="G82" s="51"/>
      <c r="H82" s="51"/>
    </row>
    <row r="83" spans="2:9" x14ac:dyDescent="0.2">
      <c r="B83" s="5" t="s">
        <v>36</v>
      </c>
      <c r="C83" s="51"/>
      <c r="D83" s="51"/>
      <c r="E83" s="51"/>
      <c r="F83" s="51"/>
      <c r="G83" s="51"/>
      <c r="H83" s="51"/>
    </row>
    <row r="84" spans="2:9" x14ac:dyDescent="0.2">
      <c r="B84" s="10" t="s">
        <v>18</v>
      </c>
      <c r="C84" s="36">
        <v>51.6</v>
      </c>
      <c r="D84" s="37">
        <v>34.9</v>
      </c>
      <c r="E84" s="38">
        <v>37.6</v>
      </c>
      <c r="F84" s="24">
        <v>36.1</v>
      </c>
      <c r="G84" s="24">
        <v>7.5</v>
      </c>
      <c r="H84" s="24">
        <v>167.7</v>
      </c>
      <c r="I84" s="82" t="s">
        <v>115</v>
      </c>
    </row>
    <row r="85" spans="2:9" x14ac:dyDescent="0.2">
      <c r="B85" s="11" t="s">
        <v>21</v>
      </c>
      <c r="C85" s="26">
        <v>50.4</v>
      </c>
      <c r="D85" s="40">
        <v>34.5</v>
      </c>
      <c r="E85" s="41">
        <v>37.200000000000003</v>
      </c>
      <c r="F85" s="25">
        <v>35.299999999999997</v>
      </c>
      <c r="G85" s="25">
        <v>7</v>
      </c>
      <c r="H85" s="25">
        <v>164.4</v>
      </c>
      <c r="I85" s="82" t="s">
        <v>116</v>
      </c>
    </row>
    <row r="86" spans="2:9" x14ac:dyDescent="0.2">
      <c r="B86" s="12" t="s">
        <v>37</v>
      </c>
      <c r="C86" s="28">
        <v>50.4</v>
      </c>
      <c r="D86" s="43">
        <v>34.5</v>
      </c>
      <c r="E86" s="44">
        <v>37.200000000000003</v>
      </c>
      <c r="F86" s="27">
        <v>35.799999999999997</v>
      </c>
      <c r="G86" s="27">
        <v>6.5</v>
      </c>
      <c r="H86" s="27">
        <v>164.4</v>
      </c>
    </row>
    <row r="87" spans="2:9" x14ac:dyDescent="0.2">
      <c r="B87" s="12" t="s">
        <v>35</v>
      </c>
      <c r="C87" s="28">
        <v>50.4</v>
      </c>
      <c r="D87" s="43">
        <v>34.5</v>
      </c>
      <c r="E87" s="44">
        <v>37.200000000000003</v>
      </c>
      <c r="F87" s="27">
        <v>35.799999999999997</v>
      </c>
      <c r="G87" s="27">
        <v>6.3</v>
      </c>
      <c r="H87" s="27">
        <v>164.2</v>
      </c>
      <c r="I87" s="82" t="s">
        <v>117</v>
      </c>
    </row>
    <row r="88" spans="2:9" x14ac:dyDescent="0.2">
      <c r="B88" s="13" t="s">
        <v>11</v>
      </c>
      <c r="C88" s="32">
        <v>55.71</v>
      </c>
      <c r="D88" s="46">
        <v>35.96</v>
      </c>
      <c r="E88" s="47">
        <v>37.51</v>
      </c>
      <c r="F88" s="31">
        <v>35.86</v>
      </c>
      <c r="G88" s="31">
        <v>0</v>
      </c>
      <c r="H88" s="31">
        <v>165.08</v>
      </c>
    </row>
    <row r="89" spans="2:9" x14ac:dyDescent="0.2">
      <c r="C89" s="50"/>
      <c r="D89" s="50"/>
      <c r="E89" s="50"/>
      <c r="F89" s="51"/>
      <c r="G89" s="51"/>
      <c r="H89" s="51"/>
    </row>
    <row r="90" spans="2:9" x14ac:dyDescent="0.2">
      <c r="B90" s="5" t="s">
        <v>34</v>
      </c>
      <c r="C90" s="51"/>
      <c r="D90" s="51"/>
      <c r="E90" s="51"/>
      <c r="F90" s="51"/>
      <c r="G90" s="51"/>
      <c r="H90" s="51"/>
    </row>
    <row r="91" spans="2:9" x14ac:dyDescent="0.2">
      <c r="B91" s="10" t="s">
        <v>18</v>
      </c>
      <c r="C91" s="36">
        <v>58</v>
      </c>
      <c r="D91" s="37">
        <v>34.9</v>
      </c>
      <c r="E91" s="38">
        <v>37.700000000000003</v>
      </c>
      <c r="F91" s="24">
        <v>38.4</v>
      </c>
      <c r="G91" s="24"/>
      <c r="H91" s="24">
        <v>169</v>
      </c>
      <c r="I91" s="82" t="s">
        <v>118</v>
      </c>
    </row>
    <row r="92" spans="2:9" x14ac:dyDescent="0.2">
      <c r="B92" s="11" t="s">
        <v>21</v>
      </c>
      <c r="C92" s="26">
        <v>57.4</v>
      </c>
      <c r="D92" s="40">
        <v>34.700000000000003</v>
      </c>
      <c r="E92" s="41">
        <v>37.4</v>
      </c>
      <c r="F92" s="25">
        <v>38</v>
      </c>
      <c r="G92" s="25"/>
      <c r="H92" s="25">
        <v>167.5</v>
      </c>
      <c r="I92" s="82" t="s">
        <v>119</v>
      </c>
    </row>
    <row r="93" spans="2:9" x14ac:dyDescent="0.2">
      <c r="B93" s="12" t="s">
        <v>35</v>
      </c>
      <c r="C93" s="28">
        <v>60.6</v>
      </c>
      <c r="D93" s="43">
        <v>39.799999999999997</v>
      </c>
      <c r="E93" s="44">
        <v>39.5</v>
      </c>
      <c r="F93" s="27">
        <v>39</v>
      </c>
      <c r="G93" s="27"/>
      <c r="H93" s="27">
        <v>178.9</v>
      </c>
      <c r="I93" s="82" t="s">
        <v>120</v>
      </c>
    </row>
    <row r="94" spans="2:9" x14ac:dyDescent="0.2">
      <c r="B94" s="13" t="s">
        <v>11</v>
      </c>
      <c r="C94" s="32">
        <v>60.6</v>
      </c>
      <c r="D94" s="46">
        <v>40.1</v>
      </c>
      <c r="E94" s="47">
        <v>39.700000000000003</v>
      </c>
      <c r="F94" s="31">
        <v>39</v>
      </c>
      <c r="G94" s="31"/>
      <c r="H94" s="31">
        <v>179.4</v>
      </c>
    </row>
    <row r="95" spans="2:9" x14ac:dyDescent="0.2">
      <c r="C95" s="50"/>
      <c r="D95" s="50"/>
      <c r="E95" s="50"/>
      <c r="F95" s="51"/>
      <c r="G95" s="51"/>
      <c r="H95" s="51"/>
    </row>
    <row r="96" spans="2:9" x14ac:dyDescent="0.2">
      <c r="B96" s="5" t="s">
        <v>31</v>
      </c>
      <c r="C96" s="51"/>
      <c r="D96" s="51"/>
      <c r="E96" s="51"/>
      <c r="F96" s="51"/>
      <c r="G96" s="51"/>
      <c r="H96" s="51"/>
    </row>
    <row r="97" spans="2:9" x14ac:dyDescent="0.2">
      <c r="B97" s="10" t="s">
        <v>18</v>
      </c>
      <c r="C97" s="36">
        <v>59</v>
      </c>
      <c r="D97" s="37">
        <v>45</v>
      </c>
      <c r="E97" s="38">
        <v>45.3</v>
      </c>
      <c r="F97" s="24">
        <v>38</v>
      </c>
      <c r="G97" s="24"/>
      <c r="H97" s="24">
        <v>187.3</v>
      </c>
      <c r="I97" s="82" t="s">
        <v>121</v>
      </c>
    </row>
    <row r="98" spans="2:9" x14ac:dyDescent="0.2">
      <c r="B98" s="11" t="s">
        <v>21</v>
      </c>
      <c r="C98" s="26">
        <v>59</v>
      </c>
      <c r="D98" s="40">
        <v>42.9</v>
      </c>
      <c r="E98" s="41">
        <v>45.3</v>
      </c>
      <c r="F98" s="25">
        <v>38</v>
      </c>
      <c r="G98" s="25"/>
      <c r="H98" s="25">
        <v>185.2</v>
      </c>
      <c r="I98" s="82" t="s">
        <v>122</v>
      </c>
    </row>
    <row r="99" spans="2:9" x14ac:dyDescent="0.2">
      <c r="B99" s="12" t="s">
        <v>32</v>
      </c>
      <c r="C99" s="28">
        <v>52.6</v>
      </c>
      <c r="D99" s="43">
        <v>38.200000000000003</v>
      </c>
      <c r="E99" s="44">
        <v>40.4</v>
      </c>
      <c r="F99" s="27">
        <v>33.799999999999997</v>
      </c>
      <c r="G99" s="27"/>
      <c r="H99" s="27">
        <v>165</v>
      </c>
      <c r="I99" s="82" t="s">
        <v>123</v>
      </c>
    </row>
    <row r="100" spans="2:9" x14ac:dyDescent="0.2">
      <c r="B100" s="12" t="s">
        <v>33</v>
      </c>
      <c r="C100" s="28">
        <v>52.7</v>
      </c>
      <c r="D100" s="43">
        <v>38.200000000000003</v>
      </c>
      <c r="E100" s="44">
        <v>40.5</v>
      </c>
      <c r="F100" s="27">
        <v>33.799999999999997</v>
      </c>
      <c r="G100" s="27"/>
      <c r="H100" s="27">
        <v>165.2</v>
      </c>
      <c r="I100" s="82" t="s">
        <v>124</v>
      </c>
    </row>
    <row r="101" spans="2:9" x14ac:dyDescent="0.2">
      <c r="B101" s="13" t="s">
        <v>11</v>
      </c>
      <c r="C101" s="32">
        <v>53.18</v>
      </c>
      <c r="D101" s="46">
        <v>38.15</v>
      </c>
      <c r="E101" s="47">
        <v>41.08</v>
      </c>
      <c r="F101" s="31">
        <v>33.93</v>
      </c>
      <c r="G101" s="31"/>
      <c r="H101" s="31">
        <v>166.34</v>
      </c>
    </row>
    <row r="102" spans="2:9" x14ac:dyDescent="0.2">
      <c r="C102" s="50"/>
      <c r="D102" s="50"/>
      <c r="E102" s="50"/>
      <c r="F102" s="51"/>
      <c r="G102" s="51"/>
      <c r="H102" s="51"/>
    </row>
    <row r="103" spans="2:9" x14ac:dyDescent="0.2">
      <c r="B103" s="5" t="s">
        <v>30</v>
      </c>
      <c r="C103" s="51"/>
      <c r="D103" s="51"/>
      <c r="E103" s="51"/>
      <c r="F103" s="51"/>
      <c r="G103" s="51"/>
      <c r="H103" s="51"/>
    </row>
    <row r="104" spans="2:9" x14ac:dyDescent="0.2">
      <c r="B104" s="10" t="s">
        <v>17</v>
      </c>
      <c r="C104" s="51">
        <v>63.6</v>
      </c>
      <c r="D104" s="51">
        <v>32.5</v>
      </c>
      <c r="E104" s="51">
        <v>31.1</v>
      </c>
      <c r="F104" s="51">
        <v>20.7</v>
      </c>
      <c r="G104" s="51"/>
      <c r="H104" s="51">
        <f>SUM(C104:F104)</f>
        <v>147.89999999999998</v>
      </c>
      <c r="I104" s="82" t="s">
        <v>125</v>
      </c>
    </row>
    <row r="105" spans="2:9" x14ac:dyDescent="0.2">
      <c r="B105" s="10" t="s">
        <v>18</v>
      </c>
      <c r="C105" s="36">
        <v>74</v>
      </c>
      <c r="D105" s="37">
        <v>70</v>
      </c>
      <c r="E105" s="38">
        <v>46</v>
      </c>
      <c r="F105" s="24">
        <v>30</v>
      </c>
      <c r="G105" s="24"/>
      <c r="H105" s="24">
        <v>220</v>
      </c>
      <c r="I105" s="82" t="s">
        <v>126</v>
      </c>
    </row>
    <row r="106" spans="2:9" x14ac:dyDescent="0.2">
      <c r="B106" s="11" t="s">
        <v>10</v>
      </c>
      <c r="C106" s="26">
        <v>74.2</v>
      </c>
      <c r="D106" s="40">
        <v>70.099999999999994</v>
      </c>
      <c r="E106" s="41">
        <v>50.6</v>
      </c>
      <c r="F106" s="25">
        <v>30.2</v>
      </c>
      <c r="G106" s="25"/>
      <c r="H106" s="25">
        <v>225.1</v>
      </c>
      <c r="I106" s="82" t="s">
        <v>127</v>
      </c>
    </row>
    <row r="107" spans="2:9" x14ac:dyDescent="0.2">
      <c r="B107" s="13" t="s">
        <v>11</v>
      </c>
      <c r="C107" s="32">
        <v>75.400000000000006</v>
      </c>
      <c r="D107" s="46">
        <v>71.28</v>
      </c>
      <c r="E107" s="47">
        <v>51.59</v>
      </c>
      <c r="F107" s="31">
        <v>29.32</v>
      </c>
      <c r="G107" s="31"/>
      <c r="H107" s="31">
        <v>227.59</v>
      </c>
    </row>
    <row r="108" spans="2:9" x14ac:dyDescent="0.2">
      <c r="C108" s="50"/>
      <c r="D108" s="50"/>
      <c r="E108" s="50"/>
      <c r="F108" s="51"/>
      <c r="G108" s="51"/>
      <c r="H108" s="51"/>
    </row>
    <row r="109" spans="2:9" x14ac:dyDescent="0.2">
      <c r="B109" s="5" t="s">
        <v>28</v>
      </c>
      <c r="C109" s="51"/>
      <c r="D109" s="51"/>
      <c r="E109" s="51"/>
      <c r="F109" s="51"/>
      <c r="G109" s="51"/>
      <c r="H109" s="51"/>
    </row>
    <row r="110" spans="2:9" x14ac:dyDescent="0.2">
      <c r="B110" s="10" t="s">
        <v>18</v>
      </c>
      <c r="C110" s="36">
        <v>25</v>
      </c>
      <c r="D110" s="37">
        <v>12.8</v>
      </c>
      <c r="E110" s="38">
        <v>24.2</v>
      </c>
      <c r="F110" s="24">
        <v>18</v>
      </c>
      <c r="G110" s="24"/>
      <c r="H110" s="24">
        <v>80</v>
      </c>
      <c r="I110" s="82" t="s">
        <v>128</v>
      </c>
    </row>
    <row r="111" spans="2:9" x14ac:dyDescent="0.2">
      <c r="B111" s="11" t="s">
        <v>29</v>
      </c>
      <c r="C111" s="26">
        <v>46</v>
      </c>
      <c r="D111" s="40">
        <v>19.8</v>
      </c>
      <c r="E111" s="41">
        <v>25.2</v>
      </c>
      <c r="F111" s="25">
        <v>19</v>
      </c>
      <c r="G111" s="25"/>
      <c r="H111" s="25">
        <v>110</v>
      </c>
      <c r="I111" s="82" t="s">
        <v>129</v>
      </c>
    </row>
    <row r="112" spans="2:9" x14ac:dyDescent="0.2">
      <c r="B112" s="12" t="s">
        <v>10</v>
      </c>
      <c r="C112" s="28">
        <v>62.8</v>
      </c>
      <c r="D112" s="43">
        <v>33.1</v>
      </c>
      <c r="E112" s="44">
        <v>30.5</v>
      </c>
      <c r="F112" s="27">
        <v>20</v>
      </c>
      <c r="G112" s="27"/>
      <c r="H112" s="27">
        <v>146.4</v>
      </c>
      <c r="I112" s="82" t="s">
        <v>130</v>
      </c>
    </row>
    <row r="113" spans="2:9" x14ac:dyDescent="0.2">
      <c r="B113" s="13" t="s">
        <v>11</v>
      </c>
      <c r="C113" s="32">
        <v>62.78</v>
      </c>
      <c r="D113" s="46">
        <v>33.31</v>
      </c>
      <c r="E113" s="47">
        <v>30.333099999999998</v>
      </c>
      <c r="F113" s="31">
        <v>20.04</v>
      </c>
      <c r="G113" s="31"/>
      <c r="H113" s="31">
        <v>146.4631</v>
      </c>
    </row>
    <row r="114" spans="2:9" x14ac:dyDescent="0.2">
      <c r="C114" s="50"/>
      <c r="D114" s="50"/>
      <c r="E114" s="50"/>
      <c r="F114" s="51"/>
      <c r="G114" s="51"/>
      <c r="H114" s="51"/>
    </row>
    <row r="115" spans="2:9" x14ac:dyDescent="0.2">
      <c r="B115" s="5" t="s">
        <v>27</v>
      </c>
      <c r="C115" s="51"/>
      <c r="D115" s="51"/>
      <c r="E115" s="51"/>
      <c r="F115" s="51"/>
      <c r="G115" s="51"/>
      <c r="H115" s="51"/>
    </row>
    <row r="116" spans="2:9" x14ac:dyDescent="0.2">
      <c r="B116" s="10" t="s">
        <v>18</v>
      </c>
      <c r="C116" s="36">
        <v>10</v>
      </c>
      <c r="D116" s="37">
        <v>10</v>
      </c>
      <c r="E116" s="38">
        <v>23.4</v>
      </c>
      <c r="F116" s="24">
        <v>15</v>
      </c>
      <c r="G116" s="24"/>
      <c r="H116" s="24">
        <v>58.4</v>
      </c>
      <c r="I116" s="82" t="s">
        <v>131</v>
      </c>
    </row>
    <row r="117" spans="2:9" x14ac:dyDescent="0.2">
      <c r="B117" s="11" t="s">
        <v>10</v>
      </c>
      <c r="C117" s="26">
        <v>10</v>
      </c>
      <c r="D117" s="40">
        <v>10</v>
      </c>
      <c r="E117" s="41">
        <v>23.4</v>
      </c>
      <c r="F117" s="25">
        <v>15</v>
      </c>
      <c r="G117" s="25"/>
      <c r="H117" s="25">
        <v>58.4</v>
      </c>
      <c r="I117" s="82" t="s">
        <v>132</v>
      </c>
    </row>
    <row r="118" spans="2:9" x14ac:dyDescent="0.2">
      <c r="B118" s="13" t="s">
        <v>11</v>
      </c>
      <c r="C118" s="32">
        <v>10.1</v>
      </c>
      <c r="D118" s="46">
        <v>10</v>
      </c>
      <c r="E118" s="47">
        <v>23.4</v>
      </c>
      <c r="F118" s="31">
        <v>15</v>
      </c>
      <c r="G118" s="31"/>
      <c r="H118" s="31">
        <v>58.5</v>
      </c>
    </row>
    <row r="119" spans="2:9" x14ac:dyDescent="0.2">
      <c r="C119" s="50"/>
      <c r="D119" s="50"/>
      <c r="E119" s="50"/>
      <c r="F119" s="51"/>
      <c r="G119" s="51"/>
      <c r="H119" s="51"/>
    </row>
    <row r="120" spans="2:9" x14ac:dyDescent="0.2">
      <c r="B120" s="5" t="s">
        <v>23</v>
      </c>
      <c r="C120" s="51"/>
      <c r="D120" s="51"/>
      <c r="E120" s="51"/>
      <c r="F120" s="51"/>
      <c r="G120" s="51"/>
      <c r="H120" s="51"/>
    </row>
    <row r="121" spans="2:9" x14ac:dyDescent="0.2">
      <c r="B121" s="10" t="s">
        <v>24</v>
      </c>
      <c r="C121" s="36">
        <v>10</v>
      </c>
      <c r="D121" s="37">
        <v>10</v>
      </c>
      <c r="E121" s="38">
        <v>17</v>
      </c>
      <c r="F121" s="24">
        <v>16</v>
      </c>
      <c r="G121" s="24"/>
      <c r="H121" s="24">
        <v>53</v>
      </c>
      <c r="I121" s="82" t="s">
        <v>133</v>
      </c>
    </row>
    <row r="122" spans="2:9" x14ac:dyDescent="0.2">
      <c r="B122" s="11" t="s">
        <v>25</v>
      </c>
      <c r="C122" s="26">
        <f>C121</f>
        <v>10</v>
      </c>
      <c r="D122" s="40">
        <f>D121</f>
        <v>10</v>
      </c>
      <c r="E122" s="41">
        <f>E121+8.25</f>
        <v>25.25</v>
      </c>
      <c r="F122" s="25">
        <f>F121+1.25</f>
        <v>17.25</v>
      </c>
      <c r="G122" s="25"/>
      <c r="H122" s="25">
        <f>SUM(C122:F122)</f>
        <v>62.5</v>
      </c>
      <c r="I122" s="82" t="s">
        <v>134</v>
      </c>
    </row>
    <row r="123" spans="2:9" x14ac:dyDescent="0.2">
      <c r="B123" s="12" t="s">
        <v>26</v>
      </c>
      <c r="C123" s="28">
        <v>10</v>
      </c>
      <c r="D123" s="43">
        <v>10</v>
      </c>
      <c r="E123" s="44">
        <v>25.25</v>
      </c>
      <c r="F123" s="27">
        <v>17.25</v>
      </c>
      <c r="G123" s="27"/>
      <c r="H123" s="27">
        <v>62.5</v>
      </c>
      <c r="I123" s="82" t="s">
        <v>135</v>
      </c>
    </row>
    <row r="124" spans="2:9" x14ac:dyDescent="0.2">
      <c r="B124" s="13" t="s">
        <v>11</v>
      </c>
      <c r="C124" s="32">
        <v>10.1</v>
      </c>
      <c r="D124" s="46">
        <v>9.9499999999999993</v>
      </c>
      <c r="E124" s="47">
        <v>25.23</v>
      </c>
      <c r="F124" s="31">
        <v>17.22</v>
      </c>
      <c r="G124" s="31"/>
      <c r="H124" s="31">
        <v>62.5</v>
      </c>
    </row>
    <row r="125" spans="2:9" x14ac:dyDescent="0.2">
      <c r="C125" s="50"/>
      <c r="D125" s="50"/>
      <c r="E125" s="50"/>
      <c r="F125" s="51"/>
      <c r="G125" s="51"/>
      <c r="H125" s="51"/>
    </row>
    <row r="126" spans="2:9" x14ac:dyDescent="0.2">
      <c r="B126" s="5" t="s">
        <v>22</v>
      </c>
      <c r="C126" s="51"/>
      <c r="D126" s="51"/>
      <c r="E126" s="51"/>
      <c r="F126" s="51"/>
      <c r="G126" s="51"/>
      <c r="H126" s="51"/>
    </row>
    <row r="127" spans="2:9" x14ac:dyDescent="0.2">
      <c r="B127" s="10" t="s">
        <v>8</v>
      </c>
      <c r="C127" s="36">
        <v>12.5</v>
      </c>
      <c r="D127" s="37">
        <v>11.5</v>
      </c>
      <c r="E127" s="38">
        <v>18.5</v>
      </c>
      <c r="F127" s="24">
        <v>11</v>
      </c>
      <c r="G127" s="24"/>
      <c r="H127" s="24">
        <v>53.5</v>
      </c>
      <c r="I127" s="82" t="s">
        <v>136</v>
      </c>
    </row>
    <row r="128" spans="2:9" x14ac:dyDescent="0.2">
      <c r="B128" s="11" t="s">
        <v>21</v>
      </c>
      <c r="C128" s="26">
        <v>12.1</v>
      </c>
      <c r="D128" s="40">
        <v>11.1</v>
      </c>
      <c r="E128" s="41">
        <v>17.899999999999999</v>
      </c>
      <c r="F128" s="25">
        <v>10</v>
      </c>
      <c r="G128" s="25"/>
      <c r="H128" s="25">
        <v>51.1</v>
      </c>
      <c r="I128" s="82" t="s">
        <v>137</v>
      </c>
    </row>
    <row r="129" spans="2:9" x14ac:dyDescent="0.2">
      <c r="B129" s="12" t="s">
        <v>10</v>
      </c>
      <c r="C129" s="28">
        <v>12.3</v>
      </c>
      <c r="D129" s="43">
        <v>11.3</v>
      </c>
      <c r="E129" s="44">
        <v>17.899999999999999</v>
      </c>
      <c r="F129" s="27">
        <v>10.8</v>
      </c>
      <c r="G129" s="27"/>
      <c r="H129" s="27">
        <v>52.3</v>
      </c>
      <c r="I129" s="82" t="s">
        <v>138</v>
      </c>
    </row>
    <row r="130" spans="2:9" x14ac:dyDescent="0.2">
      <c r="B130" s="13" t="s">
        <v>11</v>
      </c>
      <c r="C130" s="32">
        <v>12.21</v>
      </c>
      <c r="D130" s="46">
        <v>11.39</v>
      </c>
      <c r="E130" s="47">
        <v>17.95</v>
      </c>
      <c r="F130" s="31">
        <v>10.8</v>
      </c>
      <c r="G130" s="31"/>
      <c r="H130" s="31">
        <v>52.35</v>
      </c>
    </row>
    <row r="131" spans="2:9" x14ac:dyDescent="0.2">
      <c r="C131" s="50"/>
      <c r="D131" s="50"/>
      <c r="E131" s="50"/>
      <c r="F131" s="51"/>
      <c r="G131" s="51"/>
      <c r="H131" s="51"/>
    </row>
    <row r="132" spans="2:9" x14ac:dyDescent="0.2">
      <c r="B132" s="5" t="s">
        <v>20</v>
      </c>
      <c r="C132" s="51"/>
      <c r="D132" s="51"/>
      <c r="E132" s="51"/>
      <c r="F132" s="51"/>
      <c r="G132" s="51"/>
      <c r="H132" s="51"/>
    </row>
    <row r="133" spans="2:9" x14ac:dyDescent="0.2">
      <c r="B133" s="10" t="s">
        <v>8</v>
      </c>
      <c r="C133" s="36">
        <v>15</v>
      </c>
      <c r="D133" s="37">
        <v>10.5</v>
      </c>
      <c r="E133" s="38">
        <v>14.5</v>
      </c>
      <c r="F133" s="24">
        <v>8</v>
      </c>
      <c r="G133" s="24"/>
      <c r="H133" s="24">
        <v>48</v>
      </c>
      <c r="I133" s="82" t="s">
        <v>139</v>
      </c>
    </row>
    <row r="134" spans="2:9" x14ac:dyDescent="0.2">
      <c r="B134" s="11" t="s">
        <v>21</v>
      </c>
      <c r="C134" s="26">
        <v>14.8</v>
      </c>
      <c r="D134" s="40">
        <v>10.199999999999999</v>
      </c>
      <c r="E134" s="41">
        <v>14.3</v>
      </c>
      <c r="F134" s="25">
        <v>7.8</v>
      </c>
      <c r="G134" s="25"/>
      <c r="H134" s="25">
        <v>47.1</v>
      </c>
      <c r="I134" s="82" t="s">
        <v>140</v>
      </c>
    </row>
    <row r="135" spans="2:9" x14ac:dyDescent="0.2">
      <c r="B135" s="12" t="s">
        <v>10</v>
      </c>
      <c r="C135" s="28">
        <v>17.600000000000001</v>
      </c>
      <c r="D135" s="43">
        <v>10.199999999999999</v>
      </c>
      <c r="E135" s="44">
        <v>14.5</v>
      </c>
      <c r="F135" s="27">
        <v>8</v>
      </c>
      <c r="G135" s="27"/>
      <c r="H135" s="27">
        <v>50.3</v>
      </c>
      <c r="I135" s="82" t="s">
        <v>141</v>
      </c>
    </row>
    <row r="136" spans="2:9" x14ac:dyDescent="0.2">
      <c r="B136" s="13" t="s">
        <v>11</v>
      </c>
      <c r="C136" s="32">
        <v>17.600000000000001</v>
      </c>
      <c r="D136" s="46">
        <v>10.1</v>
      </c>
      <c r="E136" s="47">
        <v>14.4</v>
      </c>
      <c r="F136" s="31">
        <v>8</v>
      </c>
      <c r="G136" s="31"/>
      <c r="H136" s="31">
        <v>50.1</v>
      </c>
    </row>
    <row r="137" spans="2:9" x14ac:dyDescent="0.2">
      <c r="C137" s="50"/>
      <c r="D137" s="50"/>
      <c r="E137" s="50"/>
      <c r="F137" s="51"/>
      <c r="G137" s="51"/>
      <c r="H137" s="51"/>
    </row>
    <row r="138" spans="2:9" x14ac:dyDescent="0.2">
      <c r="B138" s="5" t="s">
        <v>19</v>
      </c>
      <c r="C138" s="51"/>
      <c r="D138" s="51"/>
      <c r="E138" s="51"/>
      <c r="F138" s="51"/>
      <c r="G138" s="51"/>
      <c r="H138" s="51"/>
    </row>
    <row r="139" spans="2:9" x14ac:dyDescent="0.2">
      <c r="B139" s="10" t="s">
        <v>17</v>
      </c>
      <c r="C139" s="36">
        <v>13.4</v>
      </c>
      <c r="D139" s="37">
        <v>10.8</v>
      </c>
      <c r="E139" s="38">
        <v>9.3000000000000007</v>
      </c>
      <c r="F139" s="24">
        <v>6.5</v>
      </c>
      <c r="G139" s="24"/>
      <c r="H139" s="24">
        <v>40</v>
      </c>
      <c r="I139" s="82" t="s">
        <v>142</v>
      </c>
    </row>
    <row r="140" spans="2:9" x14ac:dyDescent="0.2">
      <c r="B140" s="11" t="s">
        <v>18</v>
      </c>
      <c r="C140" s="26">
        <v>16.399999999999999</v>
      </c>
      <c r="D140" s="40">
        <v>13.2</v>
      </c>
      <c r="E140" s="41">
        <v>11.3</v>
      </c>
      <c r="F140" s="25">
        <v>6.5</v>
      </c>
      <c r="G140" s="25"/>
      <c r="H140" s="25">
        <v>47.4</v>
      </c>
      <c r="I140" s="82" t="s">
        <v>143</v>
      </c>
    </row>
    <row r="141" spans="2:9" x14ac:dyDescent="0.2">
      <c r="B141" s="12" t="s">
        <v>10</v>
      </c>
      <c r="C141" s="28">
        <v>18.8</v>
      </c>
      <c r="D141" s="43">
        <v>13.1</v>
      </c>
      <c r="E141" s="44">
        <v>11.3</v>
      </c>
      <c r="F141" s="27">
        <v>6.5</v>
      </c>
      <c r="G141" s="27"/>
      <c r="H141" s="27">
        <v>49.7</v>
      </c>
      <c r="I141" s="82" t="s">
        <v>144</v>
      </c>
    </row>
    <row r="142" spans="2:9" x14ac:dyDescent="0.2">
      <c r="B142" s="13" t="s">
        <v>11</v>
      </c>
      <c r="C142" s="32">
        <v>18.8</v>
      </c>
      <c r="D142" s="46">
        <v>13.1</v>
      </c>
      <c r="E142" s="47">
        <v>11.4</v>
      </c>
      <c r="F142" s="31">
        <v>6.5</v>
      </c>
      <c r="G142" s="31"/>
      <c r="H142" s="31">
        <v>49.9</v>
      </c>
    </row>
    <row r="143" spans="2:9" x14ac:dyDescent="0.2">
      <c r="C143" s="50"/>
      <c r="D143" s="50"/>
      <c r="E143" s="50"/>
      <c r="F143" s="51"/>
      <c r="G143" s="51"/>
      <c r="H143" s="51"/>
    </row>
    <row r="144" spans="2:9" x14ac:dyDescent="0.2">
      <c r="B144" s="5" t="s">
        <v>16</v>
      </c>
      <c r="C144" s="51"/>
      <c r="D144" s="51"/>
      <c r="E144" s="51"/>
      <c r="F144" s="51"/>
      <c r="G144" s="51"/>
      <c r="H144" s="51"/>
    </row>
    <row r="145" spans="2:9" x14ac:dyDescent="0.2">
      <c r="B145" s="10" t="s">
        <v>17</v>
      </c>
      <c r="C145" s="36">
        <v>5.5</v>
      </c>
      <c r="D145" s="37">
        <v>5.5</v>
      </c>
      <c r="E145" s="38">
        <v>7.5</v>
      </c>
      <c r="F145" s="24">
        <v>4.5</v>
      </c>
      <c r="G145" s="24"/>
      <c r="H145" s="24">
        <v>23</v>
      </c>
      <c r="I145" s="82" t="s">
        <v>145</v>
      </c>
    </row>
    <row r="146" spans="2:9" x14ac:dyDescent="0.2">
      <c r="B146" s="11" t="s">
        <v>18</v>
      </c>
      <c r="C146" s="26">
        <v>5.5</v>
      </c>
      <c r="D146" s="40">
        <v>5.5</v>
      </c>
      <c r="E146" s="41">
        <v>6.9</v>
      </c>
      <c r="F146" s="25">
        <v>4.5</v>
      </c>
      <c r="G146" s="25"/>
      <c r="H146" s="25">
        <v>22.4</v>
      </c>
      <c r="I146" s="82" t="s">
        <v>146</v>
      </c>
    </row>
    <row r="147" spans="2:9" x14ac:dyDescent="0.2">
      <c r="B147" s="12" t="s">
        <v>10</v>
      </c>
      <c r="C147" s="28">
        <v>8.5</v>
      </c>
      <c r="D147" s="43">
        <v>5.5</v>
      </c>
      <c r="E147" s="44">
        <v>7.7</v>
      </c>
      <c r="F147" s="27">
        <v>4.5</v>
      </c>
      <c r="G147" s="27"/>
      <c r="H147" s="27">
        <v>26.2</v>
      </c>
      <c r="I147" s="82" t="s">
        <v>147</v>
      </c>
    </row>
    <row r="148" spans="2:9" x14ac:dyDescent="0.2">
      <c r="B148" s="13" t="s">
        <v>11</v>
      </c>
      <c r="C148" s="32">
        <v>8.4</v>
      </c>
      <c r="D148" s="46">
        <v>5.6</v>
      </c>
      <c r="E148" s="47">
        <v>7.7</v>
      </c>
      <c r="F148" s="31">
        <v>4.5999999999999996</v>
      </c>
      <c r="G148" s="31"/>
      <c r="H148" s="31">
        <v>26.3</v>
      </c>
    </row>
    <row r="149" spans="2:9" x14ac:dyDescent="0.2">
      <c r="C149" s="50"/>
      <c r="D149" s="50"/>
      <c r="E149" s="50"/>
      <c r="F149" s="51"/>
      <c r="G149" s="51"/>
      <c r="H149" s="51"/>
    </row>
    <row r="150" spans="2:9" x14ac:dyDescent="0.2">
      <c r="B150" s="5" t="s">
        <v>15</v>
      </c>
      <c r="C150" s="51"/>
      <c r="D150" s="51"/>
      <c r="E150" s="51"/>
      <c r="F150" s="51"/>
      <c r="G150" s="51"/>
      <c r="H150" s="51"/>
    </row>
    <row r="151" spans="2:9" x14ac:dyDescent="0.2">
      <c r="B151" s="10" t="s">
        <v>8</v>
      </c>
      <c r="C151" s="36">
        <v>0</v>
      </c>
      <c r="D151" s="37">
        <v>4.75</v>
      </c>
      <c r="E151" s="38">
        <v>5</v>
      </c>
      <c r="F151" s="24">
        <v>3.75</v>
      </c>
      <c r="G151" s="24"/>
      <c r="H151" s="24">
        <v>13.5</v>
      </c>
      <c r="I151" s="82" t="s">
        <v>148</v>
      </c>
    </row>
    <row r="152" spans="2:9" x14ac:dyDescent="0.2">
      <c r="B152" s="11" t="s">
        <v>10</v>
      </c>
      <c r="C152" s="26">
        <v>0</v>
      </c>
      <c r="D152" s="40">
        <v>4.75</v>
      </c>
      <c r="E152" s="41">
        <v>5.5</v>
      </c>
      <c r="F152" s="25">
        <v>3.75</v>
      </c>
      <c r="G152" s="25"/>
      <c r="H152" s="25">
        <v>14</v>
      </c>
      <c r="I152" s="82" t="s">
        <v>149</v>
      </c>
    </row>
    <row r="153" spans="2:9" x14ac:dyDescent="0.2">
      <c r="B153" s="13" t="s">
        <v>11</v>
      </c>
      <c r="C153" s="32">
        <v>0</v>
      </c>
      <c r="D153" s="46">
        <v>4.7</v>
      </c>
      <c r="E153" s="47">
        <v>5.4</v>
      </c>
      <c r="F153" s="31">
        <v>3.6</v>
      </c>
      <c r="G153" s="31"/>
      <c r="H153" s="31">
        <v>13.7</v>
      </c>
    </row>
    <row r="154" spans="2:9" x14ac:dyDescent="0.2">
      <c r="C154" s="50"/>
      <c r="D154" s="50"/>
      <c r="E154" s="50"/>
      <c r="F154" s="51"/>
      <c r="G154" s="51"/>
      <c r="H154" s="51"/>
    </row>
    <row r="155" spans="2:9" x14ac:dyDescent="0.2">
      <c r="B155" s="5" t="s">
        <v>13</v>
      </c>
      <c r="C155" s="51"/>
      <c r="D155" s="51"/>
      <c r="E155" s="51"/>
      <c r="F155" s="51"/>
      <c r="G155" s="51"/>
      <c r="H155" s="51"/>
    </row>
    <row r="156" spans="2:9" x14ac:dyDescent="0.2">
      <c r="B156" s="10" t="s">
        <v>8</v>
      </c>
      <c r="C156" s="36">
        <v>0</v>
      </c>
      <c r="D156" s="37">
        <v>2.2000000000000002</v>
      </c>
      <c r="E156" s="38">
        <v>6.5</v>
      </c>
      <c r="F156" s="24">
        <v>3.5</v>
      </c>
      <c r="G156" s="24"/>
      <c r="H156" s="24">
        <v>12.2</v>
      </c>
      <c r="I156" s="82" t="s">
        <v>150</v>
      </c>
    </row>
    <row r="157" spans="2:9" x14ac:dyDescent="0.2">
      <c r="B157" s="11" t="s">
        <v>14</v>
      </c>
      <c r="C157" s="26">
        <v>0</v>
      </c>
      <c r="D157" s="40">
        <v>0</v>
      </c>
      <c r="E157" s="41">
        <v>6.5</v>
      </c>
      <c r="F157" s="25">
        <v>3.5</v>
      </c>
      <c r="G157" s="25"/>
      <c r="H157" s="25">
        <v>10</v>
      </c>
      <c r="I157" s="82" t="s">
        <v>151</v>
      </c>
    </row>
    <row r="158" spans="2:9" x14ac:dyDescent="0.2">
      <c r="B158" s="12" t="s">
        <v>10</v>
      </c>
      <c r="C158" s="28">
        <v>0</v>
      </c>
      <c r="D158" s="43">
        <v>0</v>
      </c>
      <c r="E158" s="44">
        <v>6.5</v>
      </c>
      <c r="F158" s="27">
        <v>3.5</v>
      </c>
      <c r="G158" s="27"/>
      <c r="H158" s="27">
        <v>10</v>
      </c>
      <c r="I158" s="82" t="s">
        <v>152</v>
      </c>
    </row>
    <row r="159" spans="2:9" x14ac:dyDescent="0.2">
      <c r="B159" s="13" t="s">
        <v>11</v>
      </c>
      <c r="C159" s="32">
        <v>0</v>
      </c>
      <c r="D159" s="46">
        <v>0</v>
      </c>
      <c r="E159" s="47">
        <v>6.5</v>
      </c>
      <c r="F159" s="31">
        <v>3.5</v>
      </c>
      <c r="G159" s="31"/>
      <c r="H159" s="31">
        <v>10</v>
      </c>
    </row>
    <row r="160" spans="2:9" x14ac:dyDescent="0.2">
      <c r="C160" s="50"/>
      <c r="D160" s="50"/>
      <c r="E160" s="50"/>
      <c r="F160" s="51"/>
      <c r="G160" s="51"/>
      <c r="H160" s="51"/>
    </row>
    <row r="161" spans="1:9" x14ac:dyDescent="0.2">
      <c r="B161" s="5" t="s">
        <v>12</v>
      </c>
      <c r="C161" s="51"/>
      <c r="D161" s="51"/>
      <c r="E161" s="51"/>
      <c r="F161" s="51"/>
      <c r="G161" s="51"/>
      <c r="H161" s="51"/>
    </row>
    <row r="162" spans="1:9" x14ac:dyDescent="0.2">
      <c r="B162" s="10" t="s">
        <v>8</v>
      </c>
      <c r="C162" s="36">
        <v>5</v>
      </c>
      <c r="D162" s="37">
        <v>3</v>
      </c>
      <c r="E162" s="38">
        <v>5.8</v>
      </c>
      <c r="F162" s="24">
        <v>3.5</v>
      </c>
      <c r="G162" s="24"/>
      <c r="H162" s="24">
        <v>17.3</v>
      </c>
      <c r="I162" s="82" t="s">
        <v>153</v>
      </c>
    </row>
    <row r="163" spans="1:9" x14ac:dyDescent="0.2">
      <c r="B163" s="11" t="s">
        <v>10</v>
      </c>
      <c r="C163" s="26">
        <v>2.4</v>
      </c>
      <c r="D163" s="40">
        <v>2.8</v>
      </c>
      <c r="E163" s="41">
        <v>6</v>
      </c>
      <c r="F163" s="25">
        <v>3.1</v>
      </c>
      <c r="G163" s="25"/>
      <c r="H163" s="25">
        <v>14.2</v>
      </c>
    </row>
    <row r="164" spans="1:9" x14ac:dyDescent="0.2">
      <c r="B164" s="13" t="s">
        <v>11</v>
      </c>
      <c r="C164" s="32">
        <v>2.4500000000000002</v>
      </c>
      <c r="D164" s="46">
        <v>2.75</v>
      </c>
      <c r="E164" s="47">
        <v>6.1</v>
      </c>
      <c r="F164" s="31">
        <v>3.1</v>
      </c>
      <c r="G164" s="31"/>
      <c r="H164" s="31">
        <v>14.4</v>
      </c>
    </row>
    <row r="165" spans="1:9" ht="12.75" customHeight="1" x14ac:dyDescent="0.2">
      <c r="C165" s="51"/>
      <c r="D165" s="51"/>
      <c r="E165" s="51"/>
      <c r="F165" s="51"/>
      <c r="G165" s="51"/>
      <c r="H165" s="51"/>
    </row>
    <row r="166" spans="1:9" x14ac:dyDescent="0.2">
      <c r="B166" s="5" t="s">
        <v>7</v>
      </c>
      <c r="C166" s="51"/>
      <c r="D166" s="51"/>
      <c r="E166" s="51"/>
      <c r="F166" s="51"/>
      <c r="G166" s="51"/>
      <c r="H166" s="51"/>
    </row>
    <row r="167" spans="1:9" x14ac:dyDescent="0.2">
      <c r="B167" s="10" t="s">
        <v>8</v>
      </c>
      <c r="C167" s="36">
        <v>2.7</v>
      </c>
      <c r="D167" s="37">
        <v>2.7</v>
      </c>
      <c r="E167" s="38">
        <v>5.3</v>
      </c>
      <c r="F167" s="24">
        <v>3.6</v>
      </c>
      <c r="G167" s="24"/>
      <c r="H167" s="24">
        <v>14.3</v>
      </c>
      <c r="I167" s="82" t="s">
        <v>154</v>
      </c>
    </row>
    <row r="168" spans="1:9" x14ac:dyDescent="0.2">
      <c r="B168" s="11" t="s">
        <v>9</v>
      </c>
      <c r="C168" s="26">
        <v>2.5</v>
      </c>
      <c r="D168" s="40">
        <v>2.5</v>
      </c>
      <c r="E168" s="41">
        <v>3.1</v>
      </c>
      <c r="F168" s="25">
        <v>3.5</v>
      </c>
      <c r="G168" s="25"/>
      <c r="H168" s="25">
        <v>11.6</v>
      </c>
    </row>
    <row r="169" spans="1:9" x14ac:dyDescent="0.2">
      <c r="B169" s="12" t="s">
        <v>10</v>
      </c>
      <c r="C169" s="28">
        <v>0</v>
      </c>
      <c r="D169" s="43">
        <v>2.5</v>
      </c>
      <c r="E169" s="44">
        <v>3.1</v>
      </c>
      <c r="F169" s="27">
        <v>2.75</v>
      </c>
      <c r="G169" s="27"/>
      <c r="H169" s="27">
        <v>8.35</v>
      </c>
    </row>
    <row r="170" spans="1:9" x14ac:dyDescent="0.2">
      <c r="B170" s="13" t="s">
        <v>11</v>
      </c>
      <c r="C170" s="32">
        <v>0</v>
      </c>
      <c r="D170" s="46">
        <v>2.5</v>
      </c>
      <c r="E170" s="47">
        <v>3.1</v>
      </c>
      <c r="F170" s="31">
        <v>2.6</v>
      </c>
      <c r="G170" s="31"/>
      <c r="H170" s="31">
        <v>8.1999999999999993</v>
      </c>
    </row>
    <row r="171" spans="1:9" x14ac:dyDescent="0.2">
      <c r="B171" s="1"/>
      <c r="C171" s="2"/>
      <c r="D171" s="2"/>
      <c r="E171" s="2"/>
      <c r="F171" s="2"/>
      <c r="H171" s="2"/>
    </row>
    <row r="172" spans="1:9" ht="12.75" customHeight="1" x14ac:dyDescent="0.2">
      <c r="B172" s="8" t="s">
        <v>51</v>
      </c>
    </row>
    <row r="173" spans="1:9" x14ac:dyDescent="0.2">
      <c r="A173" s="7" t="s">
        <v>52</v>
      </c>
      <c r="B173" s="3" t="s">
        <v>49</v>
      </c>
    </row>
    <row r="174" spans="1:9" ht="30.75" customHeight="1" x14ac:dyDescent="0.2">
      <c r="A174" s="6" t="s">
        <v>53</v>
      </c>
      <c r="B174" s="91" t="s">
        <v>50</v>
      </c>
      <c r="C174" s="91"/>
      <c r="D174" s="91"/>
      <c r="E174" s="91"/>
      <c r="F174" s="91"/>
      <c r="G174" s="91"/>
      <c r="H174" s="91"/>
    </row>
    <row r="176" spans="1:9" x14ac:dyDescent="0.2">
      <c r="B176" t="s">
        <v>44</v>
      </c>
    </row>
    <row r="177" spans="2:3" x14ac:dyDescent="0.2">
      <c r="B177" s="1"/>
      <c r="C177" s="1"/>
    </row>
  </sheetData>
  <mergeCells count="7">
    <mergeCell ref="I6:I7"/>
    <mergeCell ref="C6:E6"/>
    <mergeCell ref="B4:H4"/>
    <mergeCell ref="B174:H174"/>
    <mergeCell ref="F6:F7"/>
    <mergeCell ref="G6:G7"/>
    <mergeCell ref="H6:H7"/>
  </mergeCells>
  <phoneticPr fontId="11" type="noConversion"/>
  <pageMargins left="0" right="0" top="0" bottom="0" header="0" footer="0"/>
  <pageSetup paperSize="9" fitToWidth="0" fitToHeight="0" orientation="portrait" r:id="rId1"/>
  <headerFooter alignWithMargins="0"/>
  <ignoredErrors>
    <ignoredError sqref="A173:A17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Remit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FINANCING REMIT</dc:title>
  <dc:creator>Crystal Decisions</dc:creator>
  <dc:description>Powered by Crystal</dc:description>
  <cp:lastModifiedBy>Rapolas Lisonka</cp:lastModifiedBy>
  <dcterms:created xsi:type="dcterms:W3CDTF">2017-10-16T15:08:15Z</dcterms:created>
  <dcterms:modified xsi:type="dcterms:W3CDTF">2024-10-09T15:27:55Z</dcterms:modified>
</cp:coreProperties>
</file>