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a/Downloads/"/>
    </mc:Choice>
  </mc:AlternateContent>
  <xr:revisionPtr revIDLastSave="0" documentId="8_{5FCE7430-7C06-1D44-86BC-692E5E9FFAAB}" xr6:coauthVersionLast="47" xr6:coauthVersionMax="47" xr10:uidLastSave="{00000000-0000-0000-0000-000000000000}"/>
  <bookViews>
    <workbookView xWindow="38940" yWindow="-16420" windowWidth="39000" windowHeight="18980" xr2:uid="{A0DDB7CF-D376-4156-8FAE-B6A00AA5B459}"/>
  </bookViews>
  <sheets>
    <sheet name="List of Formulas" sheetId="1" r:id="rId1"/>
    <sheet name="Fraction to Decimal" sheetId="2" r:id="rId2"/>
    <sheet name="X% of Y" sheetId="3" r:id="rId3"/>
    <sheet name="X is what % of Y" sheetId="4" r:id="rId4"/>
    <sheet name="X is what % more or less than Y" sheetId="5" r:id="rId5"/>
    <sheet name="Percent change over time" sheetId="6" r:id="rId6"/>
    <sheet name="Per Capit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C12" i="7"/>
  <c r="C10" i="6"/>
  <c r="C12" i="5"/>
  <c r="C8" i="4"/>
  <c r="C9" i="3"/>
  <c r="C12" i="2"/>
  <c r="E11" i="1"/>
  <c r="E10" i="1"/>
  <c r="E8" i="1"/>
  <c r="E9" i="1"/>
  <c r="E5" i="1"/>
  <c r="E7" i="1"/>
  <c r="E6" i="1"/>
  <c r="C8" i="7"/>
  <c r="B7" i="7"/>
  <c r="C6" i="6"/>
  <c r="B6" i="6"/>
  <c r="C5" i="6"/>
  <c r="B5" i="6"/>
  <c r="C8" i="5"/>
  <c r="B8" i="5"/>
  <c r="C6" i="5"/>
  <c r="B6" i="5"/>
  <c r="C4" i="4"/>
  <c r="B4" i="4"/>
  <c r="C3" i="4"/>
  <c r="B3" i="4"/>
  <c r="B5" i="3"/>
  <c r="A5" i="3"/>
  <c r="B4" i="3"/>
  <c r="A4" i="3"/>
  <c r="C7" i="2"/>
  <c r="B6" i="2"/>
  <c r="A5" i="2"/>
</calcChain>
</file>

<file path=xl/sharedStrings.xml><?xml version="1.0" encoding="utf-8"?>
<sst xmlns="http://schemas.openxmlformats.org/spreadsheetml/2006/main" count="127" uniqueCount="73">
  <si>
    <t>To convert a fraction into a decimal:</t>
  </si>
  <si>
    <t>To get X% of Y:</t>
  </si>
  <si>
    <t>To make a decimal version of 5/8, divide the top number by the bottom.</t>
  </si>
  <si>
    <t>Use INCREASED if the answer is positive, and DECREASED if it's negative</t>
  </si>
  <si>
    <t>Multiply Y by the decimal fraction version of X%.</t>
  </si>
  <si>
    <t xml:space="preserve"> In data, we use a decimal fraction rather than something like 5/8.</t>
  </si>
  <si>
    <t>You can make the result display as a percentage by highlighting the cell and clicking the Excel menu % button. Or with a right-click on the cell and then a click on % in the context menu.</t>
  </si>
  <si>
    <t>X is what % of Y?</t>
  </si>
  <si>
    <t>Divide X by Y.</t>
  </si>
  <si>
    <t xml:space="preserve">Other formatting buttons can add commas to big numbers, or change the number os decimal places shows. Formatting doesn't change the underlying number, just how it's displayed. </t>
  </si>
  <si>
    <t>To find the % for 50 of 80, enter: =50/80</t>
  </si>
  <si>
    <t>X is what %  MORE or LESS than Y?</t>
  </si>
  <si>
    <t>If the result is positive, then X is  it's MORE than.</t>
  </si>
  <si>
    <t xml:space="preserve"> Use MORE THAN if the answer is positive, and LESS THAN if it's negative</t>
  </si>
  <si>
    <t>Result</t>
  </si>
  <si>
    <t>Formatted</t>
  </si>
  <si>
    <t>For 5 and 8, enter: =5/8-1</t>
  </si>
  <si>
    <t>The formula is X divded by Y minus 1</t>
  </si>
  <si>
    <t xml:space="preserve"> So 5 is 38% less than 8</t>
  </si>
  <si>
    <t>For 8 and 5, enter =8/5-1</t>
  </si>
  <si>
    <t>Percent change over time</t>
  </si>
  <si>
    <t>The formula is NEW NUMBER divided by OLD NUMBER minus 1</t>
  </si>
  <si>
    <t>This year's budget of $8M is a 60% increase over last years's $5M budget.</t>
  </si>
  <si>
    <t xml:space="preserve"> This year's $5 million budget is a 37.5% decrease from last year's $8 million budget.</t>
  </si>
  <si>
    <t>Calculate a rate</t>
  </si>
  <si>
    <t>Use rates to compare how many times something happens for places with different  populations.</t>
  </si>
  <si>
    <t>To help convey tiny numbers, the resulting rates usually are multiplied by a PER number. For example, murders PER 100,000 population.</t>
  </si>
  <si>
    <t>If there were 320 murders in a city with a population of 1,937,086, what is the murder rate per 100,000?</t>
  </si>
  <si>
    <t>Enter: 100000 * 320 / 1937086</t>
  </si>
  <si>
    <t>Then use a formatting button to limit decimals displayed.</t>
  </si>
  <si>
    <t>The formula is:  PER  times EVENTS divided by POPULATION</t>
  </si>
  <si>
    <t>The decimal fraction result (click into the cell on the right):</t>
  </si>
  <si>
    <t>Example in a story</t>
  </si>
  <si>
    <t>Formula</t>
  </si>
  <si>
    <t>Formula and Result</t>
  </si>
  <si>
    <t>Example</t>
  </si>
  <si>
    <t>Task</t>
  </si>
  <si>
    <t>Example Sentence</t>
  </si>
  <si>
    <t>=X/Y</t>
  </si>
  <si>
    <t>(delete prefix of ' if copying and pasting)</t>
  </si>
  <si>
    <t>To get X% of Y</t>
  </si>
  <si>
    <t>(click into cell for formula)</t>
  </si>
  <si>
    <t>What is 20% of 90?</t>
  </si>
  <si>
    <t>=X/100*Y</t>
  </si>
  <si>
    <t>18 out of 90 employees were unvaccinated, or 20 percent.</t>
  </si>
  <si>
    <t>30 is what percent of 140?</t>
  </si>
  <si>
    <t>More than 20% of the surveyed 140 teachers did not agree with the mask mandate.</t>
  </si>
  <si>
    <t>For more details, please check the sheets below</t>
  </si>
  <si>
    <t>Common newsroom formulas cheat sheet</t>
  </si>
  <si>
    <t>How many times is X more than Y?</t>
  </si>
  <si>
    <t>How many times bigger is 13 compared to 3.3</t>
  </si>
  <si>
    <t>There were nearly 4 times more hospitalizations in Suffolk County than Chesapeake County.</t>
  </si>
  <si>
    <t>13 is what percent more than 3.3?</t>
  </si>
  <si>
    <t>=X/Y*100</t>
  </si>
  <si>
    <t>There were nearly 300 percent more hospitalizations in Suffolk County than Chesapeake County.</t>
  </si>
  <si>
    <t>What is percent change between 14 last year and 10 this year?</t>
  </si>
  <si>
    <t>Vaccine waste dropped 29 percent since last year.</t>
  </si>
  <si>
    <t>=(X/Y-1)*100</t>
  </si>
  <si>
    <t>=(New/Old-1)*100</t>
  </si>
  <si>
    <t>=Events/Population</t>
  </si>
  <si>
    <t>Calculate a rate (per capita)</t>
  </si>
  <si>
    <t>There are 14 Dunkin' Donuts in DC. There's a population of 692,683. How many Dunkins are there per resident?</t>
  </si>
  <si>
    <t>There are .00002 Dunkin Donuts per resident in DC. (This sentence is not readable so let's fix it)</t>
  </si>
  <si>
    <t>There are 14 Dunkin' Donuts in DC. There's a population of 692,683. How many Dunkins are there per hundred thousand residents?</t>
  </si>
  <si>
    <t>=Events/Population*100,000</t>
  </si>
  <si>
    <t>There are 2 Dunkin Donuts per 100,000 residents in DC.</t>
  </si>
  <si>
    <t>To find the % for 80 of 50, enter: =80/50</t>
  </si>
  <si>
    <t>Mean (average)</t>
  </si>
  <si>
    <t>What's the average of 18, 92, and 2?</t>
  </si>
  <si>
    <t>=average(X, Y, Z) or =average(X:Z)</t>
  </si>
  <si>
    <t>Median: Sort the numbers in order, then find the middle value</t>
  </si>
  <si>
    <t>What's the median of 18, 92, and 2?</t>
  </si>
  <si>
    <t>=median(X, Y, Z) or =median(X:Z)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</si>
</sst>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9" fontId="2" fillId="0" borderId="0" xfId="1" applyFont="1" applyAlignment="1">
      <alignment vertical="top"/>
    </xf>
    <xf numFmtId="0" fontId="5" fillId="0" borderId="0" xfId="0" applyFont="1" applyAlignment="1">
      <alignment vertical="top" wrapText="1"/>
    </xf>
    <xf numFmtId="0" fontId="2" fillId="0" borderId="1" xfId="0" applyFont="1" applyBorder="1" applyAlignment="1">
      <alignment vertical="top"/>
    </xf>
    <xf numFmtId="9" fontId="2" fillId="0" borderId="1" xfId="1" applyFont="1" applyBorder="1" applyAlignment="1">
      <alignment vertical="top"/>
    </xf>
    <xf numFmtId="0" fontId="2" fillId="0" borderId="0" xfId="0" applyFont="1"/>
    <xf numFmtId="164" fontId="2" fillId="0" borderId="0" xfId="0" applyNumberFormat="1" applyFont="1" applyAlignment="1">
      <alignment vertical="top"/>
    </xf>
    <xf numFmtId="49" fontId="2" fillId="0" borderId="0" xfId="0" quotePrefix="1" applyNumberFormat="1" applyFont="1" applyAlignment="1">
      <alignment vertical="top" wrapText="1"/>
    </xf>
    <xf numFmtId="0" fontId="5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2" fontId="2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2" fillId="2" borderId="0" xfId="0" applyFont="1" applyFill="1" applyAlignment="1">
      <alignment vertical="top" wrapText="1"/>
    </xf>
    <xf numFmtId="0" fontId="4" fillId="3" borderId="0" xfId="0" applyFont="1" applyFill="1" applyAlignment="1">
      <alignment horizontal="center" vertical="top"/>
    </xf>
    <xf numFmtId="164" fontId="2" fillId="0" borderId="0" xfId="0" quotePrefix="1" applyNumberFormat="1" applyFont="1" applyAlignment="1">
      <alignment vertical="top" wrapText="1"/>
    </xf>
    <xf numFmtId="0" fontId="2" fillId="0" borderId="2" xfId="0" applyFont="1" applyBorder="1" applyAlignment="1">
      <alignment vertical="top"/>
    </xf>
    <xf numFmtId="164" fontId="2" fillId="0" borderId="2" xfId="0" quotePrefix="1" applyNumberFormat="1" applyFont="1" applyBorder="1" applyAlignment="1">
      <alignment vertical="top" wrapText="1"/>
    </xf>
    <xf numFmtId="2" fontId="2" fillId="0" borderId="2" xfId="0" applyNumberFormat="1" applyFont="1" applyBorder="1" applyAlignment="1">
      <alignment vertical="top"/>
    </xf>
    <xf numFmtId="0" fontId="2" fillId="0" borderId="0" xfId="0" quotePrefix="1" applyFont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471E6-6E3E-4EB5-94B2-D63426CCAEAD}">
  <dimension ref="B2:F15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12" sqref="F12"/>
    </sheetView>
  </sheetViews>
  <sheetFormatPr baseColWidth="10" defaultColWidth="9.1640625" defaultRowHeight="15" x14ac:dyDescent="0.2"/>
  <cols>
    <col min="1" max="1" width="9.1640625" style="3"/>
    <col min="2" max="2" width="58.5" style="2" customWidth="1"/>
    <col min="3" max="3" width="71.83203125" style="2" customWidth="1"/>
    <col min="4" max="4" width="39" style="3" bestFit="1" customWidth="1"/>
    <col min="5" max="5" width="33.5" style="3" customWidth="1"/>
    <col min="6" max="6" width="108.1640625" style="3" bestFit="1" customWidth="1"/>
    <col min="7" max="16384" width="9.1640625" style="3"/>
  </cols>
  <sheetData>
    <row r="2" spans="2:6" s="1" customFormat="1" ht="21" x14ac:dyDescent="0.2">
      <c r="B2" s="20" t="s">
        <v>48</v>
      </c>
      <c r="C2" s="20" t="s">
        <v>47</v>
      </c>
    </row>
    <row r="4" spans="2:6" ht="22" x14ac:dyDescent="0.2">
      <c r="B4" s="6" t="s">
        <v>36</v>
      </c>
      <c r="C4" s="6" t="s">
        <v>35</v>
      </c>
      <c r="D4" s="6" t="s">
        <v>33</v>
      </c>
      <c r="E4" s="18" t="s">
        <v>34</v>
      </c>
      <c r="F4" s="18" t="s">
        <v>37</v>
      </c>
    </row>
    <row r="5" spans="2:6" ht="22" x14ac:dyDescent="0.2">
      <c r="B5" s="19" t="s">
        <v>49</v>
      </c>
      <c r="C5" s="4" t="s">
        <v>50</v>
      </c>
      <c r="D5" s="14" t="s">
        <v>38</v>
      </c>
      <c r="E5" s="21">
        <f>13/3.3</f>
        <v>3.9393939393939394</v>
      </c>
      <c r="F5" s="15" t="s">
        <v>51</v>
      </c>
    </row>
    <row r="6" spans="2:6" ht="22" x14ac:dyDescent="0.2">
      <c r="B6" s="19" t="s">
        <v>40</v>
      </c>
      <c r="C6" s="4" t="s">
        <v>42</v>
      </c>
      <c r="D6" s="14" t="s">
        <v>43</v>
      </c>
      <c r="E6" s="7">
        <f>20/100*90</f>
        <v>18</v>
      </c>
      <c r="F6" s="15" t="s">
        <v>44</v>
      </c>
    </row>
    <row r="7" spans="2:6" ht="22" x14ac:dyDescent="0.2">
      <c r="B7" s="19" t="s">
        <v>7</v>
      </c>
      <c r="C7" s="4" t="s">
        <v>45</v>
      </c>
      <c r="D7" s="14" t="s">
        <v>53</v>
      </c>
      <c r="E7" s="17">
        <f>30/140*100</f>
        <v>21.428571428571427</v>
      </c>
      <c r="F7" s="15" t="s">
        <v>46</v>
      </c>
    </row>
    <row r="8" spans="2:6" ht="22" x14ac:dyDescent="0.2">
      <c r="B8" s="19" t="s">
        <v>11</v>
      </c>
      <c r="C8" s="4" t="s">
        <v>52</v>
      </c>
      <c r="D8" s="14" t="s">
        <v>57</v>
      </c>
      <c r="E8" s="17">
        <f>(13/3.3-1)*100</f>
        <v>293.93939393939394</v>
      </c>
      <c r="F8" s="15" t="s">
        <v>54</v>
      </c>
    </row>
    <row r="9" spans="2:6" ht="22" x14ac:dyDescent="0.2">
      <c r="B9" s="19" t="s">
        <v>20</v>
      </c>
      <c r="C9" s="4" t="s">
        <v>55</v>
      </c>
      <c r="D9" s="14" t="s">
        <v>58</v>
      </c>
      <c r="E9" s="17">
        <f>(10/14-1)*100</f>
        <v>-28.571428571428569</v>
      </c>
      <c r="F9" s="15" t="s">
        <v>56</v>
      </c>
    </row>
    <row r="10" spans="2:6" ht="44" x14ac:dyDescent="0.2">
      <c r="B10" s="19" t="s">
        <v>24</v>
      </c>
      <c r="C10" s="4" t="s">
        <v>61</v>
      </c>
      <c r="D10" s="14" t="s">
        <v>59</v>
      </c>
      <c r="E10" s="16">
        <f>14/692683</f>
        <v>2.021126547064097E-5</v>
      </c>
      <c r="F10" s="7" t="s">
        <v>62</v>
      </c>
    </row>
    <row r="11" spans="2:6" ht="67" customHeight="1" x14ac:dyDescent="0.2">
      <c r="B11" s="19" t="s">
        <v>60</v>
      </c>
      <c r="C11" s="4" t="s">
        <v>63</v>
      </c>
      <c r="D11" s="14" t="s">
        <v>64</v>
      </c>
      <c r="E11" s="7">
        <f>14/692683*100000</f>
        <v>2.0211265470640969</v>
      </c>
      <c r="F11" s="7" t="s">
        <v>65</v>
      </c>
    </row>
    <row r="12" spans="2:6" ht="24" customHeight="1" x14ac:dyDescent="0.2">
      <c r="B12" s="19" t="s">
        <v>67</v>
      </c>
      <c r="C12" s="4" t="s">
        <v>68</v>
      </c>
      <c r="D12" s="25" t="s">
        <v>69</v>
      </c>
      <c r="E12" s="13">
        <f>AVERAGE(18, 92, 2)</f>
        <v>37.333333333333336</v>
      </c>
      <c r="F12" s="7"/>
    </row>
    <row r="13" spans="2:6" ht="44" x14ac:dyDescent="0.2">
      <c r="B13" s="19" t="s">
        <v>70</v>
      </c>
      <c r="C13" s="4" t="s">
        <v>71</v>
      </c>
      <c r="D13" s="25" t="s">
        <v>72</v>
      </c>
      <c r="E13" s="7">
        <f>MEDIAN(18, 92, 2)</f>
        <v>18</v>
      </c>
    </row>
    <row r="14" spans="2:6" ht="22" x14ac:dyDescent="0.2">
      <c r="B14" s="4"/>
      <c r="C14" s="4" t="s">
        <v>39</v>
      </c>
      <c r="D14" s="7"/>
      <c r="E14" s="7" t="s">
        <v>41</v>
      </c>
    </row>
    <row r="15" spans="2:6" ht="21" x14ac:dyDescent="0.2">
      <c r="B15" s="4"/>
      <c r="C15" s="4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C422-D265-574A-8F89-3D9317FAD006}">
  <dimension ref="A1:D12"/>
  <sheetViews>
    <sheetView workbookViewId="0">
      <selection activeCell="C21" sqref="C21"/>
    </sheetView>
  </sheetViews>
  <sheetFormatPr baseColWidth="10" defaultRowHeight="15" x14ac:dyDescent="0.2"/>
  <cols>
    <col min="1" max="1" width="85" customWidth="1"/>
    <col min="2" max="2" width="11.1640625" customWidth="1"/>
    <col min="3" max="3" width="23.5" bestFit="1" customWidth="1"/>
    <col min="4" max="4" width="103.1640625" bestFit="1" customWidth="1"/>
  </cols>
  <sheetData>
    <row r="1" spans="1:4" ht="21" x14ac:dyDescent="0.2">
      <c r="A1" s="4"/>
      <c r="B1" s="5" t="s">
        <v>14</v>
      </c>
      <c r="C1" s="5" t="s">
        <v>15</v>
      </c>
    </row>
    <row r="2" spans="1:4" ht="42" customHeight="1" x14ac:dyDescent="0.2">
      <c r="A2" s="6" t="s">
        <v>0</v>
      </c>
      <c r="B2" s="7"/>
      <c r="C2" s="7"/>
    </row>
    <row r="3" spans="1:4" ht="42" customHeight="1" x14ac:dyDescent="0.2">
      <c r="A3" s="4" t="s">
        <v>5</v>
      </c>
      <c r="B3" s="7"/>
      <c r="C3" s="7"/>
    </row>
    <row r="4" spans="1:4" ht="42" customHeight="1" x14ac:dyDescent="0.2">
      <c r="A4" s="4" t="s">
        <v>2</v>
      </c>
      <c r="B4" s="7"/>
      <c r="C4" s="7"/>
    </row>
    <row r="5" spans="1:4" ht="42" customHeight="1" thickBot="1" x14ac:dyDescent="0.25">
      <c r="A5" s="4" t="str">
        <f>"So in a cell, you would enter: =5/8"</f>
        <v>So in a cell, you would enter: =5/8</v>
      </c>
      <c r="B5" s="7"/>
      <c r="C5" s="7"/>
    </row>
    <row r="6" spans="1:4" ht="42" customHeight="1" thickBot="1" x14ac:dyDescent="0.25">
      <c r="A6" s="4" t="s">
        <v>31</v>
      </c>
      <c r="B6" s="10">
        <f>5/8</f>
        <v>0.625</v>
      </c>
      <c r="C6" s="7"/>
    </row>
    <row r="7" spans="1:4" ht="42" customHeight="1" thickBot="1" x14ac:dyDescent="0.25">
      <c r="A7" s="4" t="s">
        <v>6</v>
      </c>
      <c r="B7" s="7"/>
      <c r="C7" s="11">
        <f>5/8</f>
        <v>0.625</v>
      </c>
    </row>
    <row r="8" spans="1:4" ht="42" customHeight="1" x14ac:dyDescent="0.2">
      <c r="A8" s="9" t="s">
        <v>9</v>
      </c>
      <c r="B8" s="7"/>
      <c r="C8" s="7"/>
    </row>
    <row r="11" spans="1:4" ht="22" x14ac:dyDescent="0.2">
      <c r="A11" s="6" t="s">
        <v>32</v>
      </c>
      <c r="B11" s="6" t="s">
        <v>33</v>
      </c>
      <c r="C11" s="18" t="s">
        <v>34</v>
      </c>
      <c r="D11" s="18" t="s">
        <v>37</v>
      </c>
    </row>
    <row r="12" spans="1:4" ht="22" x14ac:dyDescent="0.2">
      <c r="A12" s="4" t="s">
        <v>50</v>
      </c>
      <c r="B12" s="14" t="s">
        <v>38</v>
      </c>
      <c r="C12" s="23">
        <f>13/3.3</f>
        <v>3.9393939393939394</v>
      </c>
      <c r="D12" s="15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306A-DDC6-0C46-9712-A1FA9AC4A888}">
  <dimension ref="A1:D9"/>
  <sheetViews>
    <sheetView workbookViewId="0">
      <selection activeCell="A8" sqref="A8:D9"/>
    </sheetView>
  </sheetViews>
  <sheetFormatPr baseColWidth="10" defaultRowHeight="15" x14ac:dyDescent="0.2"/>
  <cols>
    <col min="1" max="1" width="64.5" customWidth="1"/>
    <col min="2" max="2" width="12.5" customWidth="1"/>
    <col min="3" max="3" width="23.5" bestFit="1" customWidth="1"/>
    <col min="4" max="4" width="103.1640625" bestFit="1" customWidth="1"/>
  </cols>
  <sheetData>
    <row r="1" spans="1:4" ht="21" x14ac:dyDescent="0.2">
      <c r="A1" s="4"/>
      <c r="B1" s="5" t="s">
        <v>14</v>
      </c>
      <c r="C1" s="5" t="s">
        <v>15</v>
      </c>
    </row>
    <row r="2" spans="1:4" ht="22" x14ac:dyDescent="0.2">
      <c r="A2" s="6" t="s">
        <v>1</v>
      </c>
      <c r="B2" s="7"/>
      <c r="C2" s="7"/>
    </row>
    <row r="3" spans="1:4" ht="23" thickBot="1" x14ac:dyDescent="0.25">
      <c r="A3" s="4" t="s">
        <v>4</v>
      </c>
      <c r="B3" s="7"/>
      <c r="C3" s="7"/>
    </row>
    <row r="4" spans="1:4" ht="23" thickBot="1" x14ac:dyDescent="0.25">
      <c r="A4" s="4" t="str">
        <f>"To find 20% of 90, enter: =0.20 * 90"</f>
        <v>To find 20% of 90, enter: =0.20 * 90</v>
      </c>
      <c r="B4" s="10">
        <f>0.2*90</f>
        <v>18</v>
      </c>
      <c r="C4" s="7"/>
    </row>
    <row r="5" spans="1:4" ht="23" thickBot="1" x14ac:dyDescent="0.25">
      <c r="A5" s="4" t="str">
        <f>"To find 130.5% of 45, enter: =1.305 * 45"</f>
        <v>To find 130.5% of 45, enter: =1.305 * 45</v>
      </c>
      <c r="B5" s="10">
        <f>1.305*45</f>
        <v>58.724999999999994</v>
      </c>
      <c r="C5" s="7"/>
    </row>
    <row r="8" spans="1:4" ht="44" x14ac:dyDescent="0.2">
      <c r="A8" s="6" t="s">
        <v>32</v>
      </c>
      <c r="B8" s="6" t="s">
        <v>33</v>
      </c>
      <c r="C8" s="18" t="s">
        <v>34</v>
      </c>
      <c r="D8" s="18" t="s">
        <v>37</v>
      </c>
    </row>
    <row r="9" spans="1:4" ht="22" x14ac:dyDescent="0.2">
      <c r="A9" s="4" t="s">
        <v>42</v>
      </c>
      <c r="B9" s="14" t="s">
        <v>43</v>
      </c>
      <c r="C9" s="22">
        <f>20/100*90</f>
        <v>18</v>
      </c>
      <c r="D9" s="15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ABC3A-761C-ED4F-B478-3B11BEB8B0B2}">
  <dimension ref="A1:D8"/>
  <sheetViews>
    <sheetView workbookViewId="0">
      <selection activeCell="C19" sqref="C19"/>
    </sheetView>
  </sheetViews>
  <sheetFormatPr baseColWidth="10" defaultRowHeight="15" x14ac:dyDescent="0.2"/>
  <cols>
    <col min="1" max="1" width="31.1640625" customWidth="1"/>
    <col min="2" max="2" width="19.1640625" customWidth="1"/>
    <col min="3" max="3" width="36.6640625" customWidth="1"/>
    <col min="4" max="4" width="94.83203125" bestFit="1" customWidth="1"/>
  </cols>
  <sheetData>
    <row r="1" spans="1:4" ht="21" x14ac:dyDescent="0.2">
      <c r="B1" s="5" t="s">
        <v>14</v>
      </c>
      <c r="C1" s="5" t="s">
        <v>15</v>
      </c>
    </row>
    <row r="2" spans="1:4" ht="22" x14ac:dyDescent="0.2">
      <c r="A2" s="4" t="s">
        <v>8</v>
      </c>
      <c r="B2" s="7"/>
      <c r="C2" s="7"/>
    </row>
    <row r="3" spans="1:4" ht="44" x14ac:dyDescent="0.2">
      <c r="A3" s="4" t="s">
        <v>10</v>
      </c>
      <c r="B3" s="7">
        <f>50/80</f>
        <v>0.625</v>
      </c>
      <c r="C3" s="8">
        <f>50/80</f>
        <v>0.625</v>
      </c>
    </row>
    <row r="4" spans="1:4" ht="44" x14ac:dyDescent="0.2">
      <c r="A4" s="4" t="s">
        <v>66</v>
      </c>
      <c r="B4" s="7">
        <f>80/50</f>
        <v>1.6</v>
      </c>
      <c r="C4" s="8">
        <f>80/50</f>
        <v>1.6</v>
      </c>
    </row>
    <row r="7" spans="1:4" ht="22" x14ac:dyDescent="0.2">
      <c r="A7" s="6" t="s">
        <v>32</v>
      </c>
      <c r="B7" s="6" t="s">
        <v>33</v>
      </c>
      <c r="C7" s="18" t="s">
        <v>34</v>
      </c>
      <c r="D7" s="18" t="s">
        <v>37</v>
      </c>
    </row>
    <row r="8" spans="1:4" ht="22" x14ac:dyDescent="0.2">
      <c r="A8" s="4" t="s">
        <v>45</v>
      </c>
      <c r="B8" s="14" t="s">
        <v>53</v>
      </c>
      <c r="C8" s="24">
        <f>30/140*100</f>
        <v>21.428571428571427</v>
      </c>
      <c r="D8" s="15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B3D1-E844-AD4F-8DEC-9E721C27ACBD}">
  <dimension ref="A1:D12"/>
  <sheetViews>
    <sheetView workbookViewId="0">
      <selection activeCell="D26" sqref="D26"/>
    </sheetView>
  </sheetViews>
  <sheetFormatPr baseColWidth="10" defaultRowHeight="15" x14ac:dyDescent="0.2"/>
  <cols>
    <col min="1" max="1" width="50.5" customWidth="1"/>
    <col min="2" max="2" width="17.1640625" customWidth="1"/>
    <col min="3" max="3" width="23.5" bestFit="1" customWidth="1"/>
    <col min="4" max="4" width="94.83203125" bestFit="1" customWidth="1"/>
  </cols>
  <sheetData>
    <row r="1" spans="1:4" ht="21" x14ac:dyDescent="0.2">
      <c r="B1" s="5" t="s">
        <v>14</v>
      </c>
      <c r="C1" s="5" t="s">
        <v>15</v>
      </c>
    </row>
    <row r="2" spans="1:4" ht="22" x14ac:dyDescent="0.2">
      <c r="A2" s="6" t="s">
        <v>11</v>
      </c>
      <c r="B2" s="7"/>
      <c r="C2" s="7"/>
    </row>
    <row r="3" spans="1:4" ht="22" x14ac:dyDescent="0.2">
      <c r="A3" s="4" t="s">
        <v>17</v>
      </c>
      <c r="B3" s="7"/>
      <c r="C3" s="7"/>
    </row>
    <row r="4" spans="1:4" ht="44" x14ac:dyDescent="0.2">
      <c r="A4" s="4" t="s">
        <v>12</v>
      </c>
      <c r="B4" s="7"/>
      <c r="C4" s="7"/>
    </row>
    <row r="5" spans="1:4" ht="44" x14ac:dyDescent="0.2">
      <c r="A5" s="4" t="s">
        <v>13</v>
      </c>
      <c r="B5" s="7"/>
      <c r="C5" s="7"/>
    </row>
    <row r="6" spans="1:4" ht="22" x14ac:dyDescent="0.2">
      <c r="A6" s="4" t="s">
        <v>16</v>
      </c>
      <c r="B6" s="7">
        <f>5/8-1</f>
        <v>-0.375</v>
      </c>
      <c r="C6" s="8">
        <f>5/8-1</f>
        <v>-0.375</v>
      </c>
    </row>
    <row r="7" spans="1:4" ht="22" x14ac:dyDescent="0.2">
      <c r="A7" s="4" t="s">
        <v>18</v>
      </c>
      <c r="B7" s="7"/>
      <c r="C7" s="7"/>
    </row>
    <row r="8" spans="1:4" ht="22" x14ac:dyDescent="0.2">
      <c r="A8" s="4" t="s">
        <v>19</v>
      </c>
      <c r="B8" s="7">
        <f>8/5-1</f>
        <v>0.60000000000000009</v>
      </c>
      <c r="C8" s="8">
        <f>8/5-1</f>
        <v>0.60000000000000009</v>
      </c>
    </row>
    <row r="11" spans="1:4" ht="22" x14ac:dyDescent="0.2">
      <c r="A11" s="6" t="s">
        <v>32</v>
      </c>
      <c r="B11" s="6" t="s">
        <v>33</v>
      </c>
      <c r="C11" s="18" t="s">
        <v>34</v>
      </c>
      <c r="D11" s="18" t="s">
        <v>37</v>
      </c>
    </row>
    <row r="12" spans="1:4" ht="22" x14ac:dyDescent="0.2">
      <c r="A12" s="4" t="s">
        <v>52</v>
      </c>
      <c r="B12" s="14" t="s">
        <v>57</v>
      </c>
      <c r="C12" s="24">
        <f>(13/3.3-1)*100</f>
        <v>293.93939393939394</v>
      </c>
      <c r="D12" s="15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4EB3-9D60-5546-9D74-B726C4B6839C}">
  <dimension ref="A1:D10"/>
  <sheetViews>
    <sheetView workbookViewId="0">
      <selection activeCell="C10" sqref="C10"/>
    </sheetView>
  </sheetViews>
  <sheetFormatPr baseColWidth="10" defaultRowHeight="15" x14ac:dyDescent="0.2"/>
  <cols>
    <col min="1" max="1" width="57.1640625" customWidth="1"/>
    <col min="2" max="2" width="21.6640625" bestFit="1" customWidth="1"/>
    <col min="3" max="3" width="23.5" bestFit="1" customWidth="1"/>
    <col min="4" max="4" width="57.33203125" bestFit="1" customWidth="1"/>
  </cols>
  <sheetData>
    <row r="1" spans="1:4" ht="21" x14ac:dyDescent="0.2">
      <c r="B1" s="5" t="s">
        <v>14</v>
      </c>
      <c r="C1" s="5" t="s">
        <v>15</v>
      </c>
    </row>
    <row r="2" spans="1:4" s="12" customFormat="1" ht="55" customHeight="1" x14ac:dyDescent="0.25">
      <c r="A2" s="6" t="s">
        <v>20</v>
      </c>
      <c r="B2" s="7"/>
      <c r="C2" s="7"/>
    </row>
    <row r="3" spans="1:4" s="12" customFormat="1" ht="55" customHeight="1" x14ac:dyDescent="0.25">
      <c r="A3" s="4" t="s">
        <v>21</v>
      </c>
      <c r="B3" s="7"/>
      <c r="C3" s="7"/>
    </row>
    <row r="4" spans="1:4" s="12" customFormat="1" ht="55" customHeight="1" x14ac:dyDescent="0.25">
      <c r="A4" s="4" t="s">
        <v>3</v>
      </c>
      <c r="B4" s="7"/>
      <c r="C4" s="7"/>
    </row>
    <row r="5" spans="1:4" s="12" customFormat="1" ht="55" customHeight="1" x14ac:dyDescent="0.25">
      <c r="A5" s="4" t="s">
        <v>22</v>
      </c>
      <c r="B5" s="7">
        <f>8/5-1</f>
        <v>0.60000000000000009</v>
      </c>
      <c r="C5" s="8">
        <f>8/5-1</f>
        <v>0.60000000000000009</v>
      </c>
    </row>
    <row r="6" spans="1:4" s="12" customFormat="1" ht="55" customHeight="1" x14ac:dyDescent="0.25">
      <c r="A6" s="4" t="s">
        <v>23</v>
      </c>
      <c r="B6" s="7">
        <f>5/8-1</f>
        <v>-0.375</v>
      </c>
      <c r="C6" s="8">
        <f>5/8-1</f>
        <v>-0.375</v>
      </c>
    </row>
    <row r="9" spans="1:4" ht="22" x14ac:dyDescent="0.2">
      <c r="A9" s="6" t="s">
        <v>32</v>
      </c>
      <c r="B9" s="6" t="s">
        <v>33</v>
      </c>
      <c r="C9" s="18" t="s">
        <v>34</v>
      </c>
      <c r="D9" s="18" t="s">
        <v>37</v>
      </c>
    </row>
    <row r="10" spans="1:4" ht="49" customHeight="1" x14ac:dyDescent="0.2">
      <c r="A10" s="4" t="s">
        <v>55</v>
      </c>
      <c r="B10" s="14" t="s">
        <v>58</v>
      </c>
      <c r="C10" s="24">
        <f>(10/14-1)*100</f>
        <v>-28.571428571428569</v>
      </c>
      <c r="D10" s="15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9F0B-CC5F-514F-8A9D-AE852885CBAD}">
  <dimension ref="A1:D12"/>
  <sheetViews>
    <sheetView workbookViewId="0">
      <selection activeCell="C12" sqref="C12"/>
    </sheetView>
  </sheetViews>
  <sheetFormatPr baseColWidth="10" defaultRowHeight="15" x14ac:dyDescent="0.2"/>
  <cols>
    <col min="1" max="1" width="68.33203125" customWidth="1"/>
    <col min="2" max="2" width="32.6640625" bestFit="1" customWidth="1"/>
    <col min="3" max="3" width="23.5" customWidth="1"/>
    <col min="4" max="4" width="63.1640625" bestFit="1" customWidth="1"/>
  </cols>
  <sheetData>
    <row r="1" spans="1:4" ht="21" x14ac:dyDescent="0.2">
      <c r="B1" s="5" t="s">
        <v>14</v>
      </c>
      <c r="C1" s="5" t="s">
        <v>15</v>
      </c>
    </row>
    <row r="2" spans="1:4" s="12" customFormat="1" ht="47" customHeight="1" x14ac:dyDescent="0.25">
      <c r="A2" s="6" t="s">
        <v>24</v>
      </c>
      <c r="B2" s="7"/>
      <c r="C2" s="7"/>
    </row>
    <row r="3" spans="1:4" s="12" customFormat="1" ht="47" customHeight="1" x14ac:dyDescent="0.25">
      <c r="A3" s="4" t="s">
        <v>25</v>
      </c>
      <c r="B3" s="7"/>
      <c r="C3" s="7"/>
    </row>
    <row r="4" spans="1:4" s="12" customFormat="1" ht="47" customHeight="1" x14ac:dyDescent="0.25">
      <c r="A4" s="4" t="s">
        <v>26</v>
      </c>
      <c r="B4" s="7"/>
      <c r="C4" s="7"/>
    </row>
    <row r="5" spans="1:4" s="12" customFormat="1" ht="47" customHeight="1" x14ac:dyDescent="0.25">
      <c r="A5" s="4" t="s">
        <v>30</v>
      </c>
      <c r="B5" s="7"/>
      <c r="C5" s="7"/>
    </row>
    <row r="6" spans="1:4" s="12" customFormat="1" ht="47" customHeight="1" x14ac:dyDescent="0.25">
      <c r="A6" s="4" t="s">
        <v>27</v>
      </c>
      <c r="B6" s="7"/>
      <c r="C6" s="7"/>
    </row>
    <row r="7" spans="1:4" s="12" customFormat="1" ht="47" customHeight="1" x14ac:dyDescent="0.25">
      <c r="A7" s="4" t="s">
        <v>28</v>
      </c>
      <c r="B7" s="7">
        <f>100000 * 320 / 1937086</f>
        <v>16.519658910342649</v>
      </c>
      <c r="C7" s="7"/>
    </row>
    <row r="8" spans="1:4" s="12" customFormat="1" ht="47" customHeight="1" x14ac:dyDescent="0.25">
      <c r="A8" s="4" t="s">
        <v>29</v>
      </c>
      <c r="B8" s="7"/>
      <c r="C8" s="13">
        <f>100000 * 320 / 1937086</f>
        <v>16.519658910342649</v>
      </c>
    </row>
    <row r="11" spans="1:4" ht="22" x14ac:dyDescent="0.2">
      <c r="A11" s="6" t="s">
        <v>32</v>
      </c>
      <c r="B11" s="6" t="s">
        <v>33</v>
      </c>
      <c r="C11" s="18" t="s">
        <v>34</v>
      </c>
      <c r="D11" s="18" t="s">
        <v>37</v>
      </c>
    </row>
    <row r="12" spans="1:4" ht="66" x14ac:dyDescent="0.2">
      <c r="A12" s="4" t="s">
        <v>63</v>
      </c>
      <c r="B12" s="14" t="s">
        <v>64</v>
      </c>
      <c r="C12" s="22">
        <f>14/692683*100000</f>
        <v>2.0211265470640969</v>
      </c>
      <c r="D12" s="7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 of Formulas</vt:lpstr>
      <vt:lpstr>Fraction to Decimal</vt:lpstr>
      <vt:lpstr>X% of Y</vt:lpstr>
      <vt:lpstr>X is what % of Y</vt:lpstr>
      <vt:lpstr>X is what % more or less than Y</vt:lpstr>
      <vt:lpstr>Percent change over time</vt:lpstr>
      <vt:lpstr>Per Capita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Mellnik, Ted</dc:creator>
  <cp:lastModifiedBy>Tran, Andrew</cp:lastModifiedBy>
  <dcterms:created xsi:type="dcterms:W3CDTF">2021-09-20T15:09:11Z</dcterms:created>
  <dcterms:modified xsi:type="dcterms:W3CDTF">2021-09-28T16:26:41Z</dcterms:modified>
</cp:coreProperties>
</file>