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team\excel-class\"/>
    </mc:Choice>
  </mc:AlternateContent>
  <xr:revisionPtr revIDLastSave="0" documentId="13_ncr:1_{632A5092-CDFE-43CC-BBF1-292B29B93A95}" xr6:coauthVersionLast="47" xr6:coauthVersionMax="47" xr10:uidLastSave="{00000000-0000-0000-0000-000000000000}"/>
  <bookViews>
    <workbookView xWindow="1050" yWindow="1035" windowWidth="27165" windowHeight="12810" xr2:uid="{00000000-000D-0000-FFFF-FFFF00000000}"/>
  </bookViews>
  <sheets>
    <sheet name="pres2020state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1" l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O2" i="1"/>
  <c r="N2" i="1"/>
  <c r="M54" i="1"/>
  <c r="K54" i="1"/>
  <c r="J54" i="1"/>
  <c r="L3" i="1"/>
  <c r="L4" i="1"/>
  <c r="L5" i="1"/>
  <c r="M5" i="1" s="1"/>
  <c r="L6" i="1"/>
  <c r="L7" i="1"/>
  <c r="L8" i="1"/>
  <c r="L9" i="1"/>
  <c r="L10" i="1"/>
  <c r="M10" i="1"/>
  <c r="L11" i="1"/>
  <c r="L12" i="1"/>
  <c r="L13" i="1"/>
  <c r="M13" i="1" s="1"/>
  <c r="L14" i="1"/>
  <c r="L15" i="1"/>
  <c r="M15" i="1"/>
  <c r="L16" i="1"/>
  <c r="L17" i="1"/>
  <c r="M17" i="1"/>
  <c r="L18" i="1"/>
  <c r="L19" i="1"/>
  <c r="M19" i="1"/>
  <c r="L20" i="1"/>
  <c r="L21" i="1"/>
  <c r="M21" i="1"/>
  <c r="L22" i="1"/>
  <c r="L23" i="1"/>
  <c r="M23" i="1"/>
  <c r="L24" i="1"/>
  <c r="L25" i="1"/>
  <c r="M25" i="1"/>
  <c r="L26" i="1"/>
  <c r="L27" i="1"/>
  <c r="L28" i="1"/>
  <c r="L29" i="1"/>
  <c r="M29" i="1"/>
  <c r="L30" i="1"/>
  <c r="L31" i="1"/>
  <c r="M31" i="1"/>
  <c r="L32" i="1"/>
  <c r="L33" i="1"/>
  <c r="M33" i="1"/>
  <c r="L34" i="1"/>
  <c r="L35" i="1"/>
  <c r="M35" i="1"/>
  <c r="L36" i="1"/>
  <c r="L37" i="1"/>
  <c r="L38" i="1"/>
  <c r="L39" i="1"/>
  <c r="M39" i="1"/>
  <c r="L40" i="1"/>
  <c r="L41" i="1"/>
  <c r="L42" i="1"/>
  <c r="L43" i="1"/>
  <c r="L44" i="1"/>
  <c r="L45" i="1"/>
  <c r="L46" i="1"/>
  <c r="L47" i="1"/>
  <c r="M47" i="1"/>
  <c r="L48" i="1"/>
  <c r="L49" i="1"/>
  <c r="M49" i="1"/>
  <c r="L50" i="1"/>
  <c r="L51" i="1"/>
  <c r="M51" i="1"/>
  <c r="L52" i="1"/>
  <c r="M2" i="1"/>
  <c r="L2" i="1"/>
  <c r="L54" i="1" s="1"/>
  <c r="F54" i="1"/>
  <c r="E54" i="1"/>
  <c r="D54" i="1"/>
  <c r="C54" i="1"/>
  <c r="G3" i="1"/>
  <c r="K3" i="1" s="1"/>
  <c r="H3" i="1"/>
  <c r="I3" i="1"/>
  <c r="G4" i="1"/>
  <c r="J4" i="1" s="1"/>
  <c r="H4" i="1"/>
  <c r="I4" i="1"/>
  <c r="K4" i="1"/>
  <c r="G5" i="1"/>
  <c r="H5" i="1"/>
  <c r="I5" i="1"/>
  <c r="J5" i="1"/>
  <c r="K5" i="1"/>
  <c r="G6" i="1"/>
  <c r="K6" i="1" s="1"/>
  <c r="H6" i="1"/>
  <c r="I6" i="1"/>
  <c r="G7" i="1"/>
  <c r="H7" i="1"/>
  <c r="I7" i="1"/>
  <c r="J7" i="1"/>
  <c r="K7" i="1"/>
  <c r="G8" i="1"/>
  <c r="J8" i="1" s="1"/>
  <c r="H8" i="1"/>
  <c r="I8" i="1"/>
  <c r="G9" i="1"/>
  <c r="J9" i="1" s="1"/>
  <c r="H9" i="1"/>
  <c r="I9" i="1"/>
  <c r="G10" i="1"/>
  <c r="J10" i="1" s="1"/>
  <c r="H10" i="1"/>
  <c r="I10" i="1"/>
  <c r="G11" i="1"/>
  <c r="J11" i="1" s="1"/>
  <c r="H11" i="1"/>
  <c r="I11" i="1"/>
  <c r="G12" i="1"/>
  <c r="J12" i="1" s="1"/>
  <c r="H12" i="1"/>
  <c r="I12" i="1"/>
  <c r="G13" i="1"/>
  <c r="J13" i="1" s="1"/>
  <c r="H13" i="1"/>
  <c r="I13" i="1"/>
  <c r="G14" i="1"/>
  <c r="J14" i="1" s="1"/>
  <c r="H14" i="1"/>
  <c r="I14" i="1"/>
  <c r="G15" i="1"/>
  <c r="J15" i="1" s="1"/>
  <c r="H15" i="1"/>
  <c r="I15" i="1"/>
  <c r="G16" i="1"/>
  <c r="K16" i="1" s="1"/>
  <c r="H16" i="1"/>
  <c r="I16" i="1"/>
  <c r="G17" i="1"/>
  <c r="J17" i="1" s="1"/>
  <c r="H17" i="1"/>
  <c r="I17" i="1"/>
  <c r="K17" i="1"/>
  <c r="G18" i="1"/>
  <c r="J18" i="1" s="1"/>
  <c r="H18" i="1"/>
  <c r="I18" i="1"/>
  <c r="G19" i="1"/>
  <c r="J19" i="1" s="1"/>
  <c r="H19" i="1"/>
  <c r="I19" i="1"/>
  <c r="G20" i="1"/>
  <c r="J20" i="1" s="1"/>
  <c r="H20" i="1"/>
  <c r="I20" i="1"/>
  <c r="K20" i="1"/>
  <c r="G21" i="1"/>
  <c r="J21" i="1" s="1"/>
  <c r="H21" i="1"/>
  <c r="I21" i="1"/>
  <c r="G22" i="1"/>
  <c r="K22" i="1" s="1"/>
  <c r="H22" i="1"/>
  <c r="I22" i="1"/>
  <c r="G23" i="1"/>
  <c r="H23" i="1"/>
  <c r="I23" i="1"/>
  <c r="J23" i="1"/>
  <c r="K23" i="1"/>
  <c r="G24" i="1"/>
  <c r="J24" i="1" s="1"/>
  <c r="H24" i="1"/>
  <c r="I24" i="1"/>
  <c r="G25" i="1"/>
  <c r="J25" i="1" s="1"/>
  <c r="H25" i="1"/>
  <c r="I25" i="1"/>
  <c r="G26" i="1"/>
  <c r="J26" i="1" s="1"/>
  <c r="H26" i="1"/>
  <c r="I26" i="1"/>
  <c r="G27" i="1"/>
  <c r="J27" i="1" s="1"/>
  <c r="H27" i="1"/>
  <c r="I27" i="1"/>
  <c r="G28" i="1"/>
  <c r="J28" i="1" s="1"/>
  <c r="H28" i="1"/>
  <c r="I28" i="1"/>
  <c r="G29" i="1"/>
  <c r="J29" i="1" s="1"/>
  <c r="H29" i="1"/>
  <c r="I29" i="1"/>
  <c r="K29" i="1"/>
  <c r="G30" i="1"/>
  <c r="J30" i="1" s="1"/>
  <c r="H30" i="1"/>
  <c r="I30" i="1"/>
  <c r="G31" i="1"/>
  <c r="J31" i="1" s="1"/>
  <c r="H31" i="1"/>
  <c r="I31" i="1"/>
  <c r="G32" i="1"/>
  <c r="J32" i="1" s="1"/>
  <c r="H32" i="1"/>
  <c r="I32" i="1"/>
  <c r="K32" i="1"/>
  <c r="G33" i="1"/>
  <c r="J33" i="1" s="1"/>
  <c r="H33" i="1"/>
  <c r="I33" i="1"/>
  <c r="G34" i="1"/>
  <c r="J34" i="1" s="1"/>
  <c r="H34" i="1"/>
  <c r="I34" i="1"/>
  <c r="G35" i="1"/>
  <c r="J35" i="1" s="1"/>
  <c r="H35" i="1"/>
  <c r="I35" i="1"/>
  <c r="K35" i="1"/>
  <c r="G36" i="1"/>
  <c r="K36" i="1" s="1"/>
  <c r="H36" i="1"/>
  <c r="I36" i="1"/>
  <c r="G37" i="1"/>
  <c r="J37" i="1" s="1"/>
  <c r="H37" i="1"/>
  <c r="I37" i="1"/>
  <c r="G38" i="1"/>
  <c r="K38" i="1" s="1"/>
  <c r="H38" i="1"/>
  <c r="I38" i="1"/>
  <c r="G39" i="1"/>
  <c r="J39" i="1" s="1"/>
  <c r="H39" i="1"/>
  <c r="I39" i="1"/>
  <c r="G40" i="1"/>
  <c r="J40" i="1" s="1"/>
  <c r="H40" i="1"/>
  <c r="I40" i="1"/>
  <c r="G41" i="1"/>
  <c r="M41" i="1" s="1"/>
  <c r="H41" i="1"/>
  <c r="I41" i="1"/>
  <c r="K41" i="1"/>
  <c r="G42" i="1"/>
  <c r="J42" i="1" s="1"/>
  <c r="H42" i="1"/>
  <c r="I42" i="1"/>
  <c r="G43" i="1"/>
  <c r="J43" i="1" s="1"/>
  <c r="H43" i="1"/>
  <c r="I43" i="1"/>
  <c r="K43" i="1"/>
  <c r="G44" i="1"/>
  <c r="J44" i="1" s="1"/>
  <c r="H44" i="1"/>
  <c r="I44" i="1"/>
  <c r="G45" i="1"/>
  <c r="K45" i="1" s="1"/>
  <c r="H45" i="1"/>
  <c r="I45" i="1"/>
  <c r="G46" i="1"/>
  <c r="K46" i="1" s="1"/>
  <c r="H46" i="1"/>
  <c r="I46" i="1"/>
  <c r="G47" i="1"/>
  <c r="J47" i="1" s="1"/>
  <c r="H47" i="1"/>
  <c r="I47" i="1"/>
  <c r="G48" i="1"/>
  <c r="J48" i="1" s="1"/>
  <c r="H48" i="1"/>
  <c r="I48" i="1"/>
  <c r="G49" i="1"/>
  <c r="J49" i="1" s="1"/>
  <c r="H49" i="1"/>
  <c r="I49" i="1"/>
  <c r="G50" i="1"/>
  <c r="J50" i="1" s="1"/>
  <c r="H50" i="1"/>
  <c r="I50" i="1"/>
  <c r="G51" i="1"/>
  <c r="J51" i="1" s="1"/>
  <c r="H51" i="1"/>
  <c r="I51" i="1"/>
  <c r="G52" i="1"/>
  <c r="J52" i="1" s="1"/>
  <c r="H52" i="1"/>
  <c r="I52" i="1"/>
  <c r="I2" i="1"/>
  <c r="H2" i="1"/>
  <c r="G2" i="1"/>
  <c r="K2" i="1" s="1"/>
  <c r="M43" i="1" l="1"/>
  <c r="M37" i="1"/>
  <c r="H54" i="1"/>
  <c r="J41" i="1"/>
  <c r="K27" i="1"/>
  <c r="K11" i="1"/>
  <c r="M12" i="1"/>
  <c r="M7" i="1"/>
  <c r="M4" i="1"/>
  <c r="K51" i="1"/>
  <c r="K49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9" i="1"/>
  <c r="M6" i="1"/>
  <c r="M45" i="1"/>
  <c r="M27" i="1"/>
  <c r="I54" i="1"/>
  <c r="K48" i="1"/>
  <c r="K47" i="1"/>
  <c r="K31" i="1"/>
  <c r="K24" i="1"/>
  <c r="K19" i="1"/>
  <c r="K8" i="1"/>
  <c r="G54" i="1"/>
  <c r="M11" i="1"/>
  <c r="M8" i="1"/>
  <c r="M3" i="1"/>
  <c r="K40" i="1"/>
  <c r="K28" i="1"/>
  <c r="K39" i="1"/>
  <c r="K37" i="1"/>
  <c r="J16" i="1"/>
  <c r="K15" i="1"/>
  <c r="K13" i="1"/>
  <c r="K12" i="1"/>
  <c r="J45" i="1"/>
  <c r="K44" i="1"/>
  <c r="J36" i="1"/>
  <c r="K26" i="1"/>
  <c r="K25" i="1"/>
  <c r="K9" i="1"/>
  <c r="J3" i="1"/>
  <c r="K52" i="1"/>
  <c r="K34" i="1"/>
  <c r="K33" i="1"/>
  <c r="K21" i="1"/>
  <c r="K50" i="1"/>
  <c r="K42" i="1"/>
  <c r="K30" i="1"/>
  <c r="K18" i="1"/>
  <c r="K14" i="1"/>
  <c r="K10" i="1"/>
  <c r="J46" i="1"/>
  <c r="J38" i="1"/>
  <c r="J22" i="1"/>
  <c r="J6" i="1"/>
  <c r="J2" i="1"/>
</calcChain>
</file>

<file path=xl/sharedStrings.xml><?xml version="1.0" encoding="utf-8"?>
<sst xmlns="http://schemas.openxmlformats.org/spreadsheetml/2006/main" count="70" uniqueCount="70">
  <si>
    <t>FIPS</t>
  </si>
  <si>
    <t>Write-in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</si>
  <si>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</si>
  <si>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</si>
  <si>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</si>
  <si>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</si>
  <si>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</si>
  <si>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</si>
  <si>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</si>
  <si>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</si>
  <si>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</si>
  <si>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</si>
  <si>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</si>
  <si>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</si>
  <si>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</si>
  <si>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</si>
  <si>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</si>
  <si>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</si>
  <si>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</si>
  <si>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</si>
  <si>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</si>
  <si>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</si>
  <si>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</si>
  <si>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</si>
  <si>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</si>
  <si>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</si>
  <si>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</si>
  <si>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</si>
  <si>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</si>
  <si>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</si>
  <si>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</si>
  <si>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</si>
  <si>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</si>
  <si>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</si>
  <si>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</si>
  <si>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</si>
  <si>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</si>
  <si>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</si>
  <si>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</si>
  <si>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</si>
  <si>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</si>
  <si>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</si>
  <si>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</si>
  <si>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</si>
  <si>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</si>
  <si>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</si>
  <si>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</si>
  <si>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</si>
  <si>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</si>
  <si>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</si>
  <si>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</si>
  <si>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</si>
  <si>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</si>
  <si>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</si>
  <si>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Biden</t>
  </si>
  <si>
    <t>Trump</t>
  </si>
  <si>
    <t>Other</t>
  </si>
  <si>
    <t>Dave Leip's Election Atlas</t>
  </si>
  <si>
    <t>https://uselectionatlas.org/</t>
  </si>
  <si>
    <t xml:space="preserve">certified results as of </t>
  </si>
  <si>
    <t>TotalVote</t>
  </si>
  <si>
    <t>BidenDiff</t>
  </si>
  <si>
    <t>BidenPct</t>
  </si>
  <si>
    <t>TrumpPct</t>
  </si>
  <si>
    <t>TrumpDiff</t>
  </si>
  <si>
    <t>total</t>
  </si>
  <si>
    <t>TotalVoteTest</t>
  </si>
  <si>
    <t>TotalVoteCheck</t>
  </si>
  <si>
    <t>Multiply2</t>
  </si>
  <si>
    <t>Multiply1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</si>
</sst>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2" applyFont="1"/>
    <xf numFmtId="164" fontId="0" fillId="0" borderId="0" xfId="1" applyNumberFormat="1" applyFont="1"/>
    <xf numFmtId="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34" workbookViewId="0">
      <selection activeCell="C54" sqref="C54"/>
    </sheetView>
  </sheetViews>
  <sheetFormatPr defaultRowHeight="15" x14ac:dyDescent="0.25"/>
  <cols>
    <col min="2" max="2" width="25.5703125" customWidth="1"/>
    <col min="3" max="4" width="11.5703125" bestFit="1" customWidth="1"/>
    <col min="5" max="5" width="10.5703125" bestFit="1" customWidth="1"/>
    <col min="6" max="6" width="9" bestFit="1" customWidth="1"/>
    <col min="7" max="7" width="12.5703125" bestFit="1" customWidth="1"/>
    <col min="8" max="8" width="10.5703125" bestFit="1" customWidth="1"/>
    <col min="9" max="9" width="11.28515625" bestFit="1" customWidth="1"/>
    <col min="10" max="10" width="8.85546875" bestFit="1" customWidth="1"/>
    <col min="11" max="11" width="9.42578125" bestFit="1" customWidth="1"/>
    <col min="12" max="12" width="13.5703125" bestFit="1" customWidth="1"/>
    <col min="13" max="13" width="12.140625" customWidth="1"/>
    <col min="14" max="14" width="20.5703125" bestFit="1" customWidth="1"/>
    <col min="15" max="15" width="18.42578125" customWidth="1"/>
  </cols>
  <sheetData>
    <row r="1" spans="1:1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1</v>
      </c>
      <c r="G1" t="s">
        <v>60</v>
      </c>
      <c r="H1" t="s">
        <v>61</v>
      </c>
      <c r="I1" t="s">
        <v>64</v>
      </c>
      <c r="J1" t="s">
        <v>62</v>
      </c>
      <c r="K1" t="s">
        <v>63</v>
      </c>
      <c r="L1" t="s">
        <v>66</v>
      </c>
      <c r="M1" t="s">
        <v>67</v>
      </c>
      <c r="N1" t="s">
        <v>69</v>
      </c>
      <c r="O1" t="s">
        <v>68</v>
      </c>
    </row>
    <row r="2" spans="1:15" x14ac:dyDescent="0.25">
      <c r="A2">
        <v>1</v>
      </c>
      <c r="B2" t="s">
        <v>2</v>
      </c>
      <c r="C2" s="4">
        <v>849624</v>
      </c>
      <c r="D2" s="4">
        <v>1441170</v>
      </c>
      <c r="E2" s="4">
        <v>25176</v>
      </c>
      <c r="F2" s="4">
        <v>7312</v>
      </c>
      <c r="G2" s="4">
        <f>C2+D2+E2+F2</f>
        <v>2323282</v>
      </c>
      <c r="H2" s="4">
        <f>C2-D2</f>
        <v>-591546</v>
      </c>
      <c r="I2" s="4">
        <f>D2-C2</f>
        <v>591546</v>
      </c>
      <c r="J2" s="2">
        <f>C2/G2</f>
        <v>0.36569990212122333</v>
      </c>
      <c r="K2" s="2">
        <f>D2/G2</f>
        <v>0.62031643166864803</v>
      </c>
      <c r="L2" s="4">
        <f>SUM(C2:F2)</f>
        <v>2323282</v>
      </c>
      <c r="M2" s="4">
        <f>G2-L2</f>
        <v>0</v>
      </c>
      <c r="N2" s="3">
        <f>C2*D2</f>
        <v>1224452620080</v>
      </c>
      <c r="O2" s="3">
        <f>J2*G2</f>
        <v>849624</v>
      </c>
    </row>
    <row r="3" spans="1:15" x14ac:dyDescent="0.25">
      <c r="A3">
        <v>2</v>
      </c>
      <c r="B3" t="s">
        <v>3</v>
      </c>
      <c r="C3" s="4">
        <v>153778</v>
      </c>
      <c r="D3" s="4">
        <v>189951</v>
      </c>
      <c r="E3" s="4">
        <v>13840</v>
      </c>
      <c r="F3" s="4">
        <v>1961</v>
      </c>
      <c r="G3" s="4">
        <f t="shared" ref="G3:G52" si="0">C3+D3+E3+F3</f>
        <v>359530</v>
      </c>
      <c r="H3" s="4">
        <f t="shared" ref="H3:H52" si="1">C3-D3</f>
        <v>-36173</v>
      </c>
      <c r="I3" s="4">
        <f t="shared" ref="I3:I52" si="2">D3-C3</f>
        <v>36173</v>
      </c>
      <c r="J3" s="2">
        <f t="shared" ref="J3:J52" si="3">C3/G3</f>
        <v>0.42771952271020497</v>
      </c>
      <c r="K3" s="2">
        <f t="shared" ref="K3:K52" si="4">D3/G3</f>
        <v>0.52833143270380778</v>
      </c>
      <c r="L3" s="4">
        <f t="shared" ref="L3:L52" si="5">SUM(C3:F3)</f>
        <v>359530</v>
      </c>
      <c r="M3" s="4">
        <f t="shared" ref="M3:M54" si="6">G3-L3</f>
        <v>0</v>
      </c>
      <c r="N3" s="3">
        <f t="shared" ref="N3:N52" si="7">C3*D3</f>
        <v>29210284878</v>
      </c>
      <c r="O3" s="3">
        <f t="shared" ref="O3:O52" si="8">J3*G3</f>
        <v>153778</v>
      </c>
    </row>
    <row r="4" spans="1:15" x14ac:dyDescent="0.25">
      <c r="A4">
        <v>4</v>
      </c>
      <c r="B4" t="s">
        <v>4</v>
      </c>
      <c r="C4" s="4">
        <v>1672143</v>
      </c>
      <c r="D4" s="4">
        <v>1661686</v>
      </c>
      <c r="E4" s="4">
        <v>53461</v>
      </c>
      <c r="F4" s="4">
        <v>10098</v>
      </c>
      <c r="G4" s="4">
        <f t="shared" si="0"/>
        <v>3397388</v>
      </c>
      <c r="H4" s="4">
        <f t="shared" si="1"/>
        <v>10457</v>
      </c>
      <c r="I4" s="4">
        <f t="shared" si="2"/>
        <v>-10457</v>
      </c>
      <c r="J4" s="2">
        <f t="shared" si="3"/>
        <v>0.49218487850077763</v>
      </c>
      <c r="K4" s="2">
        <f t="shared" si="4"/>
        <v>0.48910692567348796</v>
      </c>
      <c r="L4" s="4">
        <f t="shared" si="5"/>
        <v>3397388</v>
      </c>
      <c r="M4" s="4">
        <f t="shared" si="6"/>
        <v>0</v>
      </c>
      <c r="N4" s="3">
        <f t="shared" si="7"/>
        <v>2778576613098</v>
      </c>
      <c r="O4" s="3">
        <f t="shared" si="8"/>
        <v>1672143</v>
      </c>
    </row>
    <row r="5" spans="1:15" x14ac:dyDescent="0.25">
      <c r="A5">
        <v>5</v>
      </c>
      <c r="B5" t="s">
        <v>5</v>
      </c>
      <c r="C5" s="4">
        <v>423932</v>
      </c>
      <c r="D5" s="4">
        <v>760647</v>
      </c>
      <c r="E5" s="4">
        <v>34490</v>
      </c>
      <c r="F5" s="4">
        <v>0</v>
      </c>
      <c r="G5" s="4">
        <f t="shared" si="0"/>
        <v>1219069</v>
      </c>
      <c r="H5" s="4">
        <f t="shared" si="1"/>
        <v>-336715</v>
      </c>
      <c r="I5" s="4">
        <f t="shared" si="2"/>
        <v>336715</v>
      </c>
      <c r="J5" s="2">
        <f t="shared" si="3"/>
        <v>0.34775061953014963</v>
      </c>
      <c r="K5" s="2">
        <f t="shared" si="4"/>
        <v>0.62395729856144322</v>
      </c>
      <c r="L5" s="4">
        <f t="shared" si="5"/>
        <v>1219069</v>
      </c>
      <c r="M5" s="4">
        <f t="shared" si="6"/>
        <v>0</v>
      </c>
      <c r="N5" s="3">
        <f t="shared" si="7"/>
        <v>322462604004</v>
      </c>
      <c r="O5" s="3">
        <f t="shared" si="8"/>
        <v>423932</v>
      </c>
    </row>
    <row r="6" spans="1:15" x14ac:dyDescent="0.25">
      <c r="A6">
        <v>6</v>
      </c>
      <c r="B6" t="s">
        <v>6</v>
      </c>
      <c r="C6" s="4">
        <v>11110250</v>
      </c>
      <c r="D6" s="4">
        <v>6006429</v>
      </c>
      <c r="E6" s="4">
        <v>384202</v>
      </c>
      <c r="F6" s="4">
        <v>10634</v>
      </c>
      <c r="G6" s="4">
        <f t="shared" si="0"/>
        <v>17511515</v>
      </c>
      <c r="H6" s="4">
        <f t="shared" si="1"/>
        <v>5103821</v>
      </c>
      <c r="I6" s="4">
        <f t="shared" si="2"/>
        <v>-5103821</v>
      </c>
      <c r="J6" s="2">
        <f t="shared" si="3"/>
        <v>0.63445395786715197</v>
      </c>
      <c r="K6" s="2">
        <f t="shared" si="4"/>
        <v>0.34299882106145585</v>
      </c>
      <c r="L6" s="4">
        <f t="shared" si="5"/>
        <v>17511515</v>
      </c>
      <c r="M6" s="4">
        <f t="shared" si="6"/>
        <v>0</v>
      </c>
      <c r="N6" s="3">
        <f t="shared" si="7"/>
        <v>66732927797250</v>
      </c>
      <c r="O6" s="3">
        <f t="shared" si="8"/>
        <v>11110250</v>
      </c>
    </row>
    <row r="7" spans="1:15" x14ac:dyDescent="0.25">
      <c r="A7">
        <v>8</v>
      </c>
      <c r="B7" t="s">
        <v>7</v>
      </c>
      <c r="C7" s="4">
        <v>1804352</v>
      </c>
      <c r="D7" s="4">
        <v>1364607</v>
      </c>
      <c r="E7" s="4">
        <v>88017</v>
      </c>
      <c r="F7" s="4">
        <v>4</v>
      </c>
      <c r="G7" s="4">
        <f t="shared" si="0"/>
        <v>3256980</v>
      </c>
      <c r="H7" s="4">
        <f t="shared" si="1"/>
        <v>439745</v>
      </c>
      <c r="I7" s="4">
        <f t="shared" si="2"/>
        <v>-439745</v>
      </c>
      <c r="J7" s="2">
        <f t="shared" si="3"/>
        <v>0.55399541906919902</v>
      </c>
      <c r="K7" s="2">
        <f t="shared" si="4"/>
        <v>0.41897923843560597</v>
      </c>
      <c r="L7" s="4">
        <f t="shared" si="5"/>
        <v>3256980</v>
      </c>
      <c r="M7" s="4">
        <f t="shared" si="6"/>
        <v>0</v>
      </c>
      <c r="N7" s="3">
        <f t="shared" si="7"/>
        <v>2462231369664</v>
      </c>
      <c r="O7" s="3">
        <f t="shared" si="8"/>
        <v>1804351.9999999998</v>
      </c>
    </row>
    <row r="8" spans="1:15" x14ac:dyDescent="0.25">
      <c r="A8">
        <v>9</v>
      </c>
      <c r="B8" t="s">
        <v>8</v>
      </c>
      <c r="C8" s="4">
        <v>1080831</v>
      </c>
      <c r="D8" s="4">
        <v>715311</v>
      </c>
      <c r="E8" s="4">
        <v>28293</v>
      </c>
      <c r="F8" s="4">
        <v>21</v>
      </c>
      <c r="G8" s="4">
        <f t="shared" si="0"/>
        <v>1824456</v>
      </c>
      <c r="H8" s="4">
        <f t="shared" si="1"/>
        <v>365520</v>
      </c>
      <c r="I8" s="4">
        <f t="shared" si="2"/>
        <v>-365520</v>
      </c>
      <c r="J8" s="2">
        <f t="shared" si="3"/>
        <v>0.5924127520751391</v>
      </c>
      <c r="K8" s="2">
        <f t="shared" si="4"/>
        <v>0.39206810139570369</v>
      </c>
      <c r="L8" s="4">
        <f t="shared" si="5"/>
        <v>1824456</v>
      </c>
      <c r="M8" s="4">
        <f t="shared" si="6"/>
        <v>0</v>
      </c>
      <c r="N8" s="3">
        <f t="shared" si="7"/>
        <v>773130303441</v>
      </c>
      <c r="O8" s="3">
        <f t="shared" si="8"/>
        <v>1080831</v>
      </c>
    </row>
    <row r="9" spans="1:15" x14ac:dyDescent="0.25">
      <c r="A9">
        <v>10</v>
      </c>
      <c r="B9" t="s">
        <v>9</v>
      </c>
      <c r="C9" s="4">
        <v>296268</v>
      </c>
      <c r="D9" s="4">
        <v>200603</v>
      </c>
      <c r="E9" s="4">
        <v>7454</v>
      </c>
      <c r="F9" s="4">
        <v>21</v>
      </c>
      <c r="G9" s="4">
        <f t="shared" si="0"/>
        <v>504346</v>
      </c>
      <c r="H9" s="4">
        <f t="shared" si="1"/>
        <v>95665</v>
      </c>
      <c r="I9" s="4">
        <f t="shared" si="2"/>
        <v>-95665</v>
      </c>
      <c r="J9" s="2">
        <f t="shared" si="3"/>
        <v>0.58743005793641667</v>
      </c>
      <c r="K9" s="2">
        <f t="shared" si="4"/>
        <v>0.3977487677110555</v>
      </c>
      <c r="L9" s="4">
        <f t="shared" si="5"/>
        <v>504346</v>
      </c>
      <c r="M9" s="4">
        <f t="shared" si="6"/>
        <v>0</v>
      </c>
      <c r="N9" s="3">
        <f t="shared" si="7"/>
        <v>59432249604</v>
      </c>
      <c r="O9" s="3">
        <f t="shared" si="8"/>
        <v>296268</v>
      </c>
    </row>
    <row r="10" spans="1:15" x14ac:dyDescent="0.25">
      <c r="A10">
        <v>11</v>
      </c>
      <c r="B10" t="s">
        <v>10</v>
      </c>
      <c r="C10" s="4">
        <v>317323</v>
      </c>
      <c r="D10" s="4">
        <v>18586</v>
      </c>
      <c r="E10" s="4">
        <v>5310</v>
      </c>
      <c r="F10" s="4">
        <v>3137</v>
      </c>
      <c r="G10" s="4">
        <f t="shared" si="0"/>
        <v>344356</v>
      </c>
      <c r="H10" s="4">
        <f t="shared" si="1"/>
        <v>298737</v>
      </c>
      <c r="I10" s="4">
        <f t="shared" si="2"/>
        <v>-298737</v>
      </c>
      <c r="J10" s="2">
        <f t="shared" si="3"/>
        <v>0.92149693921406917</v>
      </c>
      <c r="K10" s="2">
        <f t="shared" si="4"/>
        <v>5.3973213767147948E-2</v>
      </c>
      <c r="L10" s="4">
        <f t="shared" si="5"/>
        <v>344356</v>
      </c>
      <c r="M10" s="4">
        <f t="shared" si="6"/>
        <v>0</v>
      </c>
      <c r="N10" s="3">
        <f t="shared" si="7"/>
        <v>5897765278</v>
      </c>
      <c r="O10" s="3">
        <f t="shared" si="8"/>
        <v>317323</v>
      </c>
    </row>
    <row r="11" spans="1:15" x14ac:dyDescent="0.25">
      <c r="A11">
        <v>12</v>
      </c>
      <c r="B11" t="s">
        <v>11</v>
      </c>
      <c r="C11" s="4">
        <v>5297045</v>
      </c>
      <c r="D11" s="4">
        <v>5668731</v>
      </c>
      <c r="E11" s="4">
        <v>101660</v>
      </c>
      <c r="F11" s="4">
        <v>24322</v>
      </c>
      <c r="G11" s="4">
        <f t="shared" si="0"/>
        <v>11091758</v>
      </c>
      <c r="H11" s="4">
        <f t="shared" si="1"/>
        <v>-371686</v>
      </c>
      <c r="I11" s="4">
        <f t="shared" si="2"/>
        <v>371686</v>
      </c>
      <c r="J11" s="2">
        <f t="shared" si="3"/>
        <v>0.47756586467176798</v>
      </c>
      <c r="K11" s="2">
        <f t="shared" si="4"/>
        <v>0.51107597190634702</v>
      </c>
      <c r="L11" s="4">
        <f t="shared" si="5"/>
        <v>11091758</v>
      </c>
      <c r="M11" s="4">
        <f t="shared" si="6"/>
        <v>0</v>
      </c>
      <c r="N11" s="3">
        <f t="shared" si="7"/>
        <v>30027523199895</v>
      </c>
      <c r="O11" s="3">
        <f t="shared" si="8"/>
        <v>5297045</v>
      </c>
    </row>
    <row r="12" spans="1:15" x14ac:dyDescent="0.25">
      <c r="A12">
        <v>13</v>
      </c>
      <c r="B12" t="s">
        <v>12</v>
      </c>
      <c r="C12" s="4">
        <v>2473633</v>
      </c>
      <c r="D12" s="4">
        <v>2461854</v>
      </c>
      <c r="E12" s="4">
        <v>64424</v>
      </c>
      <c r="F12" s="4">
        <v>1249</v>
      </c>
      <c r="G12" s="4">
        <f t="shared" si="0"/>
        <v>5001160</v>
      </c>
      <c r="H12" s="4">
        <f t="shared" si="1"/>
        <v>11779</v>
      </c>
      <c r="I12" s="4">
        <f t="shared" si="2"/>
        <v>-11779</v>
      </c>
      <c r="J12" s="2">
        <f t="shared" si="3"/>
        <v>0.49461185005078823</v>
      </c>
      <c r="K12" s="2">
        <f t="shared" si="4"/>
        <v>0.49225659646961906</v>
      </c>
      <c r="L12" s="4">
        <f t="shared" si="5"/>
        <v>5001160</v>
      </c>
      <c r="M12" s="4">
        <f t="shared" si="6"/>
        <v>0</v>
      </c>
      <c r="N12" s="3">
        <f t="shared" si="7"/>
        <v>6089723295582</v>
      </c>
      <c r="O12" s="3">
        <f t="shared" si="8"/>
        <v>2473633</v>
      </c>
    </row>
    <row r="13" spans="1:15" x14ac:dyDescent="0.25">
      <c r="A13">
        <v>15</v>
      </c>
      <c r="B13" t="s">
        <v>13</v>
      </c>
      <c r="C13" s="4">
        <v>366130</v>
      </c>
      <c r="D13" s="4">
        <v>196864</v>
      </c>
      <c r="E13" s="4">
        <v>11475</v>
      </c>
      <c r="F13" s="4">
        <v>0</v>
      </c>
      <c r="G13" s="4">
        <f t="shared" si="0"/>
        <v>574469</v>
      </c>
      <c r="H13" s="4">
        <f t="shared" si="1"/>
        <v>169266</v>
      </c>
      <c r="I13" s="4">
        <f t="shared" si="2"/>
        <v>-169266</v>
      </c>
      <c r="J13" s="2">
        <f t="shared" si="3"/>
        <v>0.63733639239018991</v>
      </c>
      <c r="K13" s="2">
        <f t="shared" si="4"/>
        <v>0.3426886394217965</v>
      </c>
      <c r="L13" s="4">
        <f t="shared" si="5"/>
        <v>574469</v>
      </c>
      <c r="M13" s="4">
        <f t="shared" si="6"/>
        <v>0</v>
      </c>
      <c r="N13" s="3">
        <f t="shared" si="7"/>
        <v>72077816320</v>
      </c>
      <c r="O13" s="3">
        <f t="shared" si="8"/>
        <v>366130</v>
      </c>
    </row>
    <row r="14" spans="1:15" x14ac:dyDescent="0.25">
      <c r="A14">
        <v>16</v>
      </c>
      <c r="B14" t="s">
        <v>14</v>
      </c>
      <c r="C14" s="4">
        <v>287021</v>
      </c>
      <c r="D14" s="4">
        <v>554119</v>
      </c>
      <c r="E14" s="4">
        <v>26788</v>
      </c>
      <c r="F14" s="4">
        <v>2415</v>
      </c>
      <c r="G14" s="4">
        <f t="shared" si="0"/>
        <v>870343</v>
      </c>
      <c r="H14" s="4">
        <f t="shared" si="1"/>
        <v>-267098</v>
      </c>
      <c r="I14" s="4">
        <f t="shared" si="2"/>
        <v>267098</v>
      </c>
      <c r="J14" s="2">
        <f t="shared" si="3"/>
        <v>0.32977917901333154</v>
      </c>
      <c r="K14" s="2">
        <f t="shared" si="4"/>
        <v>0.63666738285940139</v>
      </c>
      <c r="L14" s="4">
        <f t="shared" si="5"/>
        <v>870343</v>
      </c>
      <c r="M14" s="4">
        <f t="shared" si="6"/>
        <v>0</v>
      </c>
      <c r="N14" s="3">
        <f t="shared" si="7"/>
        <v>159043789499</v>
      </c>
      <c r="O14" s="3">
        <f t="shared" si="8"/>
        <v>287021</v>
      </c>
    </row>
    <row r="15" spans="1:15" x14ac:dyDescent="0.25">
      <c r="A15">
        <v>17</v>
      </c>
      <c r="B15" t="s">
        <v>15</v>
      </c>
      <c r="C15" s="4">
        <v>3471915</v>
      </c>
      <c r="D15" s="4">
        <v>2446891</v>
      </c>
      <c r="E15" s="4">
        <v>114811</v>
      </c>
      <c r="F15" s="4">
        <v>15256</v>
      </c>
      <c r="G15" s="4">
        <f t="shared" si="0"/>
        <v>6048873</v>
      </c>
      <c r="H15" s="4">
        <f t="shared" si="1"/>
        <v>1025024</v>
      </c>
      <c r="I15" s="4">
        <f t="shared" si="2"/>
        <v>-1025024</v>
      </c>
      <c r="J15" s="2">
        <f t="shared" si="3"/>
        <v>0.57397716897015361</v>
      </c>
      <c r="K15" s="2">
        <f t="shared" si="4"/>
        <v>0.40452014780273943</v>
      </c>
      <c r="L15" s="4">
        <f t="shared" si="5"/>
        <v>6048873</v>
      </c>
      <c r="M15" s="4">
        <f t="shared" si="6"/>
        <v>0</v>
      </c>
      <c r="N15" s="3">
        <f t="shared" si="7"/>
        <v>8495397566265</v>
      </c>
      <c r="O15" s="3">
        <f t="shared" si="8"/>
        <v>3471915</v>
      </c>
    </row>
    <row r="16" spans="1:15" x14ac:dyDescent="0.25">
      <c r="A16">
        <v>18</v>
      </c>
      <c r="B16" t="s">
        <v>16</v>
      </c>
      <c r="C16" s="4">
        <v>1242498</v>
      </c>
      <c r="D16" s="4">
        <v>1729857</v>
      </c>
      <c r="E16" s="4">
        <v>60785</v>
      </c>
      <c r="F16" s="4">
        <v>6229</v>
      </c>
      <c r="G16" s="4">
        <f t="shared" si="0"/>
        <v>3039369</v>
      </c>
      <c r="H16" s="4">
        <f t="shared" si="1"/>
        <v>-487359</v>
      </c>
      <c r="I16" s="4">
        <f t="shared" si="2"/>
        <v>487359</v>
      </c>
      <c r="J16" s="2">
        <f t="shared" si="3"/>
        <v>0.40880130053310409</v>
      </c>
      <c r="K16" s="2">
        <f t="shared" si="4"/>
        <v>0.56915004397294311</v>
      </c>
      <c r="L16" s="4">
        <f t="shared" si="5"/>
        <v>3039369</v>
      </c>
      <c r="M16" s="4">
        <f t="shared" si="6"/>
        <v>0</v>
      </c>
      <c r="N16" s="3">
        <f t="shared" si="7"/>
        <v>2149343862786</v>
      </c>
      <c r="O16" s="3">
        <f t="shared" si="8"/>
        <v>1242498</v>
      </c>
    </row>
    <row r="17" spans="1:15" x14ac:dyDescent="0.25">
      <c r="A17">
        <v>19</v>
      </c>
      <c r="B17" t="s">
        <v>17</v>
      </c>
      <c r="C17" s="4">
        <v>759061</v>
      </c>
      <c r="D17" s="4">
        <v>897672</v>
      </c>
      <c r="E17" s="4">
        <v>29801</v>
      </c>
      <c r="F17" s="4">
        <v>4337</v>
      </c>
      <c r="G17" s="4">
        <f t="shared" si="0"/>
        <v>1690871</v>
      </c>
      <c r="H17" s="4">
        <f t="shared" si="1"/>
        <v>-138611</v>
      </c>
      <c r="I17" s="4">
        <f t="shared" si="2"/>
        <v>138611</v>
      </c>
      <c r="J17" s="2">
        <f t="shared" si="3"/>
        <v>0.44891715571442176</v>
      </c>
      <c r="K17" s="2">
        <f t="shared" si="4"/>
        <v>0.53089324969202267</v>
      </c>
      <c r="L17" s="4">
        <f t="shared" si="5"/>
        <v>1690871</v>
      </c>
      <c r="M17" s="4">
        <f t="shared" si="6"/>
        <v>0</v>
      </c>
      <c r="N17" s="3">
        <f t="shared" si="7"/>
        <v>681387805992</v>
      </c>
      <c r="O17" s="3">
        <f t="shared" si="8"/>
        <v>759061</v>
      </c>
    </row>
    <row r="18" spans="1:15" x14ac:dyDescent="0.25">
      <c r="A18">
        <v>20</v>
      </c>
      <c r="B18" t="s">
        <v>18</v>
      </c>
      <c r="C18" s="4">
        <v>570323</v>
      </c>
      <c r="D18" s="4">
        <v>771406</v>
      </c>
      <c r="E18" s="4">
        <v>30574</v>
      </c>
      <c r="F18" s="4">
        <v>5181</v>
      </c>
      <c r="G18" s="4">
        <f t="shared" si="0"/>
        <v>1377484</v>
      </c>
      <c r="H18" s="4">
        <f t="shared" si="1"/>
        <v>-201083</v>
      </c>
      <c r="I18" s="4">
        <f t="shared" si="2"/>
        <v>201083</v>
      </c>
      <c r="J18" s="2">
        <f t="shared" si="3"/>
        <v>0.41403239529460961</v>
      </c>
      <c r="K18" s="2">
        <f t="shared" si="4"/>
        <v>0.56001086038022951</v>
      </c>
      <c r="L18" s="4">
        <f t="shared" si="5"/>
        <v>1377484</v>
      </c>
      <c r="M18" s="4">
        <f t="shared" si="6"/>
        <v>0</v>
      </c>
      <c r="N18" s="3">
        <f t="shared" si="7"/>
        <v>439950584138</v>
      </c>
      <c r="O18" s="3">
        <f t="shared" si="8"/>
        <v>570323</v>
      </c>
    </row>
    <row r="19" spans="1:15" x14ac:dyDescent="0.25">
      <c r="A19">
        <v>21</v>
      </c>
      <c r="B19" t="s">
        <v>19</v>
      </c>
      <c r="C19" s="4">
        <v>772474</v>
      </c>
      <c r="D19" s="4">
        <v>1326646</v>
      </c>
      <c r="E19" s="4">
        <v>37637</v>
      </c>
      <c r="F19" s="4">
        <v>11</v>
      </c>
      <c r="G19" s="4">
        <f t="shared" si="0"/>
        <v>2136768</v>
      </c>
      <c r="H19" s="4">
        <f t="shared" si="1"/>
        <v>-554172</v>
      </c>
      <c r="I19" s="4">
        <f t="shared" si="2"/>
        <v>554172</v>
      </c>
      <c r="J19" s="2">
        <f t="shared" si="3"/>
        <v>0.3615151481115404</v>
      </c>
      <c r="K19" s="2">
        <f t="shared" si="4"/>
        <v>0.62086571869290441</v>
      </c>
      <c r="L19" s="4">
        <f t="shared" si="5"/>
        <v>2136768</v>
      </c>
      <c r="M19" s="4">
        <f t="shared" si="6"/>
        <v>0</v>
      </c>
      <c r="N19" s="3">
        <f t="shared" si="7"/>
        <v>1024799542204</v>
      </c>
      <c r="O19" s="3">
        <f t="shared" si="8"/>
        <v>772474</v>
      </c>
    </row>
    <row r="20" spans="1:15" x14ac:dyDescent="0.25">
      <c r="A20">
        <v>22</v>
      </c>
      <c r="B20" t="s">
        <v>20</v>
      </c>
      <c r="C20" s="4">
        <v>856034</v>
      </c>
      <c r="D20" s="4">
        <v>1255776</v>
      </c>
      <c r="E20" s="4">
        <v>36252</v>
      </c>
      <c r="F20" s="4">
        <v>0</v>
      </c>
      <c r="G20" s="4">
        <f t="shared" si="0"/>
        <v>2148062</v>
      </c>
      <c r="H20" s="4">
        <f t="shared" si="1"/>
        <v>-399742</v>
      </c>
      <c r="I20" s="4">
        <f t="shared" si="2"/>
        <v>399742</v>
      </c>
      <c r="J20" s="2">
        <f t="shared" si="3"/>
        <v>0.39851456801526214</v>
      </c>
      <c r="K20" s="2">
        <f t="shared" si="4"/>
        <v>0.5846088241400853</v>
      </c>
      <c r="L20" s="4">
        <f t="shared" si="5"/>
        <v>2148062</v>
      </c>
      <c r="M20" s="4">
        <f t="shared" si="6"/>
        <v>0</v>
      </c>
      <c r="N20" s="3">
        <f t="shared" si="7"/>
        <v>1074986952384</v>
      </c>
      <c r="O20" s="3">
        <f t="shared" si="8"/>
        <v>856034</v>
      </c>
    </row>
    <row r="21" spans="1:15" x14ac:dyDescent="0.25">
      <c r="A21">
        <v>23</v>
      </c>
      <c r="B21" t="s">
        <v>21</v>
      </c>
      <c r="C21" s="4">
        <v>435072</v>
      </c>
      <c r="D21" s="4">
        <v>360737</v>
      </c>
      <c r="E21" s="4">
        <v>23565</v>
      </c>
      <c r="F21" s="4">
        <v>87</v>
      </c>
      <c r="G21" s="4">
        <f t="shared" si="0"/>
        <v>819461</v>
      </c>
      <c r="H21" s="4">
        <f t="shared" si="1"/>
        <v>74335</v>
      </c>
      <c r="I21" s="4">
        <f t="shared" si="2"/>
        <v>-74335</v>
      </c>
      <c r="J21" s="2">
        <f t="shared" si="3"/>
        <v>0.53092459555732363</v>
      </c>
      <c r="K21" s="2">
        <f t="shared" si="4"/>
        <v>0.44021252994346283</v>
      </c>
      <c r="L21" s="4">
        <f t="shared" si="5"/>
        <v>819461</v>
      </c>
      <c r="M21" s="4">
        <f t="shared" si="6"/>
        <v>0</v>
      </c>
      <c r="N21" s="3">
        <f t="shared" si="7"/>
        <v>156946568064</v>
      </c>
      <c r="O21" s="3">
        <f t="shared" si="8"/>
        <v>435072</v>
      </c>
    </row>
    <row r="22" spans="1:15" x14ac:dyDescent="0.25">
      <c r="A22">
        <v>24</v>
      </c>
      <c r="B22" t="s">
        <v>22</v>
      </c>
      <c r="C22" s="4">
        <v>1985023</v>
      </c>
      <c r="D22" s="4">
        <v>976414</v>
      </c>
      <c r="E22" s="4">
        <v>57436</v>
      </c>
      <c r="F22" s="4">
        <v>18157</v>
      </c>
      <c r="G22" s="4">
        <f t="shared" si="0"/>
        <v>3037030</v>
      </c>
      <c r="H22" s="4">
        <f t="shared" si="1"/>
        <v>1008609</v>
      </c>
      <c r="I22" s="4">
        <f t="shared" si="2"/>
        <v>-1008609</v>
      </c>
      <c r="J22" s="2">
        <f t="shared" si="3"/>
        <v>0.65360664860077111</v>
      </c>
      <c r="K22" s="2">
        <f t="shared" si="4"/>
        <v>0.32150291567748757</v>
      </c>
      <c r="L22" s="4">
        <f t="shared" si="5"/>
        <v>3037030</v>
      </c>
      <c r="M22" s="4">
        <f t="shared" si="6"/>
        <v>0</v>
      </c>
      <c r="N22" s="3">
        <f t="shared" si="7"/>
        <v>1938204247522</v>
      </c>
      <c r="O22" s="3">
        <f t="shared" si="8"/>
        <v>1985023</v>
      </c>
    </row>
    <row r="23" spans="1:15" x14ac:dyDescent="0.25">
      <c r="A23">
        <v>25</v>
      </c>
      <c r="B23" t="s">
        <v>23</v>
      </c>
      <c r="C23" s="4">
        <v>2382202</v>
      </c>
      <c r="D23" s="4">
        <v>1167202</v>
      </c>
      <c r="E23" s="4">
        <v>65671</v>
      </c>
      <c r="F23" s="4">
        <v>16327</v>
      </c>
      <c r="G23" s="4">
        <f t="shared" si="0"/>
        <v>3631402</v>
      </c>
      <c r="H23" s="4">
        <f t="shared" si="1"/>
        <v>1215000</v>
      </c>
      <c r="I23" s="4">
        <f t="shared" si="2"/>
        <v>-1215000</v>
      </c>
      <c r="J23" s="2">
        <f t="shared" si="3"/>
        <v>0.6560006300596849</v>
      </c>
      <c r="K23" s="2">
        <f t="shared" si="4"/>
        <v>0.32141911030505571</v>
      </c>
      <c r="L23" s="4">
        <f t="shared" si="5"/>
        <v>3631402</v>
      </c>
      <c r="M23" s="4">
        <f t="shared" si="6"/>
        <v>0</v>
      </c>
      <c r="N23" s="3">
        <f t="shared" si="7"/>
        <v>2780510938804</v>
      </c>
      <c r="O23" s="3">
        <f t="shared" si="8"/>
        <v>2382202</v>
      </c>
    </row>
    <row r="24" spans="1:15" x14ac:dyDescent="0.25">
      <c r="A24">
        <v>26</v>
      </c>
      <c r="B24" t="s">
        <v>24</v>
      </c>
      <c r="C24" s="4">
        <v>2804045</v>
      </c>
      <c r="D24" s="4">
        <v>2649864</v>
      </c>
      <c r="E24" s="4">
        <v>85406</v>
      </c>
      <c r="F24" s="4">
        <v>7871</v>
      </c>
      <c r="G24" s="4">
        <f t="shared" si="0"/>
        <v>5547186</v>
      </c>
      <c r="H24" s="4">
        <f t="shared" si="1"/>
        <v>154181</v>
      </c>
      <c r="I24" s="4">
        <f t="shared" si="2"/>
        <v>-154181</v>
      </c>
      <c r="J24" s="2">
        <f t="shared" si="3"/>
        <v>0.50548963023774574</v>
      </c>
      <c r="K24" s="2">
        <f t="shared" si="4"/>
        <v>0.47769517733856409</v>
      </c>
      <c r="L24" s="4">
        <f t="shared" si="5"/>
        <v>5547186</v>
      </c>
      <c r="M24" s="4">
        <f t="shared" si="6"/>
        <v>0</v>
      </c>
      <c r="N24" s="3">
        <f t="shared" si="7"/>
        <v>7430337899880</v>
      </c>
      <c r="O24" s="3">
        <f t="shared" si="8"/>
        <v>2804045</v>
      </c>
    </row>
    <row r="25" spans="1:15" x14ac:dyDescent="0.25">
      <c r="A25">
        <v>27</v>
      </c>
      <c r="B25" t="s">
        <v>25</v>
      </c>
      <c r="C25" s="4">
        <v>1717077</v>
      </c>
      <c r="D25" s="4">
        <v>1484065</v>
      </c>
      <c r="E25" s="4">
        <v>67301</v>
      </c>
      <c r="F25" s="4">
        <v>8728</v>
      </c>
      <c r="G25" s="4">
        <f t="shared" si="0"/>
        <v>3277171</v>
      </c>
      <c r="H25" s="4">
        <f t="shared" si="1"/>
        <v>233012</v>
      </c>
      <c r="I25" s="4">
        <f t="shared" si="2"/>
        <v>-233012</v>
      </c>
      <c r="J25" s="2">
        <f t="shared" si="3"/>
        <v>0.52395099309740012</v>
      </c>
      <c r="K25" s="2">
        <f t="shared" si="4"/>
        <v>0.45284942409169371</v>
      </c>
      <c r="L25" s="4">
        <f t="shared" si="5"/>
        <v>3277171</v>
      </c>
      <c r="M25" s="4">
        <f t="shared" si="6"/>
        <v>0</v>
      </c>
      <c r="N25" s="3">
        <f t="shared" si="7"/>
        <v>2548253878005</v>
      </c>
      <c r="O25" s="3">
        <f t="shared" si="8"/>
        <v>1717076.9999999998</v>
      </c>
    </row>
    <row r="26" spans="1:15" x14ac:dyDescent="0.25">
      <c r="A26">
        <v>28</v>
      </c>
      <c r="B26" t="s">
        <v>26</v>
      </c>
      <c r="C26" s="4">
        <v>539398</v>
      </c>
      <c r="D26" s="4">
        <v>756764</v>
      </c>
      <c r="E26" s="4">
        <v>17597</v>
      </c>
      <c r="F26" s="4">
        <v>716</v>
      </c>
      <c r="G26" s="4">
        <f t="shared" si="0"/>
        <v>1314475</v>
      </c>
      <c r="H26" s="4">
        <f t="shared" si="1"/>
        <v>-217366</v>
      </c>
      <c r="I26" s="4">
        <f t="shared" si="2"/>
        <v>217366</v>
      </c>
      <c r="J26" s="2">
        <f t="shared" si="3"/>
        <v>0.41035242206964756</v>
      </c>
      <c r="K26" s="2">
        <f t="shared" si="4"/>
        <v>0.57571578006428425</v>
      </c>
      <c r="L26" s="4">
        <f t="shared" si="5"/>
        <v>1314475</v>
      </c>
      <c r="M26" s="4">
        <f t="shared" si="6"/>
        <v>0</v>
      </c>
      <c r="N26" s="3">
        <f t="shared" si="7"/>
        <v>408196988072</v>
      </c>
      <c r="O26" s="3">
        <f t="shared" si="8"/>
        <v>539398</v>
      </c>
    </row>
    <row r="27" spans="1:15" x14ac:dyDescent="0.25">
      <c r="A27">
        <v>29</v>
      </c>
      <c r="B27" t="s">
        <v>27</v>
      </c>
      <c r="C27" s="4">
        <v>1253014</v>
      </c>
      <c r="D27" s="4">
        <v>1718736</v>
      </c>
      <c r="E27" s="4">
        <v>54209</v>
      </c>
      <c r="F27" s="4">
        <v>4789</v>
      </c>
      <c r="G27" s="4">
        <f t="shared" si="0"/>
        <v>3030748</v>
      </c>
      <c r="H27" s="4">
        <f t="shared" si="1"/>
        <v>-465722</v>
      </c>
      <c r="I27" s="4">
        <f t="shared" si="2"/>
        <v>465722</v>
      </c>
      <c r="J27" s="2">
        <f t="shared" si="3"/>
        <v>0.41343391136445523</v>
      </c>
      <c r="K27" s="2">
        <f t="shared" si="4"/>
        <v>0.56709960709369434</v>
      </c>
      <c r="L27" s="4">
        <f t="shared" si="5"/>
        <v>3030748</v>
      </c>
      <c r="M27" s="4">
        <f t="shared" si="6"/>
        <v>0</v>
      </c>
      <c r="N27" s="3">
        <f t="shared" si="7"/>
        <v>2153600270304</v>
      </c>
      <c r="O27" s="3">
        <f t="shared" si="8"/>
        <v>1253014</v>
      </c>
    </row>
    <row r="28" spans="1:15" x14ac:dyDescent="0.25">
      <c r="A28">
        <v>30</v>
      </c>
      <c r="B28" t="s">
        <v>28</v>
      </c>
      <c r="C28" s="4">
        <v>244786</v>
      </c>
      <c r="D28" s="4">
        <v>343602</v>
      </c>
      <c r="E28" s="4">
        <v>15284</v>
      </c>
      <c r="F28" s="4">
        <v>2</v>
      </c>
      <c r="G28" s="4">
        <f t="shared" si="0"/>
        <v>603674</v>
      </c>
      <c r="H28" s="4">
        <f t="shared" si="1"/>
        <v>-98816</v>
      </c>
      <c r="I28" s="4">
        <f t="shared" si="2"/>
        <v>98816</v>
      </c>
      <c r="J28" s="2">
        <f t="shared" si="3"/>
        <v>0.40549369361609078</v>
      </c>
      <c r="K28" s="2">
        <f t="shared" si="4"/>
        <v>0.56918469240020275</v>
      </c>
      <c r="L28" s="4">
        <f t="shared" si="5"/>
        <v>603674</v>
      </c>
      <c r="M28" s="4">
        <f t="shared" si="6"/>
        <v>0</v>
      </c>
      <c r="N28" s="3">
        <f t="shared" si="7"/>
        <v>84108959172</v>
      </c>
      <c r="O28" s="3">
        <f t="shared" si="8"/>
        <v>244785.99999999997</v>
      </c>
    </row>
    <row r="29" spans="1:15" x14ac:dyDescent="0.25">
      <c r="A29">
        <v>31</v>
      </c>
      <c r="B29" t="s">
        <v>29</v>
      </c>
      <c r="C29" s="4">
        <v>374583</v>
      </c>
      <c r="D29" s="4">
        <v>556846</v>
      </c>
      <c r="E29" s="4">
        <v>20283</v>
      </c>
      <c r="F29" s="4">
        <v>4671</v>
      </c>
      <c r="G29" s="4">
        <f t="shared" si="0"/>
        <v>956383</v>
      </c>
      <c r="H29" s="4">
        <f t="shared" si="1"/>
        <v>-182263</v>
      </c>
      <c r="I29" s="4">
        <f t="shared" si="2"/>
        <v>182263</v>
      </c>
      <c r="J29" s="2">
        <f t="shared" si="3"/>
        <v>0.39166630941787967</v>
      </c>
      <c r="K29" s="2">
        <f t="shared" si="4"/>
        <v>0.58224163332054213</v>
      </c>
      <c r="L29" s="4">
        <f t="shared" si="5"/>
        <v>956383</v>
      </c>
      <c r="M29" s="4">
        <f t="shared" si="6"/>
        <v>0</v>
      </c>
      <c r="N29" s="3">
        <f t="shared" si="7"/>
        <v>208585045218</v>
      </c>
      <c r="O29" s="3">
        <f t="shared" si="8"/>
        <v>374583</v>
      </c>
    </row>
    <row r="30" spans="1:15" x14ac:dyDescent="0.25">
      <c r="A30">
        <v>32</v>
      </c>
      <c r="B30" t="s">
        <v>30</v>
      </c>
      <c r="C30" s="4">
        <v>703486</v>
      </c>
      <c r="D30" s="4">
        <v>669890</v>
      </c>
      <c r="E30" s="4">
        <v>32000</v>
      </c>
      <c r="F30" s="4">
        <v>0</v>
      </c>
      <c r="G30" s="4">
        <f t="shared" si="0"/>
        <v>1405376</v>
      </c>
      <c r="H30" s="4">
        <f t="shared" si="1"/>
        <v>33596</v>
      </c>
      <c r="I30" s="4">
        <f t="shared" si="2"/>
        <v>-33596</v>
      </c>
      <c r="J30" s="2">
        <f t="shared" si="3"/>
        <v>0.50056781957284024</v>
      </c>
      <c r="K30" s="2">
        <f t="shared" si="4"/>
        <v>0.47666247324559408</v>
      </c>
      <c r="L30" s="4">
        <f t="shared" si="5"/>
        <v>1405376</v>
      </c>
      <c r="M30" s="4">
        <f t="shared" si="6"/>
        <v>0</v>
      </c>
      <c r="N30" s="3">
        <f t="shared" si="7"/>
        <v>471258236540</v>
      </c>
      <c r="O30" s="3">
        <f t="shared" si="8"/>
        <v>703485.99999999988</v>
      </c>
    </row>
    <row r="31" spans="1:15" x14ac:dyDescent="0.25">
      <c r="A31">
        <v>33</v>
      </c>
      <c r="B31" t="s">
        <v>31</v>
      </c>
      <c r="C31" s="4">
        <v>424937</v>
      </c>
      <c r="D31" s="4">
        <v>365660</v>
      </c>
      <c r="E31" s="4">
        <v>13535</v>
      </c>
      <c r="F31" s="4">
        <v>2073</v>
      </c>
      <c r="G31" s="4">
        <f t="shared" si="0"/>
        <v>806205</v>
      </c>
      <c r="H31" s="4">
        <f t="shared" si="1"/>
        <v>59277</v>
      </c>
      <c r="I31" s="4">
        <f t="shared" si="2"/>
        <v>-59277</v>
      </c>
      <c r="J31" s="2">
        <f t="shared" si="3"/>
        <v>0.5270830620003597</v>
      </c>
      <c r="K31" s="2">
        <f t="shared" si="4"/>
        <v>0.45355709776049519</v>
      </c>
      <c r="L31" s="4">
        <f t="shared" si="5"/>
        <v>806205</v>
      </c>
      <c r="M31" s="4">
        <f t="shared" si="6"/>
        <v>0</v>
      </c>
      <c r="N31" s="3">
        <f t="shared" si="7"/>
        <v>155382463420</v>
      </c>
      <c r="O31" s="3">
        <f t="shared" si="8"/>
        <v>424937</v>
      </c>
    </row>
    <row r="32" spans="1:15" x14ac:dyDescent="0.25">
      <c r="A32">
        <v>34</v>
      </c>
      <c r="B32" t="s">
        <v>32</v>
      </c>
      <c r="C32" s="4">
        <v>2608400</v>
      </c>
      <c r="D32" s="4">
        <v>1883310</v>
      </c>
      <c r="E32" s="4">
        <v>57744</v>
      </c>
      <c r="F32" s="4">
        <v>14863</v>
      </c>
      <c r="G32" s="4">
        <f t="shared" si="0"/>
        <v>4564317</v>
      </c>
      <c r="H32" s="4">
        <f t="shared" si="1"/>
        <v>725090</v>
      </c>
      <c r="I32" s="4">
        <f t="shared" si="2"/>
        <v>-725090</v>
      </c>
      <c r="J32" s="2">
        <f t="shared" si="3"/>
        <v>0.57147652102165558</v>
      </c>
      <c r="K32" s="2">
        <f t="shared" si="4"/>
        <v>0.41261595108315219</v>
      </c>
      <c r="L32" s="4">
        <f t="shared" si="5"/>
        <v>4564317</v>
      </c>
      <c r="M32" s="4">
        <f t="shared" si="6"/>
        <v>0</v>
      </c>
      <c r="N32" s="3">
        <f t="shared" si="7"/>
        <v>4912425804000</v>
      </c>
      <c r="O32" s="3">
        <f t="shared" si="8"/>
        <v>2608400</v>
      </c>
    </row>
    <row r="33" spans="1:15" x14ac:dyDescent="0.25">
      <c r="A33">
        <v>35</v>
      </c>
      <c r="B33" t="s">
        <v>33</v>
      </c>
      <c r="C33" s="4">
        <v>501614</v>
      </c>
      <c r="D33" s="4">
        <v>401894</v>
      </c>
      <c r="E33" s="4">
        <v>20457</v>
      </c>
      <c r="F33" s="4">
        <v>0</v>
      </c>
      <c r="G33" s="4">
        <f t="shared" si="0"/>
        <v>923965</v>
      </c>
      <c r="H33" s="4">
        <f t="shared" si="1"/>
        <v>99720</v>
      </c>
      <c r="I33" s="4">
        <f t="shared" si="2"/>
        <v>-99720</v>
      </c>
      <c r="J33" s="2">
        <f t="shared" si="3"/>
        <v>0.54289285849572222</v>
      </c>
      <c r="K33" s="2">
        <f t="shared" si="4"/>
        <v>0.43496669246129455</v>
      </c>
      <c r="L33" s="4">
        <f t="shared" si="5"/>
        <v>923965</v>
      </c>
      <c r="M33" s="4">
        <f t="shared" si="6"/>
        <v>0</v>
      </c>
      <c r="N33" s="3">
        <f t="shared" si="7"/>
        <v>201595656916</v>
      </c>
      <c r="O33" s="3">
        <f t="shared" si="8"/>
        <v>501614</v>
      </c>
    </row>
    <row r="34" spans="1:15" x14ac:dyDescent="0.25">
      <c r="A34">
        <v>36</v>
      </c>
      <c r="B34" t="s">
        <v>34</v>
      </c>
      <c r="C34" s="4">
        <v>5244488</v>
      </c>
      <c r="D34" s="4">
        <v>3251321</v>
      </c>
      <c r="E34" s="4">
        <v>119915</v>
      </c>
      <c r="F34" s="4">
        <v>14135</v>
      </c>
      <c r="G34" s="4">
        <f t="shared" si="0"/>
        <v>8629859</v>
      </c>
      <c r="H34" s="4">
        <f t="shared" si="1"/>
        <v>1993167</v>
      </c>
      <c r="I34" s="4">
        <f t="shared" si="2"/>
        <v>-1993167</v>
      </c>
      <c r="J34" s="2">
        <f t="shared" si="3"/>
        <v>0.60771421641999013</v>
      </c>
      <c r="K34" s="2">
        <f t="shared" si="4"/>
        <v>0.37675250545808453</v>
      </c>
      <c r="L34" s="4">
        <f t="shared" si="5"/>
        <v>8629859</v>
      </c>
      <c r="M34" s="4">
        <f t="shared" si="6"/>
        <v>0</v>
      </c>
      <c r="N34" s="3">
        <f t="shared" si="7"/>
        <v>17051513968648</v>
      </c>
      <c r="O34" s="3">
        <f t="shared" si="8"/>
        <v>5244488</v>
      </c>
    </row>
    <row r="35" spans="1:15" x14ac:dyDescent="0.25">
      <c r="A35">
        <v>37</v>
      </c>
      <c r="B35" t="s">
        <v>35</v>
      </c>
      <c r="C35" s="4">
        <v>2684292</v>
      </c>
      <c r="D35" s="4">
        <v>2758775</v>
      </c>
      <c r="E35" s="4">
        <v>68541</v>
      </c>
      <c r="F35" s="4">
        <v>13196</v>
      </c>
      <c r="G35" s="4">
        <f t="shared" si="0"/>
        <v>5524804</v>
      </c>
      <c r="H35" s="4">
        <f t="shared" si="1"/>
        <v>-74483</v>
      </c>
      <c r="I35" s="4">
        <f t="shared" si="2"/>
        <v>74483</v>
      </c>
      <c r="J35" s="2">
        <f t="shared" si="3"/>
        <v>0.48586194188970322</v>
      </c>
      <c r="K35" s="2">
        <f t="shared" si="4"/>
        <v>0.49934350612257011</v>
      </c>
      <c r="L35" s="4">
        <f t="shared" si="5"/>
        <v>5524804</v>
      </c>
      <c r="M35" s="4">
        <f t="shared" si="6"/>
        <v>0</v>
      </c>
      <c r="N35" s="3">
        <f t="shared" si="7"/>
        <v>7405357662300</v>
      </c>
      <c r="O35" s="3">
        <f t="shared" si="8"/>
        <v>2684292</v>
      </c>
    </row>
    <row r="36" spans="1:15" x14ac:dyDescent="0.25">
      <c r="A36">
        <v>38</v>
      </c>
      <c r="B36" t="s">
        <v>36</v>
      </c>
      <c r="C36" s="4">
        <v>114902</v>
      </c>
      <c r="D36" s="4">
        <v>235595</v>
      </c>
      <c r="E36" s="4">
        <v>9393</v>
      </c>
      <c r="F36" s="4">
        <v>1929</v>
      </c>
      <c r="G36" s="4">
        <f t="shared" si="0"/>
        <v>361819</v>
      </c>
      <c r="H36" s="4">
        <f t="shared" si="1"/>
        <v>-120693</v>
      </c>
      <c r="I36" s="4">
        <f t="shared" si="2"/>
        <v>120693</v>
      </c>
      <c r="J36" s="2">
        <f t="shared" si="3"/>
        <v>0.31756762359080093</v>
      </c>
      <c r="K36" s="2">
        <f t="shared" si="4"/>
        <v>0.65114048737075725</v>
      </c>
      <c r="L36" s="4">
        <f t="shared" si="5"/>
        <v>361819</v>
      </c>
      <c r="M36" s="4">
        <f t="shared" si="6"/>
        <v>0</v>
      </c>
      <c r="N36" s="3">
        <f t="shared" si="7"/>
        <v>27070336690</v>
      </c>
      <c r="O36" s="3">
        <f t="shared" si="8"/>
        <v>114902</v>
      </c>
    </row>
    <row r="37" spans="1:15" x14ac:dyDescent="0.25">
      <c r="A37">
        <v>39</v>
      </c>
      <c r="B37" t="s">
        <v>37</v>
      </c>
      <c r="C37" s="4">
        <v>2679165</v>
      </c>
      <c r="D37" s="4">
        <v>3154834</v>
      </c>
      <c r="E37" s="4">
        <v>88187</v>
      </c>
      <c r="F37" s="4">
        <v>10212</v>
      </c>
      <c r="G37" s="4">
        <f t="shared" si="0"/>
        <v>5932398</v>
      </c>
      <c r="H37" s="4">
        <f t="shared" si="1"/>
        <v>-475669</v>
      </c>
      <c r="I37" s="4">
        <f t="shared" si="2"/>
        <v>475669</v>
      </c>
      <c r="J37" s="2">
        <f t="shared" si="3"/>
        <v>0.45161585584783759</v>
      </c>
      <c r="K37" s="2">
        <f t="shared" si="4"/>
        <v>0.53179742829122389</v>
      </c>
      <c r="L37" s="4">
        <f t="shared" si="5"/>
        <v>5932398</v>
      </c>
      <c r="M37" s="4">
        <f t="shared" si="6"/>
        <v>0</v>
      </c>
      <c r="N37" s="3">
        <f t="shared" si="7"/>
        <v>8452320833610</v>
      </c>
      <c r="O37" s="3">
        <f t="shared" si="8"/>
        <v>2679165</v>
      </c>
    </row>
    <row r="38" spans="1:15" x14ac:dyDescent="0.25">
      <c r="A38">
        <v>40</v>
      </c>
      <c r="B38" t="s">
        <v>38</v>
      </c>
      <c r="C38" s="4">
        <v>503890</v>
      </c>
      <c r="D38" s="4">
        <v>1020280</v>
      </c>
      <c r="E38" s="4">
        <v>36529</v>
      </c>
      <c r="F38" s="4">
        <v>0</v>
      </c>
      <c r="G38" s="4">
        <f t="shared" si="0"/>
        <v>1560699</v>
      </c>
      <c r="H38" s="4">
        <f t="shared" si="1"/>
        <v>-516390</v>
      </c>
      <c r="I38" s="4">
        <f t="shared" si="2"/>
        <v>516390</v>
      </c>
      <c r="J38" s="2">
        <f t="shared" si="3"/>
        <v>0.32286174335986634</v>
      </c>
      <c r="K38" s="2">
        <f t="shared" si="4"/>
        <v>0.65373271848062953</v>
      </c>
      <c r="L38" s="4">
        <f t="shared" si="5"/>
        <v>1560699</v>
      </c>
      <c r="M38" s="4">
        <f t="shared" si="6"/>
        <v>0</v>
      </c>
      <c r="N38" s="3">
        <f t="shared" si="7"/>
        <v>514108889200</v>
      </c>
      <c r="O38" s="3">
        <f t="shared" si="8"/>
        <v>503890.00000000006</v>
      </c>
    </row>
    <row r="39" spans="1:15" x14ac:dyDescent="0.25">
      <c r="A39">
        <v>41</v>
      </c>
      <c r="B39" t="s">
        <v>39</v>
      </c>
      <c r="C39" s="4">
        <v>1340383</v>
      </c>
      <c r="D39" s="4">
        <v>958448</v>
      </c>
      <c r="E39" s="4">
        <v>58401</v>
      </c>
      <c r="F39" s="4">
        <v>17089</v>
      </c>
      <c r="G39" s="4">
        <f t="shared" si="0"/>
        <v>2374321</v>
      </c>
      <c r="H39" s="4">
        <f t="shared" si="1"/>
        <v>381935</v>
      </c>
      <c r="I39" s="4">
        <f t="shared" si="2"/>
        <v>-381935</v>
      </c>
      <c r="J39" s="2">
        <f t="shared" si="3"/>
        <v>0.56453318654048878</v>
      </c>
      <c r="K39" s="2">
        <f t="shared" si="4"/>
        <v>0.40367246046343352</v>
      </c>
      <c r="L39" s="4">
        <f t="shared" si="5"/>
        <v>2374321</v>
      </c>
      <c r="M39" s="4">
        <f t="shared" si="6"/>
        <v>0</v>
      </c>
      <c r="N39" s="3">
        <f t="shared" si="7"/>
        <v>1284687405584</v>
      </c>
      <c r="O39" s="3">
        <f t="shared" si="8"/>
        <v>1340382.9999999998</v>
      </c>
    </row>
    <row r="40" spans="1:15" x14ac:dyDescent="0.25">
      <c r="A40">
        <v>42</v>
      </c>
      <c r="B40" t="s">
        <v>40</v>
      </c>
      <c r="C40" s="4">
        <v>3461221</v>
      </c>
      <c r="D40" s="4">
        <v>3379055</v>
      </c>
      <c r="E40" s="4">
        <v>82694</v>
      </c>
      <c r="F40" s="4">
        <v>17479</v>
      </c>
      <c r="G40" s="4">
        <f t="shared" si="0"/>
        <v>6940449</v>
      </c>
      <c r="H40" s="4">
        <f t="shared" si="1"/>
        <v>82166</v>
      </c>
      <c r="I40" s="4">
        <f t="shared" si="2"/>
        <v>-82166</v>
      </c>
      <c r="J40" s="2">
        <f t="shared" si="3"/>
        <v>0.49870274963478589</v>
      </c>
      <c r="K40" s="2">
        <f t="shared" si="4"/>
        <v>0.48686403430095082</v>
      </c>
      <c r="L40" s="4">
        <f t="shared" si="5"/>
        <v>6940449</v>
      </c>
      <c r="M40" s="4">
        <f t="shared" si="6"/>
        <v>0</v>
      </c>
      <c r="N40" s="3">
        <f t="shared" si="7"/>
        <v>11695656126155</v>
      </c>
      <c r="O40" s="3">
        <f t="shared" si="8"/>
        <v>3461221</v>
      </c>
    </row>
    <row r="41" spans="1:15" x14ac:dyDescent="0.25">
      <c r="A41">
        <v>44</v>
      </c>
      <c r="B41" t="s">
        <v>41</v>
      </c>
      <c r="C41" s="4">
        <v>307486</v>
      </c>
      <c r="D41" s="4">
        <v>199922</v>
      </c>
      <c r="E41" s="4">
        <v>7590</v>
      </c>
      <c r="F41" s="4">
        <v>2759</v>
      </c>
      <c r="G41" s="4">
        <f t="shared" si="0"/>
        <v>517757</v>
      </c>
      <c r="H41" s="4">
        <f t="shared" si="1"/>
        <v>107564</v>
      </c>
      <c r="I41" s="4">
        <f t="shared" si="2"/>
        <v>-107564</v>
      </c>
      <c r="J41" s="2">
        <f t="shared" si="3"/>
        <v>0.59388091324694792</v>
      </c>
      <c r="K41" s="2">
        <f t="shared" si="4"/>
        <v>0.38613094559803152</v>
      </c>
      <c r="L41" s="4">
        <f t="shared" si="5"/>
        <v>517757</v>
      </c>
      <c r="M41" s="4">
        <f t="shared" si="6"/>
        <v>0</v>
      </c>
      <c r="N41" s="3">
        <f t="shared" si="7"/>
        <v>61473216092</v>
      </c>
      <c r="O41" s="3">
        <f t="shared" si="8"/>
        <v>307486</v>
      </c>
    </row>
    <row r="42" spans="1:15" x14ac:dyDescent="0.25">
      <c r="A42">
        <v>45</v>
      </c>
      <c r="B42" t="s">
        <v>42</v>
      </c>
      <c r="C42" s="4">
        <v>1091541</v>
      </c>
      <c r="D42" s="4">
        <v>1385103</v>
      </c>
      <c r="E42" s="4">
        <v>36685</v>
      </c>
      <c r="F42" s="4">
        <v>0</v>
      </c>
      <c r="G42" s="4">
        <f t="shared" si="0"/>
        <v>2513329</v>
      </c>
      <c r="H42" s="4">
        <f t="shared" si="1"/>
        <v>-293562</v>
      </c>
      <c r="I42" s="4">
        <f t="shared" si="2"/>
        <v>293562</v>
      </c>
      <c r="J42" s="2">
        <f t="shared" si="3"/>
        <v>0.43430088142061785</v>
      </c>
      <c r="K42" s="2">
        <f t="shared" si="4"/>
        <v>0.55110293956740242</v>
      </c>
      <c r="L42" s="4">
        <f t="shared" si="5"/>
        <v>2513329</v>
      </c>
      <c r="M42" s="4">
        <f t="shared" si="6"/>
        <v>0</v>
      </c>
      <c r="N42" s="3">
        <f t="shared" si="7"/>
        <v>1511896713723</v>
      </c>
      <c r="O42" s="3">
        <f t="shared" si="8"/>
        <v>1091541</v>
      </c>
    </row>
    <row r="43" spans="1:15" x14ac:dyDescent="0.25">
      <c r="A43">
        <v>46</v>
      </c>
      <c r="B43" t="s">
        <v>43</v>
      </c>
      <c r="C43" s="4">
        <v>150471</v>
      </c>
      <c r="D43" s="4">
        <v>261043</v>
      </c>
      <c r="E43" s="4">
        <v>11095</v>
      </c>
      <c r="F43" s="4">
        <v>0</v>
      </c>
      <c r="G43" s="4">
        <f t="shared" si="0"/>
        <v>422609</v>
      </c>
      <c r="H43" s="4">
        <f t="shared" si="1"/>
        <v>-110572</v>
      </c>
      <c r="I43" s="4">
        <f t="shared" si="2"/>
        <v>110572</v>
      </c>
      <c r="J43" s="2">
        <f t="shared" si="3"/>
        <v>0.3560525213613529</v>
      </c>
      <c r="K43" s="2">
        <f t="shared" si="4"/>
        <v>0.61769389672250241</v>
      </c>
      <c r="L43" s="4">
        <f t="shared" si="5"/>
        <v>422609</v>
      </c>
      <c r="M43" s="4">
        <f t="shared" si="6"/>
        <v>0</v>
      </c>
      <c r="N43" s="3">
        <f t="shared" si="7"/>
        <v>39279401253</v>
      </c>
      <c r="O43" s="3">
        <f t="shared" si="8"/>
        <v>150471</v>
      </c>
    </row>
    <row r="44" spans="1:15" x14ac:dyDescent="0.25">
      <c r="A44">
        <v>47</v>
      </c>
      <c r="B44" t="s">
        <v>44</v>
      </c>
      <c r="C44" s="4">
        <v>1143711</v>
      </c>
      <c r="D44" s="4">
        <v>1852475</v>
      </c>
      <c r="E44" s="4">
        <v>57665</v>
      </c>
      <c r="F44" s="4">
        <v>0</v>
      </c>
      <c r="G44" s="4">
        <f t="shared" si="0"/>
        <v>3053851</v>
      </c>
      <c r="H44" s="4">
        <f t="shared" si="1"/>
        <v>-708764</v>
      </c>
      <c r="I44" s="4">
        <f t="shared" si="2"/>
        <v>708764</v>
      </c>
      <c r="J44" s="2">
        <f t="shared" si="3"/>
        <v>0.37451434271023704</v>
      </c>
      <c r="K44" s="2">
        <f t="shared" si="4"/>
        <v>0.60660294166283812</v>
      </c>
      <c r="L44" s="4">
        <f t="shared" si="5"/>
        <v>3053851</v>
      </c>
      <c r="M44" s="4">
        <f t="shared" si="6"/>
        <v>0</v>
      </c>
      <c r="N44" s="3">
        <f t="shared" si="7"/>
        <v>2118696034725</v>
      </c>
      <c r="O44" s="3">
        <f t="shared" si="8"/>
        <v>1143711</v>
      </c>
    </row>
    <row r="45" spans="1:15" x14ac:dyDescent="0.25">
      <c r="A45">
        <v>48</v>
      </c>
      <c r="B45" t="s">
        <v>45</v>
      </c>
      <c r="C45" s="4">
        <v>5259126</v>
      </c>
      <c r="D45" s="4">
        <v>5890347</v>
      </c>
      <c r="E45" s="4">
        <v>163257</v>
      </c>
      <c r="F45" s="4">
        <v>11277</v>
      </c>
      <c r="G45" s="4">
        <f t="shared" si="0"/>
        <v>11324007</v>
      </c>
      <c r="H45" s="4">
        <f t="shared" si="1"/>
        <v>-631221</v>
      </c>
      <c r="I45" s="4">
        <f t="shared" si="2"/>
        <v>631221</v>
      </c>
      <c r="J45" s="2">
        <f t="shared" si="3"/>
        <v>0.46442270832223964</v>
      </c>
      <c r="K45" s="2">
        <f t="shared" si="4"/>
        <v>0.520164549527389</v>
      </c>
      <c r="L45" s="4">
        <f t="shared" si="5"/>
        <v>11324007</v>
      </c>
      <c r="M45" s="4">
        <f t="shared" si="6"/>
        <v>0</v>
      </c>
      <c r="N45" s="3">
        <f t="shared" si="7"/>
        <v>30978077056722</v>
      </c>
      <c r="O45" s="3">
        <f t="shared" si="8"/>
        <v>5259126</v>
      </c>
    </row>
    <row r="46" spans="1:15" x14ac:dyDescent="0.25">
      <c r="A46">
        <v>49</v>
      </c>
      <c r="B46" t="s">
        <v>46</v>
      </c>
      <c r="C46" s="4">
        <v>560282</v>
      </c>
      <c r="D46" s="4">
        <v>865140</v>
      </c>
      <c r="E46" s="4">
        <v>62866</v>
      </c>
      <c r="F46" s="4">
        <v>17643</v>
      </c>
      <c r="G46" s="4">
        <f t="shared" si="0"/>
        <v>1505931</v>
      </c>
      <c r="H46" s="4">
        <f t="shared" si="1"/>
        <v>-304858</v>
      </c>
      <c r="I46" s="4">
        <f t="shared" si="2"/>
        <v>304858</v>
      </c>
      <c r="J46" s="2">
        <f t="shared" si="3"/>
        <v>0.37205024665804742</v>
      </c>
      <c r="K46" s="2">
        <f t="shared" si="4"/>
        <v>0.57448847257942093</v>
      </c>
      <c r="L46" s="4">
        <f t="shared" si="5"/>
        <v>1505931</v>
      </c>
      <c r="M46" s="4">
        <f t="shared" si="6"/>
        <v>0</v>
      </c>
      <c r="N46" s="3">
        <f t="shared" si="7"/>
        <v>484722369480</v>
      </c>
      <c r="O46" s="3">
        <f t="shared" si="8"/>
        <v>560282</v>
      </c>
    </row>
    <row r="47" spans="1:15" x14ac:dyDescent="0.25">
      <c r="A47">
        <v>50</v>
      </c>
      <c r="B47" t="s">
        <v>47</v>
      </c>
      <c r="C47" s="4">
        <v>242820</v>
      </c>
      <c r="D47" s="4">
        <v>112704</v>
      </c>
      <c r="E47" s="4">
        <v>9962</v>
      </c>
      <c r="F47" s="4">
        <v>1942</v>
      </c>
      <c r="G47" s="4">
        <f t="shared" si="0"/>
        <v>367428</v>
      </c>
      <c r="H47" s="4">
        <f t="shared" si="1"/>
        <v>130116</v>
      </c>
      <c r="I47" s="4">
        <f t="shared" si="2"/>
        <v>-130116</v>
      </c>
      <c r="J47" s="2">
        <f t="shared" si="3"/>
        <v>0.66086416930663971</v>
      </c>
      <c r="K47" s="2">
        <f t="shared" si="4"/>
        <v>0.30673764655932589</v>
      </c>
      <c r="L47" s="4">
        <f t="shared" si="5"/>
        <v>367428</v>
      </c>
      <c r="M47" s="4">
        <f t="shared" si="6"/>
        <v>0</v>
      </c>
      <c r="N47" s="3">
        <f t="shared" si="7"/>
        <v>27366785280</v>
      </c>
      <c r="O47" s="3">
        <f t="shared" si="8"/>
        <v>242820.00000000003</v>
      </c>
    </row>
    <row r="48" spans="1:15" x14ac:dyDescent="0.25">
      <c r="A48">
        <v>51</v>
      </c>
      <c r="B48" t="s">
        <v>48</v>
      </c>
      <c r="C48" s="4">
        <v>2413568</v>
      </c>
      <c r="D48" s="4">
        <v>1962430</v>
      </c>
      <c r="E48" s="4">
        <v>64761</v>
      </c>
      <c r="F48" s="4">
        <v>19765</v>
      </c>
      <c r="G48" s="4">
        <f t="shared" si="0"/>
        <v>4460524</v>
      </c>
      <c r="H48" s="4">
        <f t="shared" si="1"/>
        <v>451138</v>
      </c>
      <c r="I48" s="4">
        <f t="shared" si="2"/>
        <v>-451138</v>
      </c>
      <c r="J48" s="2">
        <f t="shared" si="3"/>
        <v>0.54109517177802424</v>
      </c>
      <c r="K48" s="2">
        <f t="shared" si="4"/>
        <v>0.43995503667282138</v>
      </c>
      <c r="L48" s="4">
        <f t="shared" si="5"/>
        <v>4460524</v>
      </c>
      <c r="M48" s="4">
        <f t="shared" si="6"/>
        <v>0</v>
      </c>
      <c r="N48" s="3">
        <f t="shared" si="7"/>
        <v>4736458250240</v>
      </c>
      <c r="O48" s="3">
        <f t="shared" si="8"/>
        <v>2413568</v>
      </c>
    </row>
    <row r="49" spans="1:15" x14ac:dyDescent="0.25">
      <c r="A49">
        <v>53</v>
      </c>
      <c r="B49" t="s">
        <v>49</v>
      </c>
      <c r="C49" s="4">
        <v>2369612</v>
      </c>
      <c r="D49" s="4">
        <v>1584651</v>
      </c>
      <c r="E49" s="4">
        <v>106116</v>
      </c>
      <c r="F49" s="4">
        <v>27252</v>
      </c>
      <c r="G49" s="4">
        <f t="shared" si="0"/>
        <v>4087631</v>
      </c>
      <c r="H49" s="4">
        <f t="shared" si="1"/>
        <v>784961</v>
      </c>
      <c r="I49" s="4">
        <f t="shared" si="2"/>
        <v>-784961</v>
      </c>
      <c r="J49" s="2">
        <f t="shared" si="3"/>
        <v>0.5797030113530306</v>
      </c>
      <c r="K49" s="2">
        <f t="shared" si="4"/>
        <v>0.38766977743343273</v>
      </c>
      <c r="L49" s="4">
        <f t="shared" si="5"/>
        <v>4087631</v>
      </c>
      <c r="M49" s="4">
        <f t="shared" si="6"/>
        <v>0</v>
      </c>
      <c r="N49" s="3">
        <f t="shared" si="7"/>
        <v>3755008025412</v>
      </c>
      <c r="O49" s="3">
        <f t="shared" si="8"/>
        <v>2369612</v>
      </c>
    </row>
    <row r="50" spans="1:15" x14ac:dyDescent="0.25">
      <c r="A50">
        <v>54</v>
      </c>
      <c r="B50" t="s">
        <v>50</v>
      </c>
      <c r="C50" s="4">
        <v>235984</v>
      </c>
      <c r="D50" s="4">
        <v>545382</v>
      </c>
      <c r="E50" s="4">
        <v>13349</v>
      </c>
      <c r="F50" s="4">
        <v>16</v>
      </c>
      <c r="G50" s="4">
        <f t="shared" si="0"/>
        <v>794731</v>
      </c>
      <c r="H50" s="4">
        <f t="shared" si="1"/>
        <v>-309398</v>
      </c>
      <c r="I50" s="4">
        <f t="shared" si="2"/>
        <v>309398</v>
      </c>
      <c r="J50" s="2">
        <f t="shared" si="3"/>
        <v>0.29693569270608544</v>
      </c>
      <c r="K50" s="2">
        <f t="shared" si="4"/>
        <v>0.68624729625495917</v>
      </c>
      <c r="L50" s="4">
        <f t="shared" si="5"/>
        <v>794731</v>
      </c>
      <c r="M50" s="4">
        <f t="shared" si="6"/>
        <v>0</v>
      </c>
      <c r="N50" s="3">
        <f t="shared" si="7"/>
        <v>128701425888</v>
      </c>
      <c r="O50" s="3">
        <f t="shared" si="8"/>
        <v>235984</v>
      </c>
    </row>
    <row r="51" spans="1:15" x14ac:dyDescent="0.25">
      <c r="A51">
        <v>55</v>
      </c>
      <c r="B51" t="s">
        <v>51</v>
      </c>
      <c r="C51" s="4">
        <v>1630866</v>
      </c>
      <c r="D51" s="4">
        <v>1610184</v>
      </c>
      <c r="E51" s="4">
        <v>50599</v>
      </c>
      <c r="F51" s="4">
        <v>6392</v>
      </c>
      <c r="G51" s="4">
        <f t="shared" si="0"/>
        <v>3298041</v>
      </c>
      <c r="H51" s="4">
        <f t="shared" si="1"/>
        <v>20682</v>
      </c>
      <c r="I51" s="4">
        <f t="shared" si="2"/>
        <v>-20682</v>
      </c>
      <c r="J51" s="2">
        <f t="shared" si="3"/>
        <v>0.4944953686142774</v>
      </c>
      <c r="K51" s="2">
        <f t="shared" si="4"/>
        <v>0.48822437319608825</v>
      </c>
      <c r="L51" s="4">
        <f t="shared" si="5"/>
        <v>3298041</v>
      </c>
      <c r="M51" s="4">
        <f t="shared" si="6"/>
        <v>0</v>
      </c>
      <c r="N51" s="3">
        <f t="shared" si="7"/>
        <v>2625994339344</v>
      </c>
      <c r="O51" s="3">
        <f t="shared" si="8"/>
        <v>1630866</v>
      </c>
    </row>
    <row r="52" spans="1:15" x14ac:dyDescent="0.25">
      <c r="A52">
        <v>56</v>
      </c>
      <c r="B52" t="s">
        <v>52</v>
      </c>
      <c r="C52" s="4">
        <v>73491</v>
      </c>
      <c r="D52" s="4">
        <v>193559</v>
      </c>
      <c r="E52" s="4">
        <v>7976</v>
      </c>
      <c r="F52" s="4">
        <v>1739</v>
      </c>
      <c r="G52" s="4">
        <f t="shared" si="0"/>
        <v>276765</v>
      </c>
      <c r="H52" s="4">
        <f t="shared" si="1"/>
        <v>-120068</v>
      </c>
      <c r="I52" s="4">
        <f t="shared" si="2"/>
        <v>120068</v>
      </c>
      <c r="J52" s="2">
        <f t="shared" si="3"/>
        <v>0.26553574332014523</v>
      </c>
      <c r="K52" s="2">
        <f t="shared" si="4"/>
        <v>0.69936227485411806</v>
      </c>
      <c r="L52" s="4">
        <f t="shared" si="5"/>
        <v>276765</v>
      </c>
      <c r="M52" s="4">
        <f t="shared" si="6"/>
        <v>0</v>
      </c>
      <c r="N52" s="3">
        <f t="shared" si="7"/>
        <v>14224844469</v>
      </c>
      <c r="O52" s="3">
        <f t="shared" si="8"/>
        <v>73491</v>
      </c>
    </row>
    <row r="53" spans="1:1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5" x14ac:dyDescent="0.25">
      <c r="A54" t="s">
        <v>65</v>
      </c>
      <c r="C54" s="4">
        <f>SUM(C2:C52)</f>
        <v>81285571</v>
      </c>
      <c r="D54" s="4">
        <f>SUM(D2:D52)</f>
        <v>74225038</v>
      </c>
      <c r="E54" s="4">
        <f>SUM(E2:E52)</f>
        <v>2740519</v>
      </c>
      <c r="F54" s="4">
        <f>SUM(F2:F52)</f>
        <v>333297</v>
      </c>
      <c r="G54" s="4">
        <f>SUM(G2:G52)</f>
        <v>158584425</v>
      </c>
      <c r="H54" s="4">
        <f>SUM(H2:H52)</f>
        <v>7060533</v>
      </c>
      <c r="I54" s="4">
        <f>SUM(I2:I52)</f>
        <v>-7060533</v>
      </c>
      <c r="J54" s="2">
        <f t="shared" ref="J54" si="9">C54/G54</f>
        <v>0.51256969907353767</v>
      </c>
      <c r="K54" s="2">
        <f t="shared" ref="K54" si="10">D54/G54</f>
        <v>0.46804746430804917</v>
      </c>
      <c r="L54" s="4">
        <f>SUM(L2:L52)</f>
        <v>158584425</v>
      </c>
      <c r="M54" s="4">
        <f t="shared" si="6"/>
        <v>0</v>
      </c>
      <c r="O54" s="4">
        <f>SUM(O2:O52)</f>
        <v>81285571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B7" sqref="B7"/>
    </sheetView>
  </sheetViews>
  <sheetFormatPr defaultRowHeight="15" x14ac:dyDescent="0.25"/>
  <cols>
    <col min="2" max="2" width="9.7109375" bestFit="1" customWidth="1"/>
  </cols>
  <sheetData>
    <row r="2" spans="2:2" x14ac:dyDescent="0.25">
      <c r="B2" t="s">
        <v>57</v>
      </c>
    </row>
    <row r="3" spans="2:2" x14ac:dyDescent="0.25">
      <c r="B3" t="s">
        <v>58</v>
      </c>
    </row>
    <row r="5" spans="2:2" x14ac:dyDescent="0.25">
      <c r="B5" t="s">
        <v>59</v>
      </c>
    </row>
    <row r="6" spans="2:2" x14ac:dyDescent="0.25">
      <c r="B6" s="1">
        <v>44247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pres2020state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Keating, Dan</dc:creator>
  <cp:lastModifiedBy>Keating, Dan</cp:lastModifiedBy>
  <dcterms:created xsi:type="dcterms:W3CDTF">2021-09-28T15:17:15Z</dcterms:created>
  <dcterms:modified xsi:type="dcterms:W3CDTF">2021-09-28T15:39:41Z</dcterms:modified>
</cp:coreProperties>
</file>