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4233B100-F939-4555-A4E4-40E4B5D8C80A}" xr6:coauthVersionLast="47" xr6:coauthVersionMax="47" xr10:uidLastSave="{00000000-0000-0000-0000-000000000000}"/>
  <bookViews>
    <workbookView xWindow="-108" yWindow="-108" windowWidth="23256" windowHeight="12576" activeTab="2" xr2:uid="{00000000-000D-0000-FFFF-FFFF00000000}"/>
  </bookViews>
  <sheets>
    <sheet name="historical_calibration" sheetId="5" r:id="rId1"/>
    <sheet name="setback_distance" sheetId="1" r:id="rId2"/>
    <sheet name="Stream_seepage" sheetId="6" r:id="rId3"/>
    <sheet name="Levee_removal" sheetId="8" r:id="rId4"/>
    <sheet name="model_development" sheetId="7" r:id="rId5"/>
    <sheet name="economic_model" sheetId="2" r:id="rId6"/>
    <sheet name="temperature" sheetId="4" r:id="rId7"/>
    <sheet name="Advice note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1" l="1"/>
</calcChain>
</file>

<file path=xl/sharedStrings.xml><?xml version="1.0" encoding="utf-8"?>
<sst xmlns="http://schemas.openxmlformats.org/spreadsheetml/2006/main" count="460" uniqueCount="330">
  <si>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</si>
  <si>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</si>
  <si>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</si>
  <si>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</si>
  <si>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</si>
  <si>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</si>
  <si>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</si>
  <si>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</si>
  <si>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</si>
  <si>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</si>
  <si>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</si>
  <si>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</si>
  <si>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</si>
  <si>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</si>
  <si>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</si>
  <si>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</si>
  <si>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</si>
  <si>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</si>
  <si>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</si>
  <si>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</si>
  <si>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</si>
  <si>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</si>
  <si>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</si>
  <si>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</si>
  <si>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</si>
  <si>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</si>
  <si>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</si>
  <si>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</si>
  <si>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</si>
  <si>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</si>
  <si>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</si>
  <si>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</si>
  <si>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</si>
  <si>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</si>
  <si>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</si>
  <si>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</si>
  <si>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</si>
  <si>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</si>
  <si>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</si>
  <si>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</si>
  <si>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</si>
  <si>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</si>
  <si>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</si>
  <si>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</si>
  <si>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</si>
  <si>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</si>
  <si>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</si>
  <si>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</si>
  <si>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</si>
  <si>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</si>
  <si>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</si>
  <si>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</si>
  <si>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</si>
  <si>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</si>
  <si>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</si>
  <si>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</si>
  <si>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</si>
  <si>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</si>
  <si>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</si>
  <si>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</si>
  <si>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</si>
  <si>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</si>
  <si>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</si>
  <si>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</si>
  <si>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</si>
  <si>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</si>
  <si>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</si>
  <si>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</si>
  <si>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</si>
  <si>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</si>
  <si>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</si>
  <si>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</si>
  <si>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</si>
  <si>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</si>
  <si>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</si>
  <si>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</si>
  <si>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</si>
  <si>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</si>
  <si>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</si>
  <si>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</si>
  <si>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</si>
  <si>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</si>
  <si>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</si>
  <si>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</si>
  <si>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</si>
  <si>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</si>
  <si>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</si>
  <si>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</si>
  <si>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</si>
  <si>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</si>
  <si>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</si>
  <si>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</si>
  <si>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</si>
  <si>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</si>
  <si>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</si>
  <si>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</si>
  <si>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</si>
  <si>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</si>
  <si>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</si>
  <si>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</si>
  <si>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</si>
  <si>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</si>
  <si>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</si>
  <si>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</si>
  <si>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</si>
  <si>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</si>
  <si>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</si>
  <si>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</si>
  <si>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</si>
  <si>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</si>
  <si>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</si>
  <si>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</si>
  <si>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</si>
  <si>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</si>
  <si>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</si>
  <si>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</si>
  <si>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</si>
  <si>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</si>
  <si>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</si>
  <si>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</si>
  <si>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</si>
  <si>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</si>
  <si>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</si>
  <si>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</si>
  <si>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</si>
  <si>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</si>
  <si>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</si>
  <si>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</si>
  <si>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</si>
  <si>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</si>
  <si>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</si>
  <si>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</si>
  <si>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</si>
  <si>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</si>
  <si>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</si>
  <si>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</si>
  <si>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</si>
  <si>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</si>
  <si>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</si>
  <si>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</si>
  <si>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</si>
  <si>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</si>
  <si>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</si>
  <si>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</si>
  <si>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</si>
  <si>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</si>
  <si>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</si>
  <si>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</si>
  <si>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</si>
  <si>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</si>
  <si>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</si>
  <si>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</si>
  <si>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</si>
  <si>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</si>
  <si>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</si>
  <si>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</si>
  <si>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</si>
  <si>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</si>
  <si>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</si>
  <si>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</si>
  <si>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</si>
  <si>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</si>
  <si>
    <t>UZF</t>
  </si>
  <si>
    <t>I should update the pre-processed evapotranspiration and precipitation data to be saved in a binary format with h5py to speed up loading when building models later. Loading the text files for each year takes a long time</t>
  </si>
  <si>
    <t>Setting up new steady state:
The median for 2018 is 1.25 times larger than the median for WY2015-2018. The meidan for WY2011-2014 is only 0.93 times smaller than WY2015-2018 so not to significant
The rainfall from WY2011-2014 is 1/40 the rainfal from WY2015-2018
Updated RCH, EVT, WEL, LAK package with new ET and rainfall. Set steady state GHB to just use heads in fall 2014 for steady state as well.
Playing around with SFR package steady state flow, I reduced the median flow by 3/8 to get heads in the monitoring wells that are on average where they should be. I also added back the sand/gravel 1/10 reduction in sfr and lake for clogging. 1 hr 49 min, 0.12% error</t>
  </si>
  <si>
    <t>The multi year run may also have been using a 5,000 m distance for the GHB which may signifcantly impact steady state by allowing more water in or out. Run time took 2 hr  and 16 min (CME = 0.89%)
The NSE went from 0.39 to 0.46, R2 from .13 to .38 , and hydrograph fit did look slightly better. 82/8676 steps hit mxiter (500)</t>
  </si>
  <si>
    <t>Updated code to write out the parallel input files, biggest updates to GHB with new set up. Realization ran fine 2 hr 30 min with error in reasonable range, less than 1%. Used sublime text to run parallel realizations</t>
  </si>
  <si>
    <t>Realizations</t>
  </si>
  <si>
    <t>Using the historical model for Oneto-Denier I can select the 10 realizations with the best matching NSE/RMSE to simulated Oneto-Denier if levee setback had not occurred.</t>
  </si>
  <si>
    <t>Updated so everything uses hdf5</t>
  </si>
  <si>
    <t>Update or copy the parallel code to write the 10 best realizations but without the floodplain connection.</t>
  </si>
  <si>
    <t>Takes 32.6 hours to run 100 realizations in parallel
Potential issue with sfr strhc1 is that dividing sand and gravel by 10 to assume clogging makes them essentially HK of sandy mud so we have 34.5, 12.9, 21 the 0.56 VKA for gravel to mud. But realisticially it is the geology below that makes the bigger impact so this may not matter. But this means that we should not group by strhc1 but the geology of the cell below</t>
  </si>
  <si>
    <t>Be careful when post-processing data stream data by reach, column because grid_sfr will have two cells with multiplle segments where they are used for connecting the floodplain. Instead join by segment, reach</t>
  </si>
  <si>
    <t>Post-processing</t>
  </si>
  <si>
    <t>Model refinement</t>
  </si>
  <si>
    <t>Found consistent error above 5% for 4 year run in 2014 and 2015 dry season when too much pumping causes conflict with GHB likely. Went through and further id'd land that would be fallow based on field experience with satellite (where riparian/drainages)
Updating pumping reduced it by 15% but the error remained ( too much outflow) GHB outflow increased to compensate. It seems like GHB is too controlling on the system or perhaps SFR steady state flow needs more tweaking?
I re-ran the entire Jupyter Notebook for oneto_denier_2014_2018 after updating it to 1 step per period and found starting at the steady state error was only 1%, there might have been an error introduced with conflicting conductivity values in packages. Maybe when setting up re_connection run? (cbc file was smaller 1.6 instead of 9GB)
Model does run quicker with less steps, 31 min total, but checking zone budget shows error of 7-8% during fall 2015, 2016
Tried setting GHB distance to 1000m from 500 but still had around 5% error in dry periods</t>
  </si>
  <si>
    <t>When the model hits later summer streamflow goes to near zero and if we assume no other forms of recharge then there is only storage to draw from, and it seems that that causes the most issues in percent discrepancy. I wonder if the regional groundwater elevations are lower than they should be?
Fixing this issue in the GHB package with heads below cell bottoms (setting them to the midpoint elevation of the cell) and using 5000 m seems to have fixed convergence issues (maximum timestep/period error is now 0.16 percent), only takes 16 min. One stress period in late 2016 has 1% error but that is small error and a very short period likely due to rewetting (0.2 NSE)
Using 500 m distance gives run time of 29 min, but 12 steps with mxiter and 0.27% error, and peak model errors of 3% during dry periods. (0.4 NSE)
Using 1000 m distance gives 27 min, 6 steps with mxiter, 0.10% cme, peak model errors of 1.5% (0.34 NSE), slight adjustment to ghb elev (add half thickness) decreased max error to 1% NSE from 0.34 to 0.33</t>
  </si>
  <si>
    <t>I'm going to settle with the 1000 m distance as it balances model convergence (1% max error) with matching realizations (NSE = 0.33) and run time is about 1/4 of previous</t>
  </si>
  <si>
    <t>Also in aggregation, I am not using subdaily data so I might as well aggregate to 1 timestep per period to see the effect. 100 runs took 6.5 hours</t>
  </si>
  <si>
    <t>Figures</t>
  </si>
  <si>
    <t>Finally set up a way to aggregate by segment or date then save that output to save time setting up figures
Plotting a time series of seepage grouped by facies is really hard to distinguish individual lines, but that works when aggregating across</t>
  </si>
  <si>
    <t>When plotting days with flow I realized there was discontinuity at the end of the lake where the streamflow segment taking the return flow had a lower stage than the lake minimum so it was always taking flow even in the summer when it should be dry. Run time 28 min (0.07% CME)
Reading the NWT documentation I found that several updates were made to existing packages to ensure sinks don't draw water from dry cells that are considered active but actually don't have water (WEL package cells will be deactivated if in a dry cell). BUT the EVT package was not updated so it will continue to draw water from dry cells which causes budget errors, ideally I should update to the UZF package which will apropriately function by not taking water when a cell is dry.
Removing the EVT package didn't change the error in the model so it must not be the issue, also I spent some time trying to get the uzf package to work but it didn't seem to run when nuztop was 3 and iuzfopt was 0.</t>
  </si>
  <si>
    <t>Quick test: remove pumping on outermost cells where GHB is to see if that reduces conflict
-&gt; CME was 0.04%, max error during summer periods was only 0.6% (NSE went down by 0.01)
Next step: remove pumping in first few cells near the boundary and increasing GHB
With pumping removed in boundary only and GHB at 500m, CME was 0.1% (NSE 0.38), max daily error of 1.5%</t>
  </si>
  <si>
    <t>Should I run a check on 100 realizations for CME or error?</t>
  </si>
  <si>
    <t>The sfr tab files was saving the time as 1 day for all steps even though stress period zero should have only been one second. 
If flopy has a pumping period with no values it correctly writes outpumping as zero. There is very little impact on applied water due to rainfall.
Slight issue, I realized that when I set the ext depth to 10m for all EVT that accidentally activated all cells in the domain as potential GDE.</t>
  </si>
  <si>
    <t>Oneto Ag is not representative of the shallow monitoring network and the total depth is highly uncertain so it should be removed from modeling. Or at least removed in post-processing, NSE = 0.34 and NSE = 0.40 without OnetoAg for test run. The mean NSE went from 0.38 to 0.43  across all realization</t>
  </si>
  <si>
    <t>Fixing SFR tab file still had CME = 0.1% (32 min, NSE = 0.39), 13 steps with mxiter
Fixing EVT: CME = 0.09% (27 min, NSE=0.34), 5 steps with mxiter</t>
  </si>
  <si>
    <t>Removing the extra ET/pumping makes it so not enough drawdown happens in 2017 in some realizatoins</t>
  </si>
  <si>
    <t>TPROGs</t>
  </si>
  <si>
    <t>I realized that for the steady state conditions I had been aggregating the GHB by row,column so there was actually only one cell in each row,col allowing subsurface outflow which would probably change the steady state quite a bit.
Also switching grid discretization to include layers matching TPROGs caused an issue with the LAK package assigning a different minimum lake elevation (5m when using very thin layers for extra tprogs) and 999,999 when using full layers for tprogs. Fixing the layer for the lakarr and setting the outseg elevation as the model top minimum instead of the local dem minimum made sure that the outflow would be appropriate.</t>
  </si>
  <si>
    <t>After fixing model layering, the run took 48 min, 10 mxiter, CME=0.14%. ** NSE = 0.52 instead of 0.404, RMSE = 2.22 instead of 2.8 and R2 went from 0.02 to 0.4. Fixing the connectivity made it so the aquifer responds appropriately. I still need to check how this changes if we only upscale 1 times. Max water budget error was 1% in summer, but we saw more summer time error in 2017,2018 than before</t>
  </si>
  <si>
    <t>Vertical Refinement</t>
  </si>
  <si>
    <t>Tried out 4x upscaling (2m thickness). Took 1 hr 50 instead of 48 min. 11 mxiter, CME=0.13%. R2 =0.32, RMSE=2.4, NSE=0.47. Not huge changes and seepage plots looked generally the same. Water budget error was similarly around 1%
-&gt; for now keep working with 8x upscaling but look for ways to reduce runtime
- I realized that the bas package actually hadn't set any cells above the dem inactive, reduced runtime to 46 min
- I noticed the lake package had constant precip/ET that caused water budget errors when lake was dry, reduced runtime to 44 min and no more crazy lake error
- also the pumping definitely causes the small water budget error, removed pumping where the well layers are below the model bottom, runtime was 29 min, but NSE dropped to 0.42 because not enough drawdown, error was still 1% in dry days with pumping</t>
  </si>
  <si>
    <t>Rerun with 20m (10 layers unconfined)</t>
  </si>
  <si>
    <t>With 4x upscaling and the adjustments made to the 8x model, the run time was 1 hr 18 min, 7 mxiter, 0.13% CME, NSE=0.41
Taking a closer look at the water budget it is clear that the increased connectivity and higher conductivity led to much higher rates of groundwater outflow through the GHB. 
100 parallel runs of 4x upscale took 17 hours - except had issue where only top 10 m were unconfined (5 layers) instead of 20 m(10 layers). updated version took 15 hours
The same large increase in GHB outflow occured in the 8x upscaling showing that it really is the dominant forcing in a connected environment</t>
  </si>
  <si>
    <t>With the proper connectivity set up, well pumping goes from 100,000 to 10,000 m3/d, 25,000 to 10,000 m3/d. GHB acually only decreases a little bit, less than I would expect.</t>
  </si>
  <si>
    <t>With the local models I found that high vertical resolution led to a strong control on model drainage with the GHB extern boundary. I looked at using CVHM2 but the output is still not available, so ideally I should use the model output from the regional model to reflect the external boundary conditions in the local model with specified flux boundaries.</t>
  </si>
  <si>
    <t>Switching to OWHM with nwt/upw, after updating run to extend from 2014-2020 instead of just 2016-2020 and making GHB monthly had issues with solver convergence in many steps. Took 1 hr 23 min, had CME= 12.3% which is huge, not sure why. Need to plot water budget. 
The well package is again driving huge error when running the model with OWHM, I must need to fix the parameter that sets the decrease. The issue is that OWHM only turns off pumping in unconfined cells assuming that cells set as confined should stay active, but in NWT confined cells can be dry and active which allows pumping from dry cells to occurr.
Setting all layers as convertible fixed percent error issue, but more days had mxiter in fall 2015. Overall mxiter was down for most, CME = 0%, 1 hr 7 min. 
Still need to identify why recharge goes from input 0.7E6 to 0.8E3 for steady state</t>
  </si>
  <si>
    <t>Model water budget</t>
  </si>
  <si>
    <t>Switched inflow for steady state based on previous inflow mean. Updated SFR strhc1 to use vka divided by 10 for gravel/sand only
Removed recharge scale array to allow model to run with calculate recharge (subtract ET, minus for low VKA).
-&gt; model ran 46 min, no mxiter, 0% CME
-&gt;still way under predicting heads</t>
  </si>
  <si>
    <t>I discovered that the kriged arrays had units of feet instead of meters! which was causing issues. Heads are now appropriate on edges, but heads still tend to be too high likely due to excess recharge in steady state.
Increased Mehrten HK from 1E-7 to 1E-6 m/s and  decreased Sy of Laguna from 0.15 to 0.1 to increase pumpin geffects. -&gt; saw an increase in the extremity of the mound and deeper pumping effects.
Decreased VANI from 100 to 10 for Mehrten and Laguna to reduce extreme mounding in the foothills, Also it is likely that vertical anisotropy is less extreme in deeper units where flow is already signficiantly reduced in the horizontal. -&gt; didn't affect mound, reduced extreme decline due to groundwater pumping</t>
  </si>
  <si>
    <t>Model structure</t>
  </si>
  <si>
    <t>I realized that I had set the value of Laguna as 1E-5 and Mehrten as 1E-7 for hk when Jan stated the deep layers had 1E-5 for horiz. HK and 1E-7 for vert. HK
Overall I think the major issue is a structural geology issue because the Mehrten formation is having too much control on the shallow geology and the upscaling created pockets of low flow that block horizontal flow
Not sure if this should be considered the fault of the aquifer bottom rising (thinning aquifer), the low conductivity Mehrten unit, or issues in the upper layer of alluvium. -&gt; 1. Test alluvium by using avg value, 2. test Mehrten issue by increasing Laguna formtaion.
The mound will form no matter what because the only outflow is lateral groundwater outflow (no pumping in the area or drain flows). Essentially higher conductivity would allow water to exit the sides.</t>
  </si>
  <si>
    <t>Adding 10 layers of tprogs to improve alluvium representation did not change the head representation significantly (2 hr 42 min). Heads in the floodplain increased slightly, perhaps due to greater connectivity with the delta? And heads in the upper aquifer maintained their elevated status or perhaps increased slightly. This seems to suggest that the low conductivity of the laguna and mehrten were not at fault for elevated levels.
In general, most wells did not have a recorded WELL_DEPTH in the all_obs dataset so they were pulling from the irrigation well interpolated array which may be overestimating their depths as many wells were still placed in the bottom layer (need to adjust function to see if wells are below model bottom)</t>
  </si>
  <si>
    <t>HOB</t>
  </si>
  <si>
    <t>Coding</t>
  </si>
  <si>
    <t>Eventually should standardize use 1 based row, column for inputs then converting to 0 based in python.</t>
  </si>
  <si>
    <t>Updated HOB input to use file that performed auto QAQC to remove outliers. There are still quite a few wells in the bottom layer
It seems 13 wells are dropped entirely with the auto QAQC, out of which, 2 of them had clean enough datasets they would be worth including.
-&gt; be careful with merge because I had been dropping all wells without perforation on accident
-&gt; there are 8 wells that are deeper than the model bottom and many other wells are more shallow after more careful characterization
After fixing HOB layering and pulling the new time series, the heads did not significantly change which again shows that there is simply too much water in the domain.</t>
  </si>
  <si>
    <t>Model run with initial heads set from kriged data on start date with no steady state to test if the model starts at the correct elevation if it will remain or drift upward based on excessive recharge. Groundwater elevations ramp quickly up to an elevated stage with the recharge (2 hr 21 min)</t>
  </si>
  <si>
    <t>Soil water budget</t>
  </si>
  <si>
    <t>IDC uses a water balance soil water budget with the percolation calculated using the Mualem, van Genuchten equations, which could be applied in python with loops. 
For one more attempt, I started the model with no steady state with the UZF package to better calculate recharge (9 hr 43 min). -&gt; UZF is not the solution because heads climbed up very quickly to their high stage due to excess recharge. 
-&gt; Review inputs of ET/rain one more time to look for issues of units, area extent, difference between stations.</t>
  </si>
  <si>
    <t>Rain data averages 15-36 inches per year which aligns with GSP estimates. When scaling with area we would see 287 to 700 TAF which is around the estimate of 400 TAF of precip for SASb. 
My old versus new rain input has about the same annual values. The old ag pumping (~400TAF) estimated 3 times the new pumping, but the new pumping (~130 AF) seems to align more with SASB cosana estimates.
This leaves the question to differences in runoff and a lack of a soil zone storage.
-&gt; runoff predictions are about 1/3 of the annual precipitation instead of nearly 50% but this could be due to lower urban area coverage.
-&gt; it really seems the issue is the lack of a soil water budget....</t>
  </si>
  <si>
    <t>Basic soil water budget with rain fall, runoff based on the SCS-CN method, ET from pre-calculated ETc maps, percolation calculated based on Ksat with Mualem, van Genuchten parameters. It successfully calculates percolation closer to about 30% of rainfall, mid work I found I accidentally divided soil depth 1/10 too much and fixed this.
-&gt;the decreased recharge makes it so 2/3 the wells are consistently at the correct depth of observations and about 1/3 see a dramatic rise from steady state. The wells with the rise are generally on the south side of the river near the foothills in east Wilton where the main pumping is small farm operations and ag-residential. I believe I underestimated ag-res use in the model by assuming 1/3 AF/year so I'm increasing it to 2 AF/year which is on the high end to see if there is an impact, also removed the 30 year age limit and set at 40 to reduce the number of well cutoff.</t>
  </si>
  <si>
    <t>Water budget</t>
  </si>
  <si>
    <t>Correcting the GHB to have units of meters instead of feet (1/3 the drawdown) halved outflow to the GHB and doubled ET but didn't change pumping SFR or LAK seepage. It really brought up the seasonal pumping depressions so water levels don't drop much below the thalweg. GW Contours at the edge of the domain went from -10 to -20 (when units were in feet) to about -2 to -4 (units are in meters and correct.
-&gt; I'm not sure why ET and pumping aren't increasing more with the higher groundwater elevations.</t>
  </si>
  <si>
    <t>Double check the step of removing extra ET/pumping (3/6/2023) because after finding GHB was in feet instead of meters there is not enough drawdown in the domain.</t>
  </si>
  <si>
    <t>Validation</t>
  </si>
  <si>
    <t>Niswonger 2007 found maximum Ks (m/d) of 1.74. Reaches ranged from values of 0.01 to 0.1 to 1.74 m/day so scaled TPROGs max of 364/100 (HK/VANI) of 3.64 m/day would be in the reasonable range. Sediment coring done by Niswonger on a very small scale (100m reach) found Ks of 0.018 m/day for Muddy sand to 3E-5 m/day for sandy clay, however the calibrated values for muddy sand were nearly 100 times greater than the measured value which would place it on the range of 1 m/d so this does make it seem reasonable to have 3.64 m/day as the max VKA for gravel with sand as 0.2 m/day.</t>
  </si>
  <si>
    <t>The manually created land fallow shapefile I made is more accurate than the DWR land use so I will continue to use that to crop out where there shouldn't be pumping as the DWR data doesn’t include the corn on Oneto-Dnier.</t>
  </si>
  <si>
    <t>Looking back at the connectivity arrays to create a slice in 2D, I found it really odd that the connected components didn't align with the actual (volumes of coarse facies). I wanted to find out why they seemed to run in horizontal lines that didn't connect vertically, I played with different reshaping from the 1D line and found that a different order made the volumes of coarse incorrect but then the CCO values were unified. Looking back I then realized that I reshaped the 3D array of shape nlay, nrow, ncol to 1D which was in z y x format but Connec3D was expected x y z format so to correctly shape the input the input arrays need to be transposed to the shape ncol, nrow, nlay (x y z) then collapsed to 1D.</t>
  </si>
  <si>
    <t>I need to rewrite the DAT files for all realizations and re-run the connectivity input. Then re-run the vertical connectivity input before re-running the levee setback analysis. The computation time is on the scale of 1 week so I need to get this running ASAP.</t>
  </si>
  <si>
    <t>Analysis Re-run</t>
  </si>
  <si>
    <t>Setup</t>
  </si>
  <si>
    <t>I'm running the set up on my work laptop because only 10 realizations isn't too big of files</t>
  </si>
  <si>
    <t>I found an error where I set the ET surface as the model top instead of the DEM elevations, essentially the ET was above land surface in inactive cells.
I also found a major error becaues EVT should be suppled volumetric flux when I was using input which is why the rate was always so much smaller than it needed to be.</t>
  </si>
  <si>
    <t>EVT Set up</t>
  </si>
  <si>
    <t>I updated the EVT to use flux instead of rate and fixed the rooting depth so that it was variable from 4-10m again for the native vegetation.</t>
  </si>
  <si>
    <t>After fixing the EVT the steady state starts much lower than it should because the model failed to converge in 500 iterations. The model recovered to the correct range of heads but tended to missing the peak streamflows as it was drawn down by the ET too much.
I reset the native vegetation depth as 2m, and riparian native vegetation as 3m. Kept woodland at 10m and model fit was very good.</t>
  </si>
  <si>
    <t>EVT</t>
  </si>
  <si>
    <t>I removed EVT under the stream to try to improve the steady state and avoid excess drawdown directly below the stream but this led to the weird effect again where the steady state levels start really low. But removing EVT below SFR also improved runtime from 1 hr 20 to 28 min.</t>
  </si>
  <si>
    <t>Set up</t>
  </si>
  <si>
    <t>I removed the steady state period to avoid excessive drawdown on start up with new EVT input. No issues with water budget, 1 or two random steps with 2% error. Good fit with hydrographs (NSE&gt;0.5). The difference again though is that there is no baseflow occuring for most time steps which seems to be the fault of excessive ET or perhaps the fault of a change in stream elevation with the new model grid. I'm inclined to think it's an issue with the model grid being 2m steps now so the stream bottom is potentially being weird, but again it could just be higher ET rates with that 10 m rooting depth next to the stream.</t>
  </si>
  <si>
    <t>One thing that might be worth addressing is whether we are overestimating ET by not including a lot pumping, this is only a concern if ET is evaluated in the results.</t>
  </si>
  <si>
    <t>The domestic well pumping was updated to be based mostly on the parcel data which identifies rural homes (5k), I calculated the area of the parcel to estimate water usage based on an estiamted 2AF/year and scaled to daily rates using average ET as a scaling method. I also scaled water usage between parcels by assuming usage increases with area (with some partial fraction baseed on land size) with a baseline usage of 150 gpd.</t>
  </si>
  <si>
    <t>Pumping</t>
  </si>
  <si>
    <t>I review the map of residential houses not defined as rural, rural homes and municipal well locations and found that generally municipal wells overlap with both and might be a bad method to represent pumping since we don't actually know the rates at the wells or if they are already accounted for by a rural parcel. I removed the municipal pumping as it only accounts for about 10% of pumping and this could be replaced by assuming a constant daily pumping under urban residential parcels, but most of this pumping is by the boundary with the GHB so it is already sort of leaving that way, and there isn't much observation data to support it anyway.</t>
  </si>
  <si>
    <t>Model review</t>
  </si>
  <si>
    <t>Rerun DAT input for 100 (1 hr)
Rerun Connec3D (25 hr)
Rerun regional setback distance (9 hr)
-&gt; the regional high conductivity area plot has the same pattern and only slight differences in realization lines, the mean is consistent so the change in connec3d didn't significantly alter the results 
Rerun the local results 1,2,3 (27 hr)</t>
  </si>
  <si>
    <t>The model seems to be running fairly slowly compared to previuosly (1 hr 20 min just to do 500 spd). In total it took 3 hr 44 min, mxiter 23 steps, 0% CME</t>
  </si>
  <si>
    <t>Considering running a model with only 16 m of TPROGs to speed up the run since the extra geology did not improve model fit.</t>
  </si>
  <si>
    <t>I'm going to try removing the low K from the deep geology based on the foothills in case this is causing issues.
Going to just 16 m made run time 1 hr 18 min (I forgot to include the RCH package). Actually without any recharge the average model fit was better with some tails on the lower end of observations that became very undersimulated -20m to -60 m. Model fit went from 5.6E5 to 4.89E5 best improvement for a while.
-&gt; the wells with the worse fit are those in the middle of the domestic well cluster wheree pumping rates were increased. (HOB nodes 5642, 6112,14626, 15314).
-&gt; Meanwhile well 16733 maintained its inaccuracy still at 15-20m above observed, must be something about it's location in the foothills or connectivity to the river</t>
  </si>
  <si>
    <t>I think I've finally discovered that with recharge removed there are still 4 wells that consistently over recharge. Two of them (16733, 4810) are actually screened below the model bottom which means they are in a deep aquifer. I think the issue might be the deep aquifer is actually supposed to have higher heads than the alluvium (think of Jan's note on change in heads with depth).</t>
  </si>
  <si>
    <t>The HOB nodes 11448, 15343 with big increases in head are only in layer 2,3. The bigger issue must be that since the heads on the model boundary are 40m and the aquifer is relatively conductivity that heads are maintained higher than the initial gradient supplied. At the edge (N5056) heads are 40-&gt;35m then by 4810 heads are 26&gt;24 m and by N11448 and N16733 heads are 10-8m so in 11,500 m head drops 30 m which will only occur in low-conductivity geology.</t>
  </si>
  <si>
    <t>Set constant 40 m at CHD instead of allowing some adjustment for elevation (was a range or 40-62m before). And instead of a variably defined deep geology use everything above column 230 as a low K unit.</t>
  </si>
  <si>
    <t>After updating the models to improve fit, it seems there is not much baseflow in the model even when levee removal is present. We primarily care about the impact on dry season flows so similar to the heterogeneity analysis we should review net seepage, streamflow at the outlet, groundwater storage each fall, evapotranspiration.</t>
  </si>
  <si>
    <t>Output</t>
  </si>
  <si>
    <t>Preliminary results for one realization show limited difference on a daily scale, with differences most noticeable on monthly basis. ET is increased during late winter and early spring from the increased floodplain recharge and groundwater outflow is increased during the spring and summer in 2017. GW storage change is more positive in the baseline version in the winter but then more storage is lost in the late spring as the water is used up by ET. Following wet years, the baseline model shows limited baseflow for spring which corresponds to period with lower stream seepage as well.</t>
  </si>
  <si>
    <t>I also noticed seep_vka was defined before updating the deep geology which meant more sfr recharge in the foothills than would happen as it was using TPROGs vka values instead.
-&gt; adding a uniform low K unit in the foothills bring back a slight recharge mound but does drop heads from 42 m to 28 m so try doubling the distance to decrease another 15 m or so.
* also during this period I reduced the extreme pumping (no longer multiplying domestic use by 4, scaled by acreage as a whole)
-&gt; expanding the low K unit in the foothills improved fit slightly as it brought heads down a few meters more (after simulation heads are only 10 m too high instead of 20m), at this point it will require reducing the conductivity of this unit, start by 1/2 then 1/4 then 1/10</t>
  </si>
  <si>
    <t>Streamflow output</t>
  </si>
  <si>
    <t>Streamflow at the last segment shows reduced flows under the wet season and dry season compared to the version without reconnection. 
When looking at the longitudinal plot, the baseline is the only version that has baseflow on average, and the no reconnection version has greater seepage on average specifically in the upstream part where the floodplain is. 
The days with flow seems to indicate slightly more days with flow in the downstream portion, but nothing signficant.</t>
  </si>
  <si>
    <t>The 1/2 conductivity gave a small improvement in error (0.5 m at well at edge of foothills). I went to try 1/10 of the mehrten conductivity next to look at something more extreme.
Also looking at the XS shows that the low K unit deepens the pumping depression at the edge of the foothills but the middle parts of the domain are still seeing higher levels afterward which would be an issue with the recharge-pumping ratio.
-&gt; groundwater elevation doesn't rise drastically in row 25 or 75 while row 50 shows the large jump which suggests to me that the issue might be excess streamflow recharge in that part of the domain which would be related to TPROGs realization and could be improved by increasing the clogging layer thickness or perhaps by changing storage coefficients.</t>
  </si>
  <si>
    <t>HOB review</t>
  </si>
  <si>
    <t>Review</t>
  </si>
  <si>
    <t>Error went up slightly with decreasing foothills K because more water built up in the foothills. Also it seems that north side of the river has issue of not enough river still while south side has too much. It always seems to be a question of recharge, I'm going to go back to the soil water budget model and make sure the foothills and south cosumnes don't have excess percolation. 
-&gt; a better review of recharge based on HOB output showed that there is no ET in the upper corners of the foothills which was causing large amounts of percolation at wells in the foothills. Additionally I switched to using a slope cutoff of 3% instead of elevation of 56 m to apply the max curve number to reduce recharge.</t>
  </si>
  <si>
    <t>The percolation in the foothills look more reasonable, now it is up to just re-running the groundwater model to see if it is enough to avoid excess build up.</t>
  </si>
  <si>
    <t>HOB in foothills no longer goes up as dramatically (lower error), but there still isn't much drawdown (too close to CHD?). 
Wells that still have too much recharge: 16733, 15314, 15343, 14626, 8437,
One well: 10746, 6458 is way under simulating, probably because it is stuck in a pumping depression in the low K foothills. 10746 is in the deepest layer so it is likely impacted by low K. 
-&gt; next step is to bring up the deep geology coverage closer to the foothills and then after that bring up the HK again.
-&gt; hard to know if it's worth trying to adjust recharge further on the south side vs north side</t>
  </si>
  <si>
    <t>Recharge distribution</t>
  </si>
  <si>
    <t xml:space="preserve">The wells that fit the best are the ones in the lower Cosumnes on Oneto-Denier which they rebound so much because they are inundating by flood waters and yet they are able to match heads which shows that overall the model has too much recharge and I should reduce it and then add floodplain connection to the oneto-denier area.
-&gt; decreasing soil K helped reduce percolation a little bit (10%), not clear what else could reasonably be adjusted in the soil budget to reduce percolation.
-&gt; also I increased the foothills K again which worsened fit. </t>
  </si>
  <si>
    <t>Run ucode calibration with parameters of laguna, mehrten and foothills</t>
  </si>
  <si>
    <t>Calibration</t>
  </si>
  <si>
    <t>Calibration did not yield significant changes. Most likely an issue with model set up, in terms of UCODE an ill-formed problem. Next step is to consider changing shallow aquifer to a single unit, changing vertical anisotropy</t>
  </si>
  <si>
    <t>Refinement</t>
  </si>
  <si>
    <t xml:space="preserve">&gt; Changing VANI from 100 to 10 didn't show significant changes, however, I left VANI as 10 to allow more vertical flow which occurs during pumping so that pumping signals are trapped in the deep aquifers.
&gt; I adjusted the domestic pumping to multiply wells in Wilton by 2x as they tend to lack a pumping signal. The summed error went up slightly but the 1:1 plot look more centered on the 1:1 line, less over simulation in the central area. Wells on north side had very small simulation error. Wells like 14626 nd 15314 in the middle of wilton were matching very closely compared to before. Wells in the foothills like 15343 and 16733 were not improved noticeably, likely need lower HK of foothills to steepen the gradient.
&gt; decreased foothills from 1E-6 to 1E-7 and extended outward further. Brought back extreme under simulation in 10746 and slightly improved other wells on south side of the Cosumnes. The issue might be that 10746 is in the deepest layer with low K and Ss so pumping depressions are extreme.
&gt; Remove foothill parameter in bottom 2 layers to see if this removes the extreme effects in 10746, removed extreme effect
&gt; going to increase Ss from 1E-4 to 1E-3 (upper of Fleckenstein) for Laguna/Mehrten to reduce extreme pumping/recharge swings in 15314 and 14626.
</t>
  </si>
  <si>
    <t>I brought back the steady state period because if I'm going to leave spots with high water levels then it is better for them to consistently over simulate instead of drastically increase with time.
-&gt; with steady state levels arive at where they would be at the end of transient simulation for the foothills.
I removed the SFR back from the name file 
&gt; there is a huge depression in the model in steady state. This shows that the excess recharge is not coming from the recharge package but from stream infiltration. 
To verify if this is caused by the TPROGs geology I will apply a uniform conductivity for the upper layers.
&gt; 1:1 shows that with higher conductivity of shallow aquifer most wells are oversimulating now, the XS in row 50 still over simulated heads as well. 
Going to further scale strhc1 by 1/10 to test effect on the whole domain.
&gt; Oversimulation was improved, mostly in the middle domain. I'm going to return TPROGs as is with a scaling function for the location where the river overlies the deep geology generally</t>
  </si>
  <si>
    <t>SFR Review</t>
  </si>
  <si>
    <t>Returned to limited TPROGs near the surface, scaling all strhc1 by 1/10
&gt; This led to a fair drop in groundwater elevations, in the middle a depression below 2014 levels grew and the foothills levels dropped a little as well. 
This suggests that the solution is reducing SFR strhc1 in the foothills where tprogs may lead to overestimation as it is difficult to map exactly where the deep geology is.
&gt; reducing under deep_geology averaged didn't bring down levels much
Increased distance to reduce from column 150 (just below rooney)  to the foothills to see if that further reduced excess recharge.
&gt; generally still had oversimulation, going to return to 1/30 for entire SFR</t>
  </si>
  <si>
    <t xml:space="preserve">After running all 100 realizations NSE/RMSE fit looks good if not better than previous version. Needed to update homogeneous run as well before plotting, found an issue in the code averaging hmean when bottom layer hadn't been defined caused a vka of 0 which made big errors in the model.
</t>
  </si>
  <si>
    <t>Scaled all the SFR vka by 1/30
&gt; this still creates an excessively large pumping depression. I'm not sure why scaling from column 150 up didn't make as big of a dent.
Let's try 1/30 for just above column 150
&gt; now we see a small portion of the heads near the foothills levelling off and the 1:1 is looking better (less over simulation). Perhaps we need to scale the entire river by 1/2 and focus on the upper with 1/30.
Spots where I upped domestic pumping now show too much drawdown so I'm going to remove that upscaling in Wilton. Add 1/2 seep vka to all and leaving additional 1/30 for upper. Also moved the column down to 120 instead of 150 to adjust by 1/30
&gt; The upper foothills heads now fall below the 2014 line, the lower Cosumnes seem to over estimate still a little bit.
Change from 1/2 to 1/4 and 1/30 to 1/15 to maintain 1/30 after extra 1/2.</t>
  </si>
  <si>
    <t>Last step is to add back TPROGs to 64 meters instead of 16 m ( 3 hr model run) and then iterate over all realizations. I might be surpised that some realizations have a better fit and perhaps that seep vka scalign wasn't needed.</t>
  </si>
  <si>
    <t>Since the SFR leakage updates improves fit slightly, but not entirely I will plan to leave the model as is and run parallel to pick the best fit. From there I will return to run a light calibration of streambed conductance and aquifer parameters.</t>
  </si>
  <si>
    <t xml:space="preserve">I question a little bit if I should apply the 1/10 reduction everywhere and add the floodplain which is what really should drive the recharge peaks in the lower cosumnes (except that data was upscaled to monthly so maybe it's not needed). The other piece is where we scale the coarse facies as 1/10 first. 
After running the model for the 1/4 and 1/30 leakance the heads are centered around the 1:1 line but there are more heads strongly under simulating now, but there is not a consistent pattern. The pumping depression that formed on the north side is because of a nursery and a large size irrigated pasture. 
I'm planning to run the model at 64 m of TPROGs review the output and then move forward
</t>
  </si>
  <si>
    <t>ET</t>
  </si>
  <si>
    <t xml:space="preserve">Helen pointed out in the meeting with SESYNC that Kc should linearly change from B-C and D-E so I updated the code to account for this, ET on average decreased. The mean went from 0.002 to 0.0011 and the peaks went from 0.005 to 0.004 m/day. Percolation increased from a time average of 6.1 m/day sum for the domain to 8.6 m/day, so a 30% increase. This increase was generally spatially located on the midlle north side of the river and in the south west by Galt and the floodplain. </t>
  </si>
  <si>
    <t>The new pumping that is slightly lower led to slight too much water in again, but this can be corrected later by adjusting the SFR leakage ratio.</t>
  </si>
  <si>
    <t>I tried to set up the input to write in parallel, I got a notice that np.core was unable to allocate 192 MB for the recharge array.
I ended up just letting the jupyter notebook loop run which took 9 hrs, I think the recharge package slows things down the most?
The actual model run in parallel only took 30 hours</t>
  </si>
  <si>
    <t>After comparing the hob out for the test realization (89) to realization 89 produced by the parallel input the hydrographs don’t match up (all below where they were). Checking the water budget it is because there is no stream leakage into the model which looking at the packages was because sfr strhc1 was 0 for all reaches.</t>
  </si>
  <si>
    <t>After running with the SFR package back the NSE values ranged from 0.425 to 0.625 although there was still offset from certain hydrographs the dynamics all match fairly well. R043 had the best NSE.
The MW in the lower Cosumnes were underestimating summer lows and winter peaks likely because the EVt package is not active and because the floodplain is not included as a lake.</t>
  </si>
  <si>
    <t>Add the EVT package for GDE EVT and the LAK package for the floodplain.</t>
  </si>
  <si>
    <t>After doing a review of the output for some reason the 1-29 realizations show a scattered output while 0,30-99 show correct grouping of CCO. It seems after re-running the issue went away. It's unclear if the output had been run with an old dat file or if it had been run with the wrong executable.</t>
  </si>
  <si>
    <t>Rerunning the realizations fixed the issue. Now going to rerun the vertical connectivity check and this time print out the impact of connec3d on the analysis for review of variability.</t>
  </si>
  <si>
    <t>I tested a version with the coarse above land surface cropped out and it still only cropped out about 1% of coarse after vertical connectivity check (17.6-&gt;16.7 instead of 25.8 -&gt; 24.8). Although for realism purposes we should go ahead and crop data above land just in case there is an artifact where connectivity only exists because of above land connections.</t>
  </si>
  <si>
    <t>Extended model bottom from -150 m to -200 m for the homogeneous bottom unit to include all pumping since I noticed the deepest wells in the domain were estimated at 180 m based on the interpolated ag well depth array. Re-ran both the baseline and no-reconnection after rewriting the BAS, DIS, WEL and GHB. The heads might have potentially changed in the BAS, GHB and the bottom elevations certainly did change in DIS and WEL changed because more spatial coverage of wells was included.</t>
  </si>
  <si>
    <t>Setting up the EVT package was fairly quick and the model can run with it included.
The updates to the SFR to include the LAK are more complicated.
-&gt; with the EVT package inlcuded as is the model was running with max iterations and high error. The portion of water to ET was relatively high, greater than the stream leakage into the aquifer. (27E9 vs 19E9). Although biggest issue seems to be excess water leaving through the GHB.
-&gt; heads seems very extreme, large peaks likely forcing water out of the GHB.</t>
  </si>
  <si>
    <t>Rerun without EVT to see if perhaps some package was accidentally changed. It might be because I updated the geologic realization and didn't rewrite all the inputs? No, without EVT the model was fine so it's likely a question of the flux and rooting depth.</t>
  </si>
  <si>
    <t>Generally updated figures to align with comments from Helen. I tested the different recharge and HCP area plotting recommendations from Helen (scale by the recharge/area at 0 m distance or scale by the setback distance area to return the effective rate of recharge/or effective area fraction, but both of these returned similar plots that didn't help explain the results. Dividing by the 0 m setback made the results almost flat with little variability and dividing by setback area made the 0 m setback (200 m width total) the most valuable because the area is so small.</t>
  </si>
  <si>
    <t>Looked at Rwhet and PAR2 as options for particle tracking but they would be more complicated than necessary so MODPATH should do, also the PAR2 requires the MT3DS link file ftl which is 44GB so a pretty huge file. And MODPATH should be reduced to only particle releases during flood events as we want to see how the recharged water paths differ in scenarios. The simple modpath shows the path of particles leaving the river, not sure the best way to difference or compare yet between scenarios, although looking at total distance traveled or the number that end up in ET,GHB or WEL seems good.</t>
  </si>
  <si>
    <t>Floodplain</t>
  </si>
  <si>
    <t>After inserting the floodplain and running the model, there was a huge mound in the foothills, even when removing the floodplain this remained which made me think it was a geologic issue. The tprogs facies arrays matched but I noticed that the calibration python script was doing upscaling from the bottom up which wouldn't align with the actual elevations. This shouldn't significantly impact recharge except for the drainage from foothills to the alluvium. I'm going to re-run the model with the new geology with a larger K in the foothills (1E-8 to 1E-6 since mehrten K was already 1e-5)</t>
  </si>
  <si>
    <t>With the updated upscaling code and the original parameters they both now show the extreme levels which means the foothills K needs to be increased. Fixed the issue for the regular model, . It would be interesting to see if the complex geology definition (using elevation) worked better now, but for model parsimony it is better to use the simple foothill boundary since we don't have water level data to justify something more complex.</t>
  </si>
  <si>
    <t>Reran all 100 with GHB heads sampled at 500 m away, for r000 this does increase outflow through the boundary leading to slightly lower baseflow.</t>
  </si>
  <si>
    <t>Replot results</t>
  </si>
  <si>
    <t>1. Graham wanted to see the homogeneous case better defined with permeameter test to create an effective K value, it may be better to simply remove the homogeneous case and zoom in on heterogeneity variability only.
2. Graham was concerned about double counting of ET in the recharge calculation and within the model.
-&gt; Need to quantify how much ET is actually double counted because in the wet season ET is lower. The simplest solution is to directly apply the rainfall to the aquifer in locations where aquifer connection is frequent (GDE areas)
3. Need to clarify the BC descriptions in the appendix. Provide justification for choices.</t>
  </si>
  <si>
    <t xml:space="preserve">The GHB set at 500 m is still very close to the model edge, the center of galt is about 2000 m from the model edge, it's about 5,000 m to Elk Grove and/or 7,000 m from the Sacramento River. Upstream it begins shifting to ag soon after so the distance is not as important.
-&gt; it seems that the 500 m distance is abritrary and if we are looking at head 500 m away then we would need to be averaging hydraulic conductivity over that distance across cells, I'm not sure if this requires something like a permeameter test on all boundaries as well or simply applying the arithmetic mean. The best solution for a starting point would be sampling heads at 0 m then if we want to become more complicated there are options but this might be boundary specific.
</t>
  </si>
  <si>
    <t xml:space="preserve">ET Check:
1. Calculate Eta taken from the soil water budget, simple way is to plot precip vs total deep percolation with a cumulative sum.
2. A simple check also would be to run the model with rain instead of deep percolation and look at the impact on ET, stream seepage, and GW outflow
</t>
  </si>
  <si>
    <t xml:space="preserve">I designed the SWB to reduce deep percolation as plain rainfall tends to overestimate the amount that arrives in the aquifer, but in these zones the rain in the soil zone is already quite close to the aquifer and ET down to 4-10 m will likely be able to pull whatever water is needed.
-&gt; the preliminary work shows deep percolation is much smaller than rainfall and that ET takes most of the outflow of the SWB, thus we should stop double withdrawal of ET by applying rainfall directly instead of deep percolation. Runoff was only 10% in most cases anyway, and if this water goes into the aquifer it would then be moved to the stream potentially, the only loss of effect would be the timing of flow to the stream but in the floodplain that water would only run to the outlet. Groundwater can drain to the lake as well so it is best to put the water in the groundwater system and then let it route through. </t>
  </si>
  <si>
    <t>Apply precipitation instead of deep peroclation from the soil water budget in zones where rooting depth is &gt; 2m (GDE locations). The other consideration might be too remove the VKA limit on recharge.</t>
  </si>
  <si>
    <t>**Comparing water budget sum**  
Switching from percolation to rain directly in for the GDE locations, saw 0.42x pumping out, 1.14x ET , 1.05x sfr out, 1.37x gw out, 1.77x recharge, 0.57 GW in, 0.97 sfr in, 0.97 lak in. Very slight reduction in SFR/LAK in due to higher gw levels likely (same with GW out and sfr out). More water to ET out for the same reason. The flashier input of precip might make less water available for pumping?</t>
  </si>
  <si>
    <t xml:space="preserve">It seems like setting the GHB to the boundary with heads with a distance of 1m leads to more extreme impacts of changing heads but the model responds vary quickly, but this suggests a need to have daily changes in heads instead of monthly. The differences are most significant with the outflow (heads lowering in the summer), the head increases in winter have less significant differences between the distances of 1m and 500 m.
-&gt; due to the impact of these changes I think it is best to wait and discuss with Graham exactly what distance we should set and provide justification. The focus should be the ET first since that can be justified more readily. The main piece that can be updated is switching to daily changing heads to be more precise. </t>
  </si>
  <si>
    <t>WEL/RCH</t>
  </si>
  <si>
    <t>Adding irrigation efficiency increased the recharge and pumping, although it seems like more water ended up percolating than previously through the soil water budget likely because of the existing saturated conditions when leading up to rainfall events. Heads in the simulation were slightly higher than they should have been.</t>
  </si>
  <si>
    <t>When reviewing the groundwater contours there is no location northwest or southeast of the domain where there is a consistent gradient to/from the domain. The issue at Elk Grove is there is a slight trend to the domain but the direction is not consistent and at the domain the contour lines are perpendicular to the domain which suggests no flow boundary. The issue at Galt is again that at the model edge the contours are generally perpendicular so no flow, but as one goes further away you see flow toward the depression but this would be an ill match because the depression is outside the domain. Originally the GHB sides was added because Laura/Maribeth wanted to represent the depressions, but in fact they may be better represented by the pumping within the domain now that it includes domestic wells and some municipal pumping.
-&gt; Graham was correct in suggesting to review the contours. I'm considering that the GHB on the boundary was allowing excess flow in which kept the wells from drawing down.</t>
  </si>
  <si>
    <t>Geology</t>
  </si>
  <si>
    <t>To the southeast the contours are consistently perpendicular to the model edge at about 5 km in line with Galt. 
It takes 20 km upstream to find the consistent gradient in the upper Cosumnes and be out of the pumping depression. 
To the northwest the contours are regular 10 km away, toward the Sacramento river area.
Also I might more realistically call the Delta 20 km not, 5 km away</t>
  </si>
  <si>
    <t>Running the simulation without the nortwest and southeast GHB didn't significantly change results although the pumping depression was less noticeable.
On the southeast, 5 km away places the boundary just on the other side of the Galt pumping depression which would help keep it consistent.
On the northwest 5 km is fairly reasonable as well although gradients are milder so less consistent. 
-&gt; setting the heads at 5 km away with an averaged conductance made the flux for groundwater flow very small</t>
  </si>
  <si>
    <t>I realized that the irrigation efficiency with applied water was being applied to all ETc cells not just the ag so I adjusted it to agriculture only which reduced the extremeness of some cells increasing over time at the penalty of some cells seeing more severe reductions in head over time than are there actually. Overall the model fit is more centered. 
-&gt; also it seems clearer now that HOB wells 12944 and 13407 seem to beheavily influenced by recharging water from the stream which is why they also may not drawdown.</t>
  </si>
  <si>
    <t>GEL</t>
  </si>
  <si>
    <t>I agenerally thinking after flipping it there is a clearer pattern of greater recharge vs pumping along the lines of Deer Ck and the Cosumnes likely because those areas should have higher conductivity to allow more recharge which aligns better after flipping the geology along the y-axis perhaps.
-&gt; HOB patterns are that wells near the foothills tend to overdraw down likely due to low Ss/Sy and low K unit
-&gt; wells along south side of the river tend to oversimulate still. likely because of gravel pathways. 
** Should run the model for all 100 realizations again to see if the flipped geology and irrigiation efficiencies make a difference in best fit.
** Also should test steady state period</t>
  </si>
  <si>
    <t>Setting the GHB at 5 km, saw a worsened error in the test realization because there was less drawdown in the groundwater in the summer time so the bottoms weren't matched as well</t>
  </si>
  <si>
    <t>For the 100 realizations I'm updating the WEL/RCH, GHB inputs. Addin the lake and EVT options in. And for the LAK package removed the extra 1/10 scaling since it was already done in seep_vka
Also now that heads are undersimulated a little in the foothills it might make sense to remove the extra 1/15 scaling above column 120 for the seep_vka and keep the 1/4 for everywhere or even go up a little bit
-&gt; simulation took 2 hours after adjusting seep_vka but also maybe the run-time is slower on the UCD cpu?
-&gt; switching to 1/10 scale standard saw a slightly reduction in SOSWR. The lower wells had better fit, but upper wells ended up switching to far to the other side and ended up with too much water. May still need a slight reduction in the upper area.
The pattern of higher recharge where the Cosumnes/Deer Ck are seems to be gone now compared to the run on the LWA laptop.</t>
  </si>
  <si>
    <t>SWB</t>
  </si>
  <si>
    <t>Realized that the well pumping looked weird in the late summer and found that the ETc calculator had broke when switching to a linear change in Kc. Updated this and re-ran the SWB for the gridded format. Also started working on the SWB for the field by field format for the ag and native fields which required some cleaning of the soil and CN data to line up.</t>
  </si>
  <si>
    <t>Worked on a test example of using the SWB for fields and assigning fluxes to a single well location. Also updated the SWB for fields to avoid duplicates.
After loading the new SWB results for writing the RCH/WEL input it looks like now the applied water is about twice the rate of the recharge on the cumulative sum plot.
-&gt; the start of the MODFLOW run had higher iterations, but overall it only took 2 hr 15 min so only a little bit slower likely because of the slow start when a few stress periods took 1-2 min.
-&gt; there is tending to be a more avg 1:1 plot but the hydrographs are in generally worse for trends because they are converse</t>
  </si>
  <si>
    <t>Following the update to the regional model need to update the inputs for percolation and applied water for pumping now.
-&gt;</t>
  </si>
  <si>
    <t>Removing the 1/10 SFR scaling increased run time to 2 hr 45 min. Generally wells switched from under to overestimating and wells that were fitting switched to overestimating. It seems the stream leakage is a dominant driver along with the soil water budget. 
-&gt; to begin I should run a sensitivity then calibration of the 4 facies HK followed by a spatially variable sfr VKA scaling term (either by segment or column block). 30 segments is too many to do individually, better to group in 3-5 subregions</t>
  </si>
  <si>
    <t>Model parallel sensitivities show that the seep_vka1 parameter is the most sensitive (scaling of SFR strch1 in the foothills) (1.0), HK of Mud is the next most sensitive (0.98). Kx1-3 (gravel-sandy mud) and coarse_scale are all on the 0.1-0.2 CSS scaled level so important but not key.
-&gt; the first calibration step decrease Kx of Mud and decreased the seep_vka1 and coarse_scale factors which would increase strhc1.
-&gt; calibration went negative for coarse_scale while trying to reduce it. After the first adjustment the error improved but run time went to 3 hr 20 min</t>
  </si>
  <si>
    <t>Decided to stop calibration to reset</t>
  </si>
  <si>
    <t>Need to rerun local model and regional and might as well re-run setback distance</t>
  </si>
  <si>
    <t>When reviewing the levee setback distance results for odd recharge peaks, I found that the flip along the y and z axis weren't actually applied because they renamed to a different variable that wasn't saved.</t>
  </si>
  <si>
    <t xml:space="preserve">After Alisha was concerned about the loading of the geology into flopy we reviewed the shaping of the array and found that we needed to add a flip along the y-axis to make sure the output geology array was correctly oriented. </t>
  </si>
  <si>
    <t>soilK</t>
  </si>
  <si>
    <t>Started rewriting the input for the local model and started the rerun</t>
  </si>
  <si>
    <t>When looking back to investigate spots of high recharge I noticed that much of the soilK maps had low conductivity cells and it appears that the soilK maps don't necessarily align with the elevations of the DEM mean instead of linear.
- what's weird is the old soilK data almost look like they were just sliced from a layer because the HCP units look clean and not choppy in the foothills where there is more elevation variability. Also some of the cells in the foothills shouldn't have had data where the DEM would be above the top of the geology model and yet the old soilK had data there.
-&gt; After rerunning the soil maps, now the soil_K is dominantly sand/gravel with patches on the edges of lower conductivity which is what I would expect.</t>
  </si>
  <si>
    <t>Flow depth</t>
  </si>
  <si>
    <t>Verified that the old geology had a mean conditioning data layer of 100 which is about 30 m amsl and with the proper flip the mean layer is 211 which is about -20 m amsl which means the models should all be re-run…
-&gt; flipping the tprogs model tended to shift the mean NSE upward from .39 to .45 and the RMSE from 2.28 to 2.15
-&gt;the water budget plots showed that everything remained consistent except SFR_OUT was scale by about half and saw fewer peaks.</t>
  </si>
  <si>
    <t>After fixing soil_K I wanted to check the impact of adjusting the depth constraint for activation which was any depth greater than land surface. The mean depth across time and space for the large and long event was 0.3m with a min at 1E-6. A threshold at 0.1m might be too aggressive toward the mean but 0.01m would prevent recharge occuring due to very small depths that would be negligible.
-&gt; adding a 10 cm (0.1 m) threshold only decreased total recharge at 1200 m for large and long from 216 to 210 MCM, and the plot trends were the same by setback distance.</t>
  </si>
  <si>
    <t>With just the udpate to soil_K the total recharge for a setback was similar to the previous plots of recharge vs setback</t>
  </si>
  <si>
    <t>Rerun all realizations and replot with expectation of minimal change in larger trends. -&gt; in parallel only took 148 min (had divide by zero error but I think that’s from checking dry cells)</t>
  </si>
  <si>
    <t>HOB fit</t>
  </si>
  <si>
    <t>With the final round of updates, we see that MW_19 over simulates drawdown in the summer while MW17 matches more closely and these wells are directly on opposite sides of the rivers. In MODFLOW there is likely enough connectivity that they see similar heads, but the difference might be developed if the GDE mapping was adjusted. Decreasing extinction depth from 10 m to 8m didn't show a noticeable impact on HOB fit for some reason. 
-&gt; I continued by decreasing the ext_dp for woodlan to 6m (forest still at 8m) and didn't see a head fit change. The mean ET out did decline from 124k to 104k to 76k m3/day with SFR in declining with similar amounts (177k, 165k, 147k) to account for the change with like storage impacts as well. (I had been loading the wrong hob output)
-&gt; I updated the hob path read and the model fit greatly improved (from the starting point NSE went from 0.51 to .65 and RMSE from 2.0 to 1.7 m)</t>
  </si>
  <si>
    <t>Test a slight further decline in ext_dp then proceed (woodland 5 m with forest at 8 m, and riparian scrub at 3 m, slightly improved fit, best to test across all 100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</si>
</sst>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51"/>
  <sheetViews>
    <sheetView workbookViewId="0">
      <selection activeCell="D2" sqref="D2"/>
    </sheetView>
  </sheetViews>
  <sheetFormatPr defaultRowHeight="14.4" x14ac:dyDescent="0.3"/>
  <cols>
    <col min="1" max="1" width="14.33203125" style="4" customWidth="1"/>
    <col min="2" max="2" width="19.33203125" style="4" customWidth="1"/>
    <col min="3" max="3" width="91.109375" style="3" customWidth="1"/>
    <col min="4" max="4" width="56.44140625" style="3" customWidth="1"/>
    <col min="5" max="5" width="8.88671875" style="4"/>
  </cols>
  <sheetData>
    <row r="1" spans="1:5" x14ac:dyDescent="0.3">
      <c r="A1" s="4" t="s">
        <v>0</v>
      </c>
      <c r="B1" s="3" t="s">
        <v>1</v>
      </c>
      <c r="C1" s="3" t="s">
        <v>2</v>
      </c>
      <c r="D1" s="3" t="s">
        <v>3</v>
      </c>
      <c r="E1" s="4" t="s">
        <v>4</v>
      </c>
    </row>
    <row r="2" spans="1:5" ht="100.8" x14ac:dyDescent="0.3">
      <c r="A2" s="5">
        <v>45153</v>
      </c>
      <c r="B2" s="3" t="s">
        <v>259</v>
      </c>
      <c r="C2" s="3" t="s">
        <v>314</v>
      </c>
      <c r="D2" s="3" t="s">
        <v>315</v>
      </c>
    </row>
    <row r="3" spans="1:5" ht="86.4" x14ac:dyDescent="0.3">
      <c r="A3" s="5">
        <v>45148</v>
      </c>
      <c r="B3" s="3" t="s">
        <v>261</v>
      </c>
      <c r="C3" s="3" t="s">
        <v>313</v>
      </c>
    </row>
    <row r="4" spans="1:5" ht="115.2" x14ac:dyDescent="0.3">
      <c r="A4" s="5">
        <v>45147</v>
      </c>
      <c r="B4" s="3" t="s">
        <v>117</v>
      </c>
      <c r="C4" s="3" t="s">
        <v>311</v>
      </c>
    </row>
    <row r="5" spans="1:5" ht="57.6" x14ac:dyDescent="0.3">
      <c r="A5" s="5">
        <v>45146</v>
      </c>
      <c r="B5" s="3" t="s">
        <v>309</v>
      </c>
      <c r="C5" s="3" t="s">
        <v>310</v>
      </c>
    </row>
    <row r="6" spans="1:5" ht="144" x14ac:dyDescent="0.3">
      <c r="A6" s="5">
        <v>45141</v>
      </c>
      <c r="B6" s="3" t="s">
        <v>127</v>
      </c>
      <c r="C6" s="3" t="s">
        <v>308</v>
      </c>
    </row>
    <row r="7" spans="1:5" ht="129.6" x14ac:dyDescent="0.3">
      <c r="A7" s="5">
        <v>45140</v>
      </c>
      <c r="B7" s="3" t="s">
        <v>305</v>
      </c>
      <c r="C7" s="3" t="s">
        <v>306</v>
      </c>
    </row>
    <row r="8" spans="1:5" ht="86.4" x14ac:dyDescent="0.3">
      <c r="A8" s="5">
        <v>45140</v>
      </c>
      <c r="B8" s="3" t="s">
        <v>298</v>
      </c>
      <c r="C8" s="3" t="s">
        <v>304</v>
      </c>
    </row>
    <row r="9" spans="1:5" ht="100.8" x14ac:dyDescent="0.3">
      <c r="A9" s="5">
        <v>45138</v>
      </c>
      <c r="B9" s="3" t="s">
        <v>135</v>
      </c>
      <c r="C9" s="3" t="s">
        <v>303</v>
      </c>
    </row>
    <row r="10" spans="1:5" ht="144" x14ac:dyDescent="0.3">
      <c r="A10" s="5">
        <v>45137</v>
      </c>
      <c r="B10" s="3" t="s">
        <v>135</v>
      </c>
      <c r="C10" s="3" t="s">
        <v>300</v>
      </c>
    </row>
    <row r="11" spans="1:5" ht="43.2" x14ac:dyDescent="0.3">
      <c r="A11" s="5">
        <v>45136</v>
      </c>
      <c r="B11" s="3" t="s">
        <v>298</v>
      </c>
      <c r="C11" s="3" t="s">
        <v>299</v>
      </c>
    </row>
    <row r="12" spans="1:5" ht="72" x14ac:dyDescent="0.3">
      <c r="A12" s="5">
        <v>45100</v>
      </c>
      <c r="B12" s="3" t="s">
        <v>129</v>
      </c>
      <c r="C12" s="3" t="s">
        <v>288</v>
      </c>
    </row>
    <row r="13" spans="1:5" ht="86.4" x14ac:dyDescent="0.3">
      <c r="A13" s="5">
        <v>45100</v>
      </c>
      <c r="B13" s="3" t="s">
        <v>286</v>
      </c>
      <c r="C13" s="3" t="s">
        <v>287</v>
      </c>
    </row>
    <row r="14" spans="1:5" ht="86.4" x14ac:dyDescent="0.3">
      <c r="A14" s="5">
        <v>45084</v>
      </c>
      <c r="B14" s="3" t="s">
        <v>174</v>
      </c>
      <c r="C14" s="3" t="s">
        <v>282</v>
      </c>
      <c r="D14" s="3" t="s">
        <v>283</v>
      </c>
    </row>
    <row r="15" spans="1:5" ht="57.6" x14ac:dyDescent="0.3">
      <c r="A15" s="5">
        <v>45083</v>
      </c>
      <c r="B15" s="3" t="s">
        <v>129</v>
      </c>
      <c r="C15" s="3" t="s">
        <v>276</v>
      </c>
      <c r="D15" s="3" t="s">
        <v>277</v>
      </c>
    </row>
    <row r="16" spans="1:5" ht="43.2" x14ac:dyDescent="0.3">
      <c r="A16" s="5">
        <v>45077</v>
      </c>
      <c r="B16" s="3" t="s">
        <v>127</v>
      </c>
      <c r="C16" s="3" t="s">
        <v>275</v>
      </c>
    </row>
    <row r="17" spans="1:4" ht="72" x14ac:dyDescent="0.3">
      <c r="A17" s="5">
        <v>45055</v>
      </c>
      <c r="B17" s="3" t="s">
        <v>127</v>
      </c>
      <c r="C17" s="3" t="s">
        <v>274</v>
      </c>
    </row>
    <row r="18" spans="1:4" ht="72" x14ac:dyDescent="0.3">
      <c r="A18" s="5">
        <v>45054</v>
      </c>
      <c r="B18" s="3" t="s">
        <v>271</v>
      </c>
      <c r="C18" s="3" t="s">
        <v>272</v>
      </c>
      <c r="D18" s="1" t="s">
        <v>273</v>
      </c>
    </row>
    <row r="19" spans="1:4" ht="43.2" x14ac:dyDescent="0.3">
      <c r="A19" s="5">
        <v>45051</v>
      </c>
      <c r="B19" s="3" t="s">
        <v>127</v>
      </c>
      <c r="C19" s="3" t="s">
        <v>269</v>
      </c>
    </row>
    <row r="20" spans="1:4" ht="115.2" x14ac:dyDescent="0.3">
      <c r="A20" s="5">
        <v>45051</v>
      </c>
      <c r="B20" s="3" t="s">
        <v>264</v>
      </c>
      <c r="C20" s="3" t="s">
        <v>270</v>
      </c>
      <c r="D20" s="3" t="s">
        <v>268</v>
      </c>
    </row>
    <row r="21" spans="1:4" ht="172.8" x14ac:dyDescent="0.3">
      <c r="A21" s="5">
        <v>45051</v>
      </c>
      <c r="B21" s="3" t="s">
        <v>264</v>
      </c>
      <c r="C21" s="3" t="s">
        <v>267</v>
      </c>
    </row>
    <row r="22" spans="1:4" ht="129.6" x14ac:dyDescent="0.3">
      <c r="A22" s="5">
        <v>45050</v>
      </c>
      <c r="B22" s="3" t="s">
        <v>264</v>
      </c>
      <c r="C22" s="3" t="s">
        <v>265</v>
      </c>
    </row>
    <row r="23" spans="1:4" ht="172.8" x14ac:dyDescent="0.3">
      <c r="A23" s="5">
        <v>45050</v>
      </c>
      <c r="B23" s="3" t="s">
        <v>252</v>
      </c>
      <c r="C23" s="3" t="s">
        <v>263</v>
      </c>
      <c r="D23" s="1"/>
    </row>
    <row r="24" spans="1:4" ht="216" x14ac:dyDescent="0.3">
      <c r="A24" s="5">
        <v>45049</v>
      </c>
      <c r="B24" s="3" t="s">
        <v>261</v>
      </c>
      <c r="C24" s="3" t="s">
        <v>262</v>
      </c>
    </row>
    <row r="25" spans="1:4" ht="43.2" x14ac:dyDescent="0.3">
      <c r="A25" s="5">
        <v>45047</v>
      </c>
      <c r="B25" s="3" t="s">
        <v>259</v>
      </c>
      <c r="C25" s="3" t="s">
        <v>260</v>
      </c>
    </row>
    <row r="26" spans="1:4" ht="100.8" x14ac:dyDescent="0.3">
      <c r="A26" s="5">
        <v>45046</v>
      </c>
      <c r="B26" s="3" t="s">
        <v>256</v>
      </c>
      <c r="C26" s="3" t="s">
        <v>257</v>
      </c>
      <c r="D26" s="3" t="s">
        <v>258</v>
      </c>
    </row>
    <row r="27" spans="1:4" ht="115.2" x14ac:dyDescent="0.3">
      <c r="A27" s="5">
        <v>45046</v>
      </c>
      <c r="B27" s="3" t="s">
        <v>252</v>
      </c>
      <c r="C27" s="3" t="s">
        <v>255</v>
      </c>
    </row>
    <row r="28" spans="1:4" ht="100.8" x14ac:dyDescent="0.3">
      <c r="A28" s="5">
        <v>45045</v>
      </c>
      <c r="B28" s="3" t="s">
        <v>252</v>
      </c>
      <c r="C28" s="3" t="s">
        <v>253</v>
      </c>
      <c r="D28" s="3" t="s">
        <v>254</v>
      </c>
    </row>
    <row r="29" spans="1:4" ht="129.6" x14ac:dyDescent="0.3">
      <c r="A29" s="5">
        <v>45044</v>
      </c>
      <c r="B29" s="3" t="s">
        <v>251</v>
      </c>
      <c r="C29" s="3" t="s">
        <v>250</v>
      </c>
    </row>
    <row r="30" spans="1:4" ht="129.6" x14ac:dyDescent="0.3">
      <c r="A30" s="5">
        <v>45044</v>
      </c>
      <c r="B30" s="3" t="s">
        <v>236</v>
      </c>
      <c r="C30" s="3" t="s">
        <v>247</v>
      </c>
    </row>
    <row r="31" spans="1:4" ht="72" x14ac:dyDescent="0.3">
      <c r="A31" s="5">
        <v>45044</v>
      </c>
      <c r="B31" s="3" t="s">
        <v>236</v>
      </c>
      <c r="C31" s="3" t="s">
        <v>242</v>
      </c>
      <c r="D31" s="3" t="s">
        <v>243</v>
      </c>
    </row>
    <row r="32" spans="1:4" ht="129.6" x14ac:dyDescent="0.3">
      <c r="A32" s="5">
        <v>45044</v>
      </c>
      <c r="B32" s="3" t="s">
        <v>236</v>
      </c>
      <c r="C32" s="3" t="s">
        <v>240</v>
      </c>
      <c r="D32" s="3" t="s">
        <v>241</v>
      </c>
    </row>
    <row r="33" spans="1:4" ht="28.8" x14ac:dyDescent="0.3">
      <c r="A33" s="5">
        <v>45043</v>
      </c>
      <c r="B33" s="3" t="s">
        <v>236</v>
      </c>
      <c r="C33" s="3" t="s">
        <v>238</v>
      </c>
      <c r="D33" s="3" t="s">
        <v>239</v>
      </c>
    </row>
    <row r="34" spans="1:4" ht="100.8" x14ac:dyDescent="0.3">
      <c r="A34" s="5">
        <v>45043</v>
      </c>
      <c r="B34" s="3" t="s">
        <v>234</v>
      </c>
      <c r="C34" s="3" t="s">
        <v>235</v>
      </c>
    </row>
    <row r="35" spans="1:4" ht="57.6" x14ac:dyDescent="0.3">
      <c r="A35" s="5">
        <v>45041</v>
      </c>
      <c r="B35" s="3" t="s">
        <v>234</v>
      </c>
      <c r="C35" s="3" t="s">
        <v>233</v>
      </c>
    </row>
    <row r="36" spans="1:4" ht="144" x14ac:dyDescent="0.3">
      <c r="A36" s="5">
        <v>45029</v>
      </c>
      <c r="B36" s="3" t="s">
        <v>213</v>
      </c>
      <c r="C36" s="3" t="s">
        <v>212</v>
      </c>
    </row>
    <row r="37" spans="1:4" ht="115.2" x14ac:dyDescent="0.3">
      <c r="A37" s="5">
        <v>45028</v>
      </c>
      <c r="B37" s="3" t="s">
        <v>209</v>
      </c>
      <c r="C37" s="3" t="s">
        <v>211</v>
      </c>
    </row>
    <row r="38" spans="1:4" ht="100.8" x14ac:dyDescent="0.3">
      <c r="A38" s="5">
        <v>45027</v>
      </c>
      <c r="B38" s="3" t="s">
        <v>209</v>
      </c>
      <c r="C38" s="3" t="s">
        <v>210</v>
      </c>
    </row>
    <row r="39" spans="1:4" ht="43.2" x14ac:dyDescent="0.3">
      <c r="A39" s="5">
        <v>45027</v>
      </c>
      <c r="B39" s="3" t="s">
        <v>145</v>
      </c>
      <c r="C39" s="3" t="s">
        <v>208</v>
      </c>
    </row>
    <row r="40" spans="1:4" x14ac:dyDescent="0.3">
      <c r="A40" s="5">
        <v>45026</v>
      </c>
      <c r="B40" s="3" t="s">
        <v>205</v>
      </c>
      <c r="C40" s="3" t="s">
        <v>206</v>
      </c>
    </row>
    <row r="41" spans="1:4" ht="129.6" x14ac:dyDescent="0.3">
      <c r="A41" s="5">
        <v>45026</v>
      </c>
      <c r="B41" s="3" t="s">
        <v>204</v>
      </c>
      <c r="C41" s="3" t="s">
        <v>207</v>
      </c>
    </row>
    <row r="42" spans="1:4" ht="100.8" x14ac:dyDescent="0.3">
      <c r="A42" s="5">
        <v>45024</v>
      </c>
      <c r="B42" s="3" t="s">
        <v>201</v>
      </c>
      <c r="C42" s="3" t="s">
        <v>203</v>
      </c>
    </row>
    <row r="43" spans="1:4" ht="144" x14ac:dyDescent="0.3">
      <c r="A43" s="5">
        <v>45022</v>
      </c>
      <c r="B43" s="3" t="s">
        <v>201</v>
      </c>
      <c r="C43" s="3" t="s">
        <v>202</v>
      </c>
    </row>
    <row r="44" spans="1:4" ht="100.8" x14ac:dyDescent="0.3">
      <c r="A44" s="5">
        <v>45022</v>
      </c>
      <c r="B44" s="3" t="s">
        <v>135</v>
      </c>
      <c r="C44" s="3" t="s">
        <v>200</v>
      </c>
    </row>
    <row r="45" spans="1:4" ht="86.4" x14ac:dyDescent="0.3">
      <c r="A45" s="5">
        <v>45014</v>
      </c>
      <c r="B45" s="3" t="s">
        <v>198</v>
      </c>
      <c r="C45" s="3" t="s">
        <v>199</v>
      </c>
    </row>
    <row r="46" spans="1:4" ht="144" x14ac:dyDescent="0.3">
      <c r="A46" s="5">
        <v>45013</v>
      </c>
      <c r="B46" s="3" t="s">
        <v>198</v>
      </c>
      <c r="C46" s="3" t="s">
        <v>197</v>
      </c>
    </row>
    <row r="47" spans="1:4" ht="57.6" x14ac:dyDescent="0.3">
      <c r="A47" s="5">
        <v>45012</v>
      </c>
      <c r="B47" s="4" t="s">
        <v>63</v>
      </c>
      <c r="C47" s="3" t="s">
        <v>196</v>
      </c>
    </row>
    <row r="48" spans="1:4" ht="43.2" x14ac:dyDescent="0.3">
      <c r="A48" s="5">
        <v>44867</v>
      </c>
      <c r="B48" s="4" t="s">
        <v>63</v>
      </c>
      <c r="C48" s="3" t="s">
        <v>62</v>
      </c>
    </row>
    <row r="49" spans="1:4" ht="115.2" x14ac:dyDescent="0.3">
      <c r="A49" s="5">
        <v>44867</v>
      </c>
      <c r="B49" s="4" t="s">
        <v>57</v>
      </c>
      <c r="C49" s="3" t="s">
        <v>61</v>
      </c>
      <c r="D49" s="3" t="s">
        <v>60</v>
      </c>
    </row>
    <row r="50" spans="1:4" ht="72" x14ac:dyDescent="0.3">
      <c r="A50" s="5">
        <v>44866</v>
      </c>
      <c r="B50" s="4" t="s">
        <v>57</v>
      </c>
      <c r="C50" s="3" t="s">
        <v>58</v>
      </c>
      <c r="D50" s="3" t="s">
        <v>59</v>
      </c>
    </row>
    <row r="51" spans="1:4" ht="28.8" x14ac:dyDescent="0.3">
      <c r="A51" s="5">
        <v>44725</v>
      </c>
      <c r="B51" s="4" t="s">
        <v>55</v>
      </c>
      <c r="C51"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workbookViewId="0">
      <selection activeCell="D3" sqref="D3"/>
    </sheetView>
  </sheetViews>
  <sheetFormatPr defaultRowHeight="14.4" x14ac:dyDescent="0.3"/>
  <cols>
    <col min="1" max="1" width="10.5546875" bestFit="1" customWidth="1"/>
    <col min="2" max="2" width="13.5546875" style="1" customWidth="1"/>
    <col min="3" max="3" width="83.33203125" style="1" customWidth="1"/>
    <col min="4" max="4" width="48.33203125" style="1" customWidth="1"/>
    <col min="7" max="7" width="10" bestFit="1" customWidth="1"/>
  </cols>
  <sheetData>
    <row r="1" spans="1:7" x14ac:dyDescent="0.3">
      <c r="A1" t="s">
        <v>0</v>
      </c>
      <c r="B1" s="1" t="s">
        <v>1</v>
      </c>
      <c r="C1" s="1" t="s">
        <v>2</v>
      </c>
      <c r="D1" s="1" t="s">
        <v>3</v>
      </c>
      <c r="E1" t="s">
        <v>4</v>
      </c>
    </row>
    <row r="2" spans="1:7" ht="100.8" x14ac:dyDescent="0.3">
      <c r="A2" s="2">
        <v>45169</v>
      </c>
      <c r="B2" s="1" t="s">
        <v>322</v>
      </c>
      <c r="C2" s="1" t="s">
        <v>324</v>
      </c>
      <c r="D2" s="1" t="s">
        <v>326</v>
      </c>
    </row>
    <row r="3" spans="1:7" ht="144" x14ac:dyDescent="0.3">
      <c r="A3" s="2">
        <v>45168</v>
      </c>
      <c r="B3" s="1" t="s">
        <v>319</v>
      </c>
      <c r="C3" s="1" t="s">
        <v>321</v>
      </c>
      <c r="D3" s="1" t="s">
        <v>325</v>
      </c>
    </row>
    <row r="4" spans="1:7" ht="86.4" x14ac:dyDescent="0.3">
      <c r="A4" s="2">
        <v>45089</v>
      </c>
      <c r="B4" s="1" t="s">
        <v>245</v>
      </c>
      <c r="C4" s="1" t="s">
        <v>284</v>
      </c>
    </row>
    <row r="5" spans="1:7" ht="57.6" x14ac:dyDescent="0.3">
      <c r="A5" s="2">
        <v>45084</v>
      </c>
      <c r="B5" s="1" t="s">
        <v>42</v>
      </c>
      <c r="C5" s="1" t="s">
        <v>280</v>
      </c>
    </row>
    <row r="6" spans="1:7" ht="57.6" x14ac:dyDescent="0.3">
      <c r="A6" s="2">
        <v>45083</v>
      </c>
      <c r="B6" s="1" t="s">
        <v>42</v>
      </c>
      <c r="C6" s="1" t="s">
        <v>278</v>
      </c>
      <c r="D6" s="1" t="s">
        <v>279</v>
      </c>
    </row>
    <row r="7" spans="1:7" ht="100.8" x14ac:dyDescent="0.3">
      <c r="A7" s="2">
        <v>45037</v>
      </c>
      <c r="B7" s="1" t="s">
        <v>221</v>
      </c>
      <c r="C7" s="1" t="s">
        <v>237</v>
      </c>
    </row>
    <row r="8" spans="1:7" ht="115.2" x14ac:dyDescent="0.3">
      <c r="A8" s="2">
        <v>45037</v>
      </c>
      <c r="B8" s="1" t="s">
        <v>42</v>
      </c>
      <c r="C8" s="1" t="s">
        <v>219</v>
      </c>
      <c r="D8" s="1" t="s">
        <v>220</v>
      </c>
    </row>
    <row r="9" spans="1:7" ht="100.8" x14ac:dyDescent="0.3">
      <c r="A9" s="2">
        <v>45033</v>
      </c>
      <c r="B9" s="1" t="s">
        <v>216</v>
      </c>
      <c r="C9" s="1" t="s">
        <v>217</v>
      </c>
      <c r="G9">
        <f>(0.00014)*24/100</f>
        <v>3.3599999999999997E-5</v>
      </c>
    </row>
    <row r="10" spans="1:7" ht="57.6" x14ac:dyDescent="0.3">
      <c r="A10" s="2">
        <v>44930</v>
      </c>
      <c r="B10" s="1" t="s">
        <v>83</v>
      </c>
      <c r="C10" s="1" t="s">
        <v>84</v>
      </c>
    </row>
    <row r="11" spans="1:7" ht="43.2" x14ac:dyDescent="0.3">
      <c r="A11" s="2">
        <v>44930</v>
      </c>
      <c r="B11" s="1" t="s">
        <v>81</v>
      </c>
      <c r="C11" s="1" t="s">
        <v>82</v>
      </c>
    </row>
    <row r="12" spans="1:7" ht="72" x14ac:dyDescent="0.3">
      <c r="A12" s="2">
        <v>44919</v>
      </c>
      <c r="B12" s="1" t="s">
        <v>10</v>
      </c>
      <c r="C12" s="1" t="s">
        <v>80</v>
      </c>
    </row>
    <row r="13" spans="1:7" ht="72" x14ac:dyDescent="0.3">
      <c r="A13" s="2">
        <v>44916</v>
      </c>
      <c r="B13" s="1" t="s">
        <v>77</v>
      </c>
      <c r="C13" s="1" t="s">
        <v>78</v>
      </c>
      <c r="D13" s="1" t="s">
        <v>79</v>
      </c>
    </row>
    <row r="14" spans="1:7" ht="72" x14ac:dyDescent="0.3">
      <c r="A14" s="2">
        <v>44900</v>
      </c>
      <c r="B14" s="1" t="s">
        <v>10</v>
      </c>
      <c r="C14" s="1" t="s">
        <v>76</v>
      </c>
    </row>
    <row r="15" spans="1:7" ht="57.6" x14ac:dyDescent="0.3">
      <c r="A15" s="2">
        <v>44900</v>
      </c>
      <c r="B15" s="1" t="s">
        <v>73</v>
      </c>
      <c r="C15" s="1" t="s">
        <v>74</v>
      </c>
      <c r="D15" s="1" t="s">
        <v>75</v>
      </c>
    </row>
    <row r="16" spans="1:7" ht="86.4" x14ac:dyDescent="0.3">
      <c r="A16" s="2">
        <v>44880</v>
      </c>
      <c r="B16" s="1" t="s">
        <v>10</v>
      </c>
      <c r="C16" s="1" t="s">
        <v>72</v>
      </c>
    </row>
    <row r="17" spans="1:5" ht="43.2" x14ac:dyDescent="0.3">
      <c r="A17" s="2">
        <v>44875</v>
      </c>
      <c r="B17" s="1" t="s">
        <v>71</v>
      </c>
      <c r="C17" s="1" t="s">
        <v>70</v>
      </c>
    </row>
    <row r="18" spans="1:5" ht="43.2" x14ac:dyDescent="0.3">
      <c r="A18" s="2">
        <v>44860</v>
      </c>
      <c r="B18" s="1" t="s">
        <v>42</v>
      </c>
      <c r="C18" s="1" t="s">
        <v>52</v>
      </c>
      <c r="D18" s="1" t="s">
        <v>53</v>
      </c>
      <c r="E18">
        <v>0</v>
      </c>
    </row>
    <row r="19" spans="1:5" ht="43.2" x14ac:dyDescent="0.3">
      <c r="A19" s="2">
        <v>44847</v>
      </c>
      <c r="B19" s="1" t="s">
        <v>42</v>
      </c>
      <c r="C19" s="3" t="s">
        <v>51</v>
      </c>
    </row>
    <row r="20" spans="1:5" ht="57.6" x14ac:dyDescent="0.3">
      <c r="A20" s="2">
        <v>44841</v>
      </c>
      <c r="B20" s="1" t="s">
        <v>49</v>
      </c>
      <c r="C20" s="1" t="s">
        <v>50</v>
      </c>
    </row>
    <row r="21" spans="1:5" ht="57.6" x14ac:dyDescent="0.3">
      <c r="A21" s="2">
        <v>44831</v>
      </c>
      <c r="B21" s="1" t="s">
        <v>46</v>
      </c>
      <c r="C21" s="1" t="s">
        <v>47</v>
      </c>
      <c r="D21" s="1" t="s">
        <v>48</v>
      </c>
      <c r="E21">
        <v>1</v>
      </c>
    </row>
    <row r="22" spans="1:5" ht="43.2" x14ac:dyDescent="0.3">
      <c r="A22" s="2">
        <v>44826</v>
      </c>
      <c r="B22" s="1" t="s">
        <v>42</v>
      </c>
      <c r="C22" s="1" t="s">
        <v>44</v>
      </c>
    </row>
    <row r="23" spans="1:5" ht="144" x14ac:dyDescent="0.3">
      <c r="A23" s="2">
        <v>44826</v>
      </c>
      <c r="B23" s="1" t="s">
        <v>42</v>
      </c>
      <c r="C23" s="1" t="s">
        <v>45</v>
      </c>
    </row>
    <row r="24" spans="1:5" ht="86.4" x14ac:dyDescent="0.3">
      <c r="A24" s="2">
        <v>44826</v>
      </c>
      <c r="B24" s="1" t="s">
        <v>42</v>
      </c>
      <c r="C24" s="1" t="s">
        <v>43</v>
      </c>
    </row>
    <row r="25" spans="1:5" ht="43.2" x14ac:dyDescent="0.3">
      <c r="A25" s="2">
        <v>44812</v>
      </c>
      <c r="B25" s="1" t="s">
        <v>10</v>
      </c>
      <c r="C25" s="1" t="s">
        <v>41</v>
      </c>
    </row>
    <row r="26" spans="1:5" ht="100.8" x14ac:dyDescent="0.3">
      <c r="A26" s="2">
        <v>44777</v>
      </c>
      <c r="B26" s="1" t="s">
        <v>13</v>
      </c>
      <c r="C26" s="1" t="s">
        <v>38</v>
      </c>
      <c r="D26" s="1" t="s">
        <v>39</v>
      </c>
      <c r="E26">
        <v>1</v>
      </c>
    </row>
    <row r="27" spans="1:5" ht="57.6" x14ac:dyDescent="0.3">
      <c r="A27" s="2">
        <v>44767</v>
      </c>
      <c r="B27" s="1" t="s">
        <v>36</v>
      </c>
      <c r="C27" s="1" t="s">
        <v>37</v>
      </c>
      <c r="D27" s="1" t="s">
        <v>40</v>
      </c>
      <c r="E27">
        <v>1</v>
      </c>
    </row>
    <row r="28" spans="1:5" ht="144" x14ac:dyDescent="0.3">
      <c r="A28" s="2">
        <v>44764</v>
      </c>
      <c r="B28" s="1" t="s">
        <v>13</v>
      </c>
      <c r="C28" s="1" t="s">
        <v>11</v>
      </c>
      <c r="E28">
        <v>1</v>
      </c>
    </row>
    <row r="29" spans="1:5" ht="57.6" x14ac:dyDescent="0.3">
      <c r="A29" s="2">
        <v>44764</v>
      </c>
      <c r="B29" s="1" t="s">
        <v>10</v>
      </c>
      <c r="C29" s="1" t="s">
        <v>7</v>
      </c>
      <c r="D29" s="1" t="s">
        <v>9</v>
      </c>
      <c r="E29">
        <v>1</v>
      </c>
    </row>
    <row r="30" spans="1:5" ht="86.4" x14ac:dyDescent="0.3">
      <c r="A30" s="2">
        <v>44763</v>
      </c>
      <c r="B30" s="1" t="s">
        <v>5</v>
      </c>
      <c r="C30" s="1" t="s">
        <v>6</v>
      </c>
      <c r="D30" s="1" t="s">
        <v>8</v>
      </c>
      <c r="E30">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83"/>
  <sheetViews>
    <sheetView tabSelected="1" workbookViewId="0">
      <selection activeCell="D3" sqref="D3"/>
    </sheetView>
  </sheetViews>
  <sheetFormatPr defaultRowHeight="14.4" x14ac:dyDescent="0.3"/>
  <cols>
    <col min="1" max="1" width="9.5546875" bestFit="1" customWidth="1"/>
    <col min="2" max="2" width="19.6640625" bestFit="1" customWidth="1"/>
    <col min="3" max="3" width="94.6640625" style="1" customWidth="1"/>
    <col min="4" max="4" width="47.44140625" style="1" customWidth="1"/>
  </cols>
  <sheetData>
    <row r="1" spans="1:4" x14ac:dyDescent="0.3">
      <c r="A1" t="s">
        <v>0</v>
      </c>
      <c r="B1" t="s">
        <v>1</v>
      </c>
      <c r="C1" s="1" t="s">
        <v>2</v>
      </c>
      <c r="D1" s="1" t="s">
        <v>3</v>
      </c>
    </row>
    <row r="2" spans="1:4" ht="158.4" x14ac:dyDescent="0.3">
      <c r="A2" s="2">
        <v>45183</v>
      </c>
      <c r="B2" t="s">
        <v>327</v>
      </c>
      <c r="C2" s="1" t="s">
        <v>328</v>
      </c>
      <c r="D2" s="1" t="s">
        <v>329</v>
      </c>
    </row>
    <row r="3" spans="1:4" ht="86.4" x14ac:dyDescent="0.3">
      <c r="A3" s="2">
        <v>45168</v>
      </c>
      <c r="B3" t="s">
        <v>301</v>
      </c>
      <c r="C3" s="1" t="s">
        <v>323</v>
      </c>
    </row>
    <row r="4" spans="1:4" ht="43.2" x14ac:dyDescent="0.3">
      <c r="A4" s="2">
        <v>45146</v>
      </c>
      <c r="B4" t="s">
        <v>298</v>
      </c>
      <c r="C4" s="1" t="s">
        <v>312</v>
      </c>
    </row>
    <row r="5" spans="1:4" ht="28.8" x14ac:dyDescent="0.3">
      <c r="A5" s="2">
        <v>45141</v>
      </c>
      <c r="B5" t="s">
        <v>135</v>
      </c>
      <c r="C5" s="1" t="s">
        <v>307</v>
      </c>
    </row>
    <row r="6" spans="1:4" ht="72" x14ac:dyDescent="0.3">
      <c r="A6" s="2">
        <v>45138</v>
      </c>
      <c r="B6" t="s">
        <v>135</v>
      </c>
      <c r="C6" s="1" t="s">
        <v>302</v>
      </c>
    </row>
    <row r="7" spans="1:4" ht="100.8" x14ac:dyDescent="0.3">
      <c r="A7" s="2">
        <v>45125</v>
      </c>
      <c r="B7" t="s">
        <v>135</v>
      </c>
      <c r="C7" s="1" t="s">
        <v>297</v>
      </c>
    </row>
    <row r="8" spans="1:4" ht="72" x14ac:dyDescent="0.3">
      <c r="A8" s="2">
        <v>45125</v>
      </c>
      <c r="B8" t="s">
        <v>271</v>
      </c>
      <c r="C8" s="1" t="s">
        <v>296</v>
      </c>
    </row>
    <row r="9" spans="1:4" ht="129.6" x14ac:dyDescent="0.3">
      <c r="A9" s="2">
        <v>45125</v>
      </c>
      <c r="B9" t="s">
        <v>271</v>
      </c>
      <c r="C9" s="1" t="s">
        <v>294</v>
      </c>
      <c r="D9" s="1" t="s">
        <v>295</v>
      </c>
    </row>
    <row r="10" spans="1:4" ht="129.6" x14ac:dyDescent="0.3">
      <c r="A10" s="2">
        <v>45123</v>
      </c>
      <c r="B10" t="s">
        <v>261</v>
      </c>
      <c r="C10" s="1" t="s">
        <v>292</v>
      </c>
    </row>
    <row r="11" spans="1:4" ht="115.2" x14ac:dyDescent="0.3">
      <c r="A11" s="2">
        <v>45118</v>
      </c>
      <c r="B11" t="s">
        <v>261</v>
      </c>
      <c r="C11" s="1" t="s">
        <v>291</v>
      </c>
      <c r="D11" s="1" t="s">
        <v>293</v>
      </c>
    </row>
    <row r="12" spans="1:4" ht="28.8" x14ac:dyDescent="0.3">
      <c r="A12" s="2">
        <v>45118</v>
      </c>
      <c r="B12" t="s">
        <v>261</v>
      </c>
      <c r="C12" s="1" t="s">
        <v>289</v>
      </c>
      <c r="D12" s="1" t="s">
        <v>290</v>
      </c>
    </row>
    <row r="13" spans="1:4" ht="57.6" x14ac:dyDescent="0.3">
      <c r="A13" s="2">
        <v>45050</v>
      </c>
      <c r="B13" t="s">
        <v>127</v>
      </c>
      <c r="C13" s="1" t="s">
        <v>266</v>
      </c>
    </row>
    <row r="14" spans="1:4" ht="86.4" x14ac:dyDescent="0.3">
      <c r="A14" s="2">
        <v>45042</v>
      </c>
      <c r="B14" t="s">
        <v>230</v>
      </c>
      <c r="C14" s="1" t="s">
        <v>231</v>
      </c>
      <c r="D14" s="1" t="s">
        <v>232</v>
      </c>
    </row>
    <row r="15" spans="1:4" ht="43.2" x14ac:dyDescent="0.3">
      <c r="A15" s="2">
        <v>45042</v>
      </c>
      <c r="B15" t="s">
        <v>228</v>
      </c>
      <c r="C15" s="1" t="s">
        <v>229</v>
      </c>
    </row>
    <row r="16" spans="1:4" ht="72" x14ac:dyDescent="0.3">
      <c r="A16" s="2">
        <v>45041</v>
      </c>
      <c r="B16" t="s">
        <v>225</v>
      </c>
      <c r="C16" s="1" t="s">
        <v>227</v>
      </c>
    </row>
    <row r="17" spans="1:4" ht="57.6" x14ac:dyDescent="0.3">
      <c r="A17" s="2">
        <v>45041</v>
      </c>
      <c r="B17" t="s">
        <v>225</v>
      </c>
      <c r="C17" s="1" t="s">
        <v>224</v>
      </c>
      <c r="D17" s="1" t="s">
        <v>226</v>
      </c>
    </row>
    <row r="18" spans="1:4" ht="43.2" x14ac:dyDescent="0.3">
      <c r="A18" s="2">
        <v>45033</v>
      </c>
      <c r="B18" t="s">
        <v>145</v>
      </c>
      <c r="C18" s="1" t="s">
        <v>218</v>
      </c>
    </row>
    <row r="19" spans="1:4" ht="72" x14ac:dyDescent="0.3">
      <c r="A19" s="2">
        <v>45033</v>
      </c>
      <c r="B19" t="s">
        <v>145</v>
      </c>
      <c r="C19" s="1" t="s">
        <v>214</v>
      </c>
      <c r="D19" s="1" t="s">
        <v>215</v>
      </c>
    </row>
    <row r="20" spans="1:4" ht="28.8" x14ac:dyDescent="0.3">
      <c r="A20" s="2">
        <v>45008</v>
      </c>
      <c r="B20" t="s">
        <v>191</v>
      </c>
      <c r="C20" s="1" t="s">
        <v>195</v>
      </c>
    </row>
    <row r="21" spans="1:4" ht="115.2" x14ac:dyDescent="0.3">
      <c r="A21" s="2">
        <v>45002</v>
      </c>
      <c r="B21" t="s">
        <v>191</v>
      </c>
      <c r="C21" s="1" t="s">
        <v>194</v>
      </c>
      <c r="D21" s="1" t="s">
        <v>193</v>
      </c>
    </row>
    <row r="22" spans="1:4" ht="144" x14ac:dyDescent="0.3">
      <c r="A22" s="2">
        <v>45001</v>
      </c>
      <c r="B22" t="s">
        <v>191</v>
      </c>
      <c r="C22" s="1" t="s">
        <v>192</v>
      </c>
    </row>
    <row r="23" spans="1:4" ht="57.6" x14ac:dyDescent="0.3">
      <c r="A23" s="2">
        <v>45000</v>
      </c>
      <c r="B23" t="s">
        <v>188</v>
      </c>
      <c r="C23" s="1" t="s">
        <v>190</v>
      </c>
    </row>
    <row r="24" spans="1:4" ht="100.8" x14ac:dyDescent="0.3">
      <c r="A24" s="2">
        <v>44999</v>
      </c>
      <c r="B24" t="s">
        <v>188</v>
      </c>
      <c r="C24" s="1" t="s">
        <v>189</v>
      </c>
    </row>
    <row r="25" spans="1:4" x14ac:dyDescent="0.3">
      <c r="A25" s="2">
        <v>44991</v>
      </c>
      <c r="B25" t="s">
        <v>174</v>
      </c>
      <c r="C25" s="1" t="s">
        <v>187</v>
      </c>
    </row>
    <row r="26" spans="1:4" ht="43.2" x14ac:dyDescent="0.3">
      <c r="A26" s="2">
        <v>44991</v>
      </c>
      <c r="B26" t="s">
        <v>174</v>
      </c>
      <c r="C26" s="1" t="s">
        <v>185</v>
      </c>
    </row>
    <row r="27" spans="1:4" ht="86.4" x14ac:dyDescent="0.3">
      <c r="A27" s="2">
        <v>44991</v>
      </c>
      <c r="B27" t="s">
        <v>174</v>
      </c>
      <c r="C27" s="1" t="s">
        <v>184</v>
      </c>
      <c r="D27" s="1" t="s">
        <v>186</v>
      </c>
    </row>
    <row r="28" spans="1:4" ht="57.6" x14ac:dyDescent="0.3">
      <c r="A28" s="2">
        <v>44988</v>
      </c>
      <c r="B28" t="s">
        <v>174</v>
      </c>
      <c r="C28" s="1" t="s">
        <v>182</v>
      </c>
      <c r="D28" s="1" t="s">
        <v>183</v>
      </c>
    </row>
    <row r="29" spans="1:4" ht="144" x14ac:dyDescent="0.3">
      <c r="A29" s="2">
        <v>44988</v>
      </c>
      <c r="B29" t="s">
        <v>174</v>
      </c>
      <c r="C29" s="1" t="s">
        <v>181</v>
      </c>
    </row>
    <row r="30" spans="1:4" ht="43.2" x14ac:dyDescent="0.3">
      <c r="A30" s="2">
        <v>44985</v>
      </c>
      <c r="B30" t="s">
        <v>179</v>
      </c>
      <c r="C30" s="1" t="s">
        <v>180</v>
      </c>
    </row>
    <row r="31" spans="1:4" ht="158.4" x14ac:dyDescent="0.3">
      <c r="A31" s="2">
        <v>44984</v>
      </c>
      <c r="B31" t="s">
        <v>174</v>
      </c>
      <c r="C31" s="1" t="s">
        <v>176</v>
      </c>
      <c r="D31" s="1" t="s">
        <v>177</v>
      </c>
    </row>
    <row r="32" spans="1:4" ht="187.2" x14ac:dyDescent="0.3">
      <c r="A32" s="2">
        <v>44984</v>
      </c>
      <c r="B32" t="s">
        <v>174</v>
      </c>
      <c r="C32" s="1" t="s">
        <v>175</v>
      </c>
      <c r="D32" s="1" t="s">
        <v>178</v>
      </c>
    </row>
    <row r="33" spans="1:4" ht="28.8" x14ac:dyDescent="0.3">
      <c r="A33" s="2">
        <v>44984</v>
      </c>
      <c r="B33" t="s">
        <v>173</v>
      </c>
      <c r="C33" s="1" t="s">
        <v>172</v>
      </c>
    </row>
    <row r="34" spans="1:4" ht="72" x14ac:dyDescent="0.3">
      <c r="A34" s="2">
        <v>44984</v>
      </c>
      <c r="B34" t="s">
        <v>127</v>
      </c>
      <c r="C34" s="1" t="s">
        <v>171</v>
      </c>
    </row>
    <row r="35" spans="1:4" ht="28.8" x14ac:dyDescent="0.3">
      <c r="A35" s="2">
        <v>44980</v>
      </c>
      <c r="B35" t="s">
        <v>127</v>
      </c>
      <c r="C35" s="1" t="s">
        <v>166</v>
      </c>
    </row>
    <row r="36" spans="1:4" ht="57.6" x14ac:dyDescent="0.3">
      <c r="A36" s="2">
        <v>44979</v>
      </c>
      <c r="B36" t="s">
        <v>135</v>
      </c>
      <c r="C36" s="1" t="s">
        <v>165</v>
      </c>
    </row>
    <row r="37" spans="1:4" ht="129.6" x14ac:dyDescent="0.3">
      <c r="A37" s="2">
        <v>44979</v>
      </c>
      <c r="B37" t="s">
        <v>159</v>
      </c>
      <c r="C37" s="1" t="s">
        <v>164</v>
      </c>
    </row>
    <row r="38" spans="1:4" ht="72" x14ac:dyDescent="0.3">
      <c r="A38" s="2">
        <v>44978</v>
      </c>
      <c r="B38" t="s">
        <v>159</v>
      </c>
      <c r="C38" s="1" t="s">
        <v>160</v>
      </c>
      <c r="D38" s="1" t="s">
        <v>161</v>
      </c>
    </row>
    <row r="39" spans="1:4" ht="100.8" x14ac:dyDescent="0.3">
      <c r="A39" s="2">
        <v>44978</v>
      </c>
      <c r="B39" t="s">
        <v>159</v>
      </c>
      <c r="C39" s="1" t="s">
        <v>157</v>
      </c>
      <c r="D39" s="1" t="s">
        <v>158</v>
      </c>
    </row>
    <row r="40" spans="1:4" ht="28.8" x14ac:dyDescent="0.3">
      <c r="A40" s="2">
        <v>44977</v>
      </c>
      <c r="B40" t="s">
        <v>135</v>
      </c>
      <c r="C40" s="7" t="s">
        <v>154</v>
      </c>
      <c r="D40" s="1" t="s">
        <v>156</v>
      </c>
    </row>
    <row r="41" spans="1:4" ht="43.2" x14ac:dyDescent="0.3">
      <c r="A41" s="2">
        <v>44977</v>
      </c>
      <c r="B41" t="s">
        <v>151</v>
      </c>
      <c r="C41" s="1" t="s">
        <v>153</v>
      </c>
    </row>
    <row r="42" spans="1:4" ht="57.6" x14ac:dyDescent="0.3">
      <c r="A42" s="2">
        <v>44977</v>
      </c>
      <c r="B42" t="s">
        <v>151</v>
      </c>
      <c r="C42" s="1" t="s">
        <v>150</v>
      </c>
      <c r="D42" s="1" t="s">
        <v>152</v>
      </c>
    </row>
    <row r="43" spans="1:4" ht="72" x14ac:dyDescent="0.3">
      <c r="A43" s="2">
        <v>44976</v>
      </c>
      <c r="B43" t="s">
        <v>145</v>
      </c>
      <c r="C43" s="1" t="s">
        <v>148</v>
      </c>
    </row>
    <row r="44" spans="1:4" ht="100.8" x14ac:dyDescent="0.3">
      <c r="A44" s="2">
        <v>44973</v>
      </c>
      <c r="B44" t="s">
        <v>135</v>
      </c>
      <c r="C44" s="1" t="s">
        <v>149</v>
      </c>
      <c r="D44" s="1" t="s">
        <v>155</v>
      </c>
    </row>
    <row r="45" spans="1:4" ht="72" x14ac:dyDescent="0.3">
      <c r="A45" s="2">
        <v>44975</v>
      </c>
      <c r="B45" t="s">
        <v>145</v>
      </c>
      <c r="C45" s="1" t="s">
        <v>146</v>
      </c>
      <c r="D45" s="1" t="s">
        <v>147</v>
      </c>
    </row>
    <row r="46" spans="1:4" ht="86.4" x14ac:dyDescent="0.3">
      <c r="A46" s="2">
        <v>44975</v>
      </c>
      <c r="B46" t="s">
        <v>89</v>
      </c>
      <c r="C46" s="1" t="s">
        <v>144</v>
      </c>
    </row>
    <row r="47" spans="1:4" ht="57.6" x14ac:dyDescent="0.3">
      <c r="A47" s="2">
        <v>44973</v>
      </c>
      <c r="B47" t="s">
        <v>89</v>
      </c>
      <c r="C47" s="1" t="s">
        <v>142</v>
      </c>
      <c r="D47" s="1" t="s">
        <v>143</v>
      </c>
    </row>
    <row r="48" spans="1:4" ht="172.8" x14ac:dyDescent="0.3">
      <c r="A48" s="2">
        <v>44971</v>
      </c>
      <c r="B48" t="s">
        <v>89</v>
      </c>
      <c r="C48" s="1" t="s">
        <v>141</v>
      </c>
    </row>
    <row r="49" spans="1:3" x14ac:dyDescent="0.3">
      <c r="A49" s="2">
        <v>44971</v>
      </c>
      <c r="B49" t="s">
        <v>139</v>
      </c>
      <c r="C49" s="1" t="s">
        <v>140</v>
      </c>
    </row>
    <row r="50" spans="1:3" ht="57.6" x14ac:dyDescent="0.3">
      <c r="A50" s="2">
        <v>44971</v>
      </c>
      <c r="B50" t="s">
        <v>135</v>
      </c>
      <c r="C50" s="1" t="s">
        <v>136</v>
      </c>
    </row>
    <row r="51" spans="1:3" ht="230.4" x14ac:dyDescent="0.3">
      <c r="A51" s="2">
        <v>44967</v>
      </c>
      <c r="B51" t="s">
        <v>138</v>
      </c>
      <c r="C51" s="1" t="s">
        <v>137</v>
      </c>
    </row>
    <row r="52" spans="1:3" ht="28.8" x14ac:dyDescent="0.3">
      <c r="A52" s="2">
        <v>44964</v>
      </c>
      <c r="B52" t="s">
        <v>134</v>
      </c>
      <c r="C52" s="1" t="s">
        <v>133</v>
      </c>
    </row>
    <row r="53" spans="1:3" ht="72" x14ac:dyDescent="0.3">
      <c r="A53" s="2">
        <v>44964</v>
      </c>
      <c r="B53" t="s">
        <v>122</v>
      </c>
      <c r="C53" s="1" t="s">
        <v>132</v>
      </c>
    </row>
    <row r="54" spans="1:3" ht="57.6" x14ac:dyDescent="0.3">
      <c r="A54" s="2">
        <v>44964</v>
      </c>
      <c r="B54" t="s">
        <v>120</v>
      </c>
      <c r="C54" s="1" t="s">
        <v>131</v>
      </c>
    </row>
    <row r="55" spans="1:3" x14ac:dyDescent="0.3">
      <c r="A55" s="2">
        <v>44964</v>
      </c>
      <c r="B55" t="s">
        <v>122</v>
      </c>
      <c r="C55" s="1" t="s">
        <v>130</v>
      </c>
    </row>
    <row r="56" spans="1:3" ht="115.2" x14ac:dyDescent="0.3">
      <c r="A56" s="2">
        <v>44964</v>
      </c>
      <c r="B56" t="s">
        <v>129</v>
      </c>
      <c r="C56" s="1" t="s">
        <v>128</v>
      </c>
    </row>
    <row r="57" spans="1:3" ht="28.8" x14ac:dyDescent="0.3">
      <c r="A57" s="2">
        <v>44963</v>
      </c>
      <c r="B57" t="s">
        <v>127</v>
      </c>
      <c r="C57" s="1" t="s">
        <v>126</v>
      </c>
    </row>
    <row r="58" spans="1:3" ht="57.6" x14ac:dyDescent="0.3">
      <c r="A58" s="2">
        <v>44963</v>
      </c>
      <c r="B58" t="s">
        <v>103</v>
      </c>
      <c r="C58" s="1" t="s">
        <v>125</v>
      </c>
    </row>
    <row r="59" spans="1:3" ht="57.6" x14ac:dyDescent="0.3">
      <c r="A59" s="2">
        <v>44963</v>
      </c>
      <c r="B59" t="s">
        <v>120</v>
      </c>
      <c r="C59" s="1" t="s">
        <v>124</v>
      </c>
    </row>
    <row r="60" spans="1:3" ht="115.2" x14ac:dyDescent="0.3">
      <c r="A60" s="2">
        <v>44963</v>
      </c>
      <c r="B60" t="s">
        <v>120</v>
      </c>
      <c r="C60" s="1" t="s">
        <v>123</v>
      </c>
    </row>
    <row r="61" spans="1:3" ht="28.8" x14ac:dyDescent="0.3">
      <c r="A61" s="2">
        <v>44959</v>
      </c>
      <c r="B61" t="s">
        <v>122</v>
      </c>
      <c r="C61" s="1" t="s">
        <v>121</v>
      </c>
    </row>
    <row r="62" spans="1:3" ht="57.6" x14ac:dyDescent="0.3">
      <c r="A62" s="2">
        <v>44959</v>
      </c>
      <c r="B62" t="s">
        <v>120</v>
      </c>
      <c r="C62" s="1" t="s">
        <v>119</v>
      </c>
    </row>
    <row r="63" spans="1:3" ht="100.8" x14ac:dyDescent="0.3">
      <c r="A63" s="2">
        <v>44958</v>
      </c>
      <c r="B63" t="s">
        <v>89</v>
      </c>
      <c r="C63" s="1" t="s">
        <v>118</v>
      </c>
    </row>
    <row r="64" spans="1:3" ht="100.8" x14ac:dyDescent="0.3">
      <c r="A64" s="2">
        <v>44955</v>
      </c>
      <c r="B64" t="s">
        <v>117</v>
      </c>
      <c r="C64" s="1" t="s">
        <v>116</v>
      </c>
    </row>
    <row r="65" spans="1:3" ht="57.6" x14ac:dyDescent="0.3">
      <c r="A65" s="2">
        <v>44955</v>
      </c>
      <c r="B65" t="s">
        <v>115</v>
      </c>
      <c r="C65" s="1" t="s">
        <v>114</v>
      </c>
    </row>
    <row r="66" spans="1:3" ht="115.2" x14ac:dyDescent="0.3">
      <c r="A66" s="2">
        <v>44953</v>
      </c>
      <c r="B66" t="s">
        <v>103</v>
      </c>
      <c r="C66" s="1" t="s">
        <v>113</v>
      </c>
    </row>
    <row r="67" spans="1:3" ht="43.2" x14ac:dyDescent="0.3">
      <c r="A67" s="2">
        <v>44953</v>
      </c>
      <c r="B67" t="s">
        <v>103</v>
      </c>
      <c r="C67" s="1" t="s">
        <v>112</v>
      </c>
    </row>
    <row r="68" spans="1:3" ht="43.2" x14ac:dyDescent="0.3">
      <c r="A68" s="2">
        <v>44952</v>
      </c>
      <c r="B68" t="s">
        <v>101</v>
      </c>
      <c r="C68" s="1" t="s">
        <v>111</v>
      </c>
    </row>
    <row r="69" spans="1:3" ht="43.2" x14ac:dyDescent="0.3">
      <c r="A69" s="2">
        <v>44952</v>
      </c>
      <c r="B69" t="s">
        <v>110</v>
      </c>
      <c r="C69" s="1" t="s">
        <v>109</v>
      </c>
    </row>
    <row r="70" spans="1:3" ht="115.2" x14ac:dyDescent="0.3">
      <c r="A70" s="2">
        <v>44951</v>
      </c>
      <c r="B70" t="s">
        <v>108</v>
      </c>
      <c r="C70" s="1" t="s">
        <v>107</v>
      </c>
    </row>
    <row r="71" spans="1:3" x14ac:dyDescent="0.3">
      <c r="A71" s="2">
        <v>44949</v>
      </c>
      <c r="B71" t="s">
        <v>89</v>
      </c>
      <c r="C71" s="6" t="s">
        <v>106</v>
      </c>
    </row>
    <row r="72" spans="1:3" ht="28.8" x14ac:dyDescent="0.3">
      <c r="A72" s="2">
        <v>44949</v>
      </c>
      <c r="B72" t="s">
        <v>103</v>
      </c>
      <c r="C72" s="1" t="s">
        <v>105</v>
      </c>
    </row>
    <row r="73" spans="1:3" x14ac:dyDescent="0.3">
      <c r="A73" s="2">
        <v>44949</v>
      </c>
      <c r="B73" t="s">
        <v>103</v>
      </c>
      <c r="C73" s="1" t="s">
        <v>104</v>
      </c>
    </row>
    <row r="74" spans="1:3" ht="28.8" x14ac:dyDescent="0.3">
      <c r="A74" s="2">
        <v>44949</v>
      </c>
      <c r="B74" t="s">
        <v>103</v>
      </c>
      <c r="C74" s="1" t="s">
        <v>102</v>
      </c>
    </row>
    <row r="75" spans="1:3" ht="28.8" x14ac:dyDescent="0.3">
      <c r="A75" s="2">
        <v>44949</v>
      </c>
      <c r="B75" t="s">
        <v>101</v>
      </c>
      <c r="C75" s="1" t="s">
        <v>100</v>
      </c>
    </row>
    <row r="76" spans="1:3" ht="28.8" x14ac:dyDescent="0.3">
      <c r="A76" s="2">
        <v>44944</v>
      </c>
      <c r="B76" t="s">
        <v>99</v>
      </c>
      <c r="C76" s="1" t="s">
        <v>98</v>
      </c>
    </row>
    <row r="77" spans="1:3" ht="43.2" x14ac:dyDescent="0.3">
      <c r="A77" s="2">
        <v>44944</v>
      </c>
      <c r="B77" t="s">
        <v>96</v>
      </c>
      <c r="C77" s="1" t="s">
        <v>97</v>
      </c>
    </row>
    <row r="78" spans="1:3" x14ac:dyDescent="0.3">
      <c r="A78" s="2">
        <v>44944</v>
      </c>
      <c r="B78" t="s">
        <v>96</v>
      </c>
      <c r="C78" s="1" t="s">
        <v>95</v>
      </c>
    </row>
    <row r="79" spans="1:3" ht="28.8" x14ac:dyDescent="0.3">
      <c r="A79" s="2">
        <v>44944</v>
      </c>
      <c r="B79" t="s">
        <v>94</v>
      </c>
      <c r="C79" s="1" t="s">
        <v>93</v>
      </c>
    </row>
    <row r="80" spans="1:3" ht="43.2" x14ac:dyDescent="0.3">
      <c r="A80" s="2">
        <v>44944</v>
      </c>
      <c r="B80" t="s">
        <v>92</v>
      </c>
      <c r="C80" s="1" t="s">
        <v>91</v>
      </c>
    </row>
    <row r="81" spans="1:3" x14ac:dyDescent="0.3">
      <c r="A81" s="2">
        <v>44944</v>
      </c>
      <c r="B81" t="s">
        <v>89</v>
      </c>
      <c r="C81" s="1" t="s">
        <v>90</v>
      </c>
    </row>
    <row r="82" spans="1:3" ht="57.6" x14ac:dyDescent="0.3">
      <c r="A82" s="2">
        <v>44944</v>
      </c>
      <c r="B82" t="s">
        <v>89</v>
      </c>
      <c r="C82" s="1" t="s">
        <v>88</v>
      </c>
    </row>
    <row r="83" spans="1:3" ht="43.2" x14ac:dyDescent="0.3">
      <c r="A83" s="2">
        <v>44944</v>
      </c>
      <c r="B83" t="s">
        <v>87</v>
      </c>
      <c r="C83"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7488-9F56-454D-A4D5-1DAD0DE24A20}">
  <dimension ref="A1:D9"/>
  <sheetViews>
    <sheetView workbookViewId="0">
      <selection activeCell="C3" sqref="C3"/>
    </sheetView>
  </sheetViews>
  <sheetFormatPr defaultColWidth="23.6640625" defaultRowHeight="14.4" x14ac:dyDescent="0.3"/>
  <cols>
    <col min="1" max="1" width="15.6640625" customWidth="1"/>
    <col min="3" max="3" width="86.6640625" customWidth="1"/>
    <col min="4" max="4" width="43.5546875" customWidth="1"/>
  </cols>
  <sheetData>
    <row r="1" spans="1:4" x14ac:dyDescent="0.3">
      <c r="A1" t="s">
        <v>0</v>
      </c>
      <c r="B1" t="s">
        <v>1</v>
      </c>
      <c r="C1" s="1" t="s">
        <v>2</v>
      </c>
      <c r="D1" s="1" t="s">
        <v>3</v>
      </c>
    </row>
    <row r="2" spans="1:4" ht="86.4" x14ac:dyDescent="0.3">
      <c r="A2" s="2">
        <v>45098</v>
      </c>
      <c r="B2" t="s">
        <v>245</v>
      </c>
      <c r="C2" s="1" t="s">
        <v>285</v>
      </c>
      <c r="D2" s="1"/>
    </row>
    <row r="3" spans="1:4" ht="86.4" x14ac:dyDescent="0.3">
      <c r="A3" s="2">
        <v>45084</v>
      </c>
      <c r="B3" t="s">
        <v>117</v>
      </c>
      <c r="C3" s="1" t="s">
        <v>281</v>
      </c>
      <c r="D3" s="1"/>
    </row>
    <row r="4" spans="1:4" ht="100.8" x14ac:dyDescent="0.3">
      <c r="A4" s="2">
        <v>45044</v>
      </c>
      <c r="B4" t="s">
        <v>248</v>
      </c>
      <c r="C4" s="1" t="s">
        <v>249</v>
      </c>
      <c r="D4" s="1"/>
    </row>
    <row r="5" spans="1:4" ht="86.4" x14ac:dyDescent="0.3">
      <c r="A5" s="2">
        <v>45044</v>
      </c>
      <c r="B5" t="s">
        <v>245</v>
      </c>
      <c r="C5" s="1" t="s">
        <v>246</v>
      </c>
      <c r="D5" s="1"/>
    </row>
    <row r="6" spans="1:4" ht="57.6" x14ac:dyDescent="0.3">
      <c r="A6" s="2">
        <v>45044</v>
      </c>
      <c r="B6" t="s">
        <v>222</v>
      </c>
      <c r="C6" s="1" t="s">
        <v>244</v>
      </c>
      <c r="D6" s="1"/>
    </row>
    <row r="7" spans="1:4" x14ac:dyDescent="0.3">
      <c r="A7" s="2">
        <v>45040</v>
      </c>
      <c r="B7" t="s">
        <v>222</v>
      </c>
      <c r="C7" s="1" t="s">
        <v>223</v>
      </c>
      <c r="D7" s="1"/>
    </row>
    <row r="8" spans="1:4" ht="28.8" x14ac:dyDescent="0.3">
      <c r="A8" s="2">
        <v>44981</v>
      </c>
      <c r="B8" t="s">
        <v>127</v>
      </c>
      <c r="C8" s="1" t="s">
        <v>170</v>
      </c>
      <c r="D8" s="1"/>
    </row>
    <row r="9" spans="1:4" ht="28.8" x14ac:dyDescent="0.3">
      <c r="A9" s="2">
        <v>44981</v>
      </c>
      <c r="B9" t="s">
        <v>167</v>
      </c>
      <c r="C9" s="1" t="s">
        <v>168</v>
      </c>
      <c r="D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71C2-6142-4E20-AF98-9F82EA310400}">
  <dimension ref="A1:E5"/>
  <sheetViews>
    <sheetView workbookViewId="0">
      <selection activeCell="C3" sqref="C3"/>
    </sheetView>
  </sheetViews>
  <sheetFormatPr defaultRowHeight="14.4" x14ac:dyDescent="0.3"/>
  <cols>
    <col min="1" max="1" width="14.6640625" customWidth="1"/>
    <col min="2" max="2" width="17.33203125" customWidth="1"/>
    <col min="3" max="3" width="64.33203125" style="1" customWidth="1"/>
    <col min="4" max="4" width="34.109375" customWidth="1"/>
  </cols>
  <sheetData>
    <row r="1" spans="1:5" x14ac:dyDescent="0.3">
      <c r="A1" s="4" t="s">
        <v>0</v>
      </c>
      <c r="B1" s="3" t="s">
        <v>1</v>
      </c>
      <c r="C1" s="3" t="s">
        <v>2</v>
      </c>
      <c r="D1" s="3" t="s">
        <v>3</v>
      </c>
      <c r="E1" s="4" t="s">
        <v>4</v>
      </c>
    </row>
    <row r="2" spans="1:5" x14ac:dyDescent="0.3">
      <c r="A2" s="5">
        <v>45168</v>
      </c>
      <c r="B2" s="3" t="s">
        <v>301</v>
      </c>
      <c r="C2" s="3" t="s">
        <v>320</v>
      </c>
      <c r="D2" s="3"/>
      <c r="E2" s="4"/>
    </row>
    <row r="3" spans="1:5" ht="43.2" x14ac:dyDescent="0.3">
      <c r="A3" s="5">
        <v>45168</v>
      </c>
      <c r="B3" s="3" t="s">
        <v>301</v>
      </c>
      <c r="C3" s="3" t="s">
        <v>317</v>
      </c>
      <c r="D3" s="3" t="s">
        <v>316</v>
      </c>
      <c r="E3" s="4"/>
    </row>
    <row r="4" spans="1:5" ht="57.6" x14ac:dyDescent="0.3">
      <c r="A4" s="5">
        <v>45138</v>
      </c>
      <c r="B4" s="3" t="s">
        <v>301</v>
      </c>
      <c r="C4" s="3" t="s">
        <v>318</v>
      </c>
      <c r="D4" s="3"/>
      <c r="E4" s="4"/>
    </row>
    <row r="5" spans="1:5" ht="43.2" x14ac:dyDescent="0.3">
      <c r="A5" s="2">
        <v>44979</v>
      </c>
      <c r="B5" t="s">
        <v>162</v>
      </c>
      <c r="C5" s="1" t="s">
        <v>163</v>
      </c>
      <c r="D5" t="s">
        <v>169</v>
      </c>
      <c r="E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4.4" x14ac:dyDescent="0.3"/>
  <cols>
    <col min="1" max="1" width="10.5546875" bestFit="1" customWidth="1"/>
    <col min="2" max="2" width="13.5546875" bestFit="1" customWidth="1"/>
    <col min="3" max="3" width="81.44140625" style="1" customWidth="1"/>
    <col min="4" max="4" width="35.6640625" style="1" bestFit="1" customWidth="1"/>
    <col min="5" max="5" width="10.5546875" bestFit="1" customWidth="1"/>
  </cols>
  <sheetData>
    <row r="1" spans="1:5" x14ac:dyDescent="0.3">
      <c r="A1" t="s">
        <v>0</v>
      </c>
      <c r="B1" s="1" t="s">
        <v>1</v>
      </c>
      <c r="C1" s="1" t="s">
        <v>2</v>
      </c>
      <c r="D1" s="1" t="s">
        <v>3</v>
      </c>
      <c r="E1" t="s">
        <v>4</v>
      </c>
    </row>
    <row r="2" spans="1:5" ht="86.4" x14ac:dyDescent="0.3">
      <c r="A2" s="2">
        <v>44881</v>
      </c>
      <c r="B2" s="1" t="s">
        <v>66</v>
      </c>
      <c r="C2" s="1" t="s">
        <v>69</v>
      </c>
      <c r="D2" s="1" t="s">
        <v>68</v>
      </c>
    </row>
    <row r="3" spans="1:5" ht="129.6" x14ac:dyDescent="0.3">
      <c r="A3" s="2">
        <v>44881</v>
      </c>
      <c r="B3" s="1" t="s">
        <v>54</v>
      </c>
      <c r="C3" s="1" t="s">
        <v>64</v>
      </c>
      <c r="D3" s="1" t="s">
        <v>67</v>
      </c>
    </row>
    <row r="4" spans="1:5" ht="72" x14ac:dyDescent="0.3">
      <c r="A4" s="2">
        <v>44792</v>
      </c>
      <c r="B4" s="1" t="s">
        <v>54</v>
      </c>
      <c r="C4" s="1" t="s">
        <v>65</v>
      </c>
    </row>
    <row r="5" spans="1:5" ht="129.6" x14ac:dyDescent="0.3">
      <c r="A5" s="2">
        <v>44767</v>
      </c>
      <c r="B5" s="1" t="s">
        <v>20</v>
      </c>
      <c r="C5" s="1" t="s">
        <v>33</v>
      </c>
      <c r="D5" s="1" t="s">
        <v>34</v>
      </c>
      <c r="E5">
        <v>0</v>
      </c>
    </row>
    <row r="6" spans="1:5" ht="230.4" x14ac:dyDescent="0.3">
      <c r="A6" s="2">
        <v>44755</v>
      </c>
      <c r="B6" t="s">
        <v>30</v>
      </c>
      <c r="C6" s="1" t="s">
        <v>31</v>
      </c>
      <c r="D6" s="1" t="s">
        <v>32</v>
      </c>
      <c r="E6">
        <v>0</v>
      </c>
    </row>
    <row r="7" spans="1:5" ht="86.4" x14ac:dyDescent="0.3">
      <c r="A7" s="2">
        <v>44755</v>
      </c>
      <c r="B7" t="s">
        <v>14</v>
      </c>
      <c r="C7" s="1" t="s">
        <v>15</v>
      </c>
      <c r="D7" s="1" t="s">
        <v>24</v>
      </c>
      <c r="E7">
        <v>0</v>
      </c>
    </row>
    <row r="8" spans="1:5" ht="28.8" x14ac:dyDescent="0.3">
      <c r="A8" s="2">
        <v>44755</v>
      </c>
      <c r="B8" t="s">
        <v>16</v>
      </c>
      <c r="C8" s="1" t="s">
        <v>17</v>
      </c>
      <c r="D8" s="1" t="s">
        <v>24</v>
      </c>
      <c r="E8">
        <v>0</v>
      </c>
    </row>
    <row r="9" spans="1:5" ht="28.8" x14ac:dyDescent="0.3">
      <c r="A9" s="2">
        <v>44755</v>
      </c>
      <c r="B9" t="s">
        <v>18</v>
      </c>
      <c r="C9" s="1" t="s">
        <v>19</v>
      </c>
      <c r="D9" s="1" t="s">
        <v>25</v>
      </c>
      <c r="E9">
        <v>1</v>
      </c>
    </row>
    <row r="10" spans="1:5" ht="28.8" x14ac:dyDescent="0.3">
      <c r="A10" s="2">
        <v>44755</v>
      </c>
      <c r="B10" t="s">
        <v>20</v>
      </c>
      <c r="C10" s="1" t="s">
        <v>21</v>
      </c>
      <c r="D10" s="1" t="s">
        <v>24</v>
      </c>
      <c r="E10">
        <v>0</v>
      </c>
    </row>
    <row r="11" spans="1:5" ht="86.4" x14ac:dyDescent="0.3">
      <c r="A11" s="2">
        <v>44755</v>
      </c>
      <c r="B11" t="s">
        <v>22</v>
      </c>
      <c r="C11" s="1" t="s">
        <v>23</v>
      </c>
      <c r="D11" s="1" t="s">
        <v>24</v>
      </c>
      <c r="E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4.4" x14ac:dyDescent="0.3"/>
  <cols>
    <col min="1" max="1" width="9.5546875" bestFit="1" customWidth="1"/>
    <col min="2" max="2" width="19.44140625" customWidth="1"/>
    <col min="3" max="3" width="45.5546875" customWidth="1"/>
    <col min="4" max="4" width="29.109375" customWidth="1"/>
  </cols>
  <sheetData>
    <row r="1" spans="1:5" x14ac:dyDescent="0.3">
      <c r="A1" t="s">
        <v>0</v>
      </c>
      <c r="B1" s="1" t="s">
        <v>1</v>
      </c>
      <c r="C1" s="1" t="s">
        <v>2</v>
      </c>
      <c r="D1" s="1" t="s">
        <v>3</v>
      </c>
      <c r="E1" t="s">
        <v>4</v>
      </c>
    </row>
    <row r="2" spans="1:5" ht="144" x14ac:dyDescent="0.3">
      <c r="A2" s="2">
        <v>44764</v>
      </c>
      <c r="B2" s="1" t="s">
        <v>35</v>
      </c>
      <c r="C2" s="1" t="s">
        <v>12</v>
      </c>
      <c r="D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4.4" x14ac:dyDescent="0.3"/>
  <sheetData>
    <row r="1" spans="1:2" x14ac:dyDescent="0.3">
      <c r="A1" t="s">
        <v>26</v>
      </c>
      <c r="B1" t="s">
        <v>27</v>
      </c>
    </row>
    <row r="2" spans="1:2" x14ac:dyDescent="0.3">
      <c r="A2" t="s">
        <v>28</v>
      </c>
      <c r="B2" t="s">
        <v>29</v>
      </c>
    </row>
    <row r="6" spans="1:2" x14ac:dyDescent="0.3">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historical_calibration</vt:lpstr>
      <vt:lpstr>setback_distance</vt:lpstr>
      <vt:lpstr>Stream_seepage</vt:lpstr>
      <vt:lpstr>Levee_removal</vt:lpstr>
      <vt:lpstr>model_development</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2023-09-15T17:25:30Z</dcterms:modified>
</cp:coreProperties>
</file>