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filterPrivacy="1"/>
  <xr:revisionPtr revIDLastSave="0" documentId="13_ncr:1_{020F02CC-B0C7-4D45-A589-3C252832119E}" xr6:coauthVersionLast="47" xr6:coauthVersionMax="47" xr10:uidLastSave="{00000000-0000-0000-0000-000000000000}"/>
  <bookViews>
    <workbookView xWindow="-108" yWindow="-108" windowWidth="23256" windowHeight="12576" xr2:uid="{00000000-000D-0000-FFFF-FFFF00000000}"/>
  </bookViews>
  <sheets>
    <sheet name="historical_calibration" sheetId="5" r:id="rId1"/>
    <sheet name="setback_distance" sheetId="1" r:id="rId2"/>
    <sheet name="Stream_seepage" sheetId="6" r:id="rId3"/>
    <sheet name="Levee_removal" sheetId="8" r:id="rId4"/>
    <sheet name="model_development" sheetId="7" r:id="rId5"/>
    <sheet name="economic_model" sheetId="2" r:id="rId6"/>
    <sheet name="temperature" sheetId="4" r:id="rId7"/>
    <sheet name="Advice notes"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 l="1"/>
</calcChain>
</file>

<file path=xl/sharedStrings.xml><?xml version="1.0" encoding="utf-8"?>
<sst xmlns="http://schemas.openxmlformats.org/spreadsheetml/2006/main" count="400" uniqueCount="289">
  <si>
    <t>Date</t>
  </si>
  <si>
    <t>Subject</t>
  </si>
  <si>
    <t>Notes</t>
  </si>
  <si>
    <t>Task</t>
  </si>
  <si>
    <t>Task_status</t>
  </si>
  <si>
    <t>Goals</t>
  </si>
  <si>
    <t>Optimal setback distance for groundwater recharge (focus is getting water in the ground, not really where it goes from there). Need to know:
1. Flood area and depth
2. Subsurface geology
To accurately depict how much recharge arrives at the saturated aquifer or else it is not too different from near surface soil recharge esimates</t>
  </si>
  <si>
    <t>The high flow cell maps are what identify critical subsurface pathways and the flood maps identify which ones are activated. I don't need to run recharge scenarios if I overlay these datasets. Then I can fairly say that a 1D darcy equation at the surface would arrive at the aquifer because it is entering in a connected pathway according to a permeamter test.</t>
  </si>
  <si>
    <t>Consider very simple flood based recharge model runs. Flood should be represented by RIV package with the given depths from the flood depth analysis. Under steady state conditions how much water enters which would again be a simple Darcy's equation.</t>
  </si>
  <si>
    <t>Overlay high flow cell map with flood inundation map for final recharge estimates.</t>
  </si>
  <si>
    <t>Recharge</t>
  </si>
  <si>
    <t>Look at impact of levee setback on the loss of flushing flow - change in shear force on channel will reduce erosion. What is the minimum scour/flow event we want for a functional flows regime. A reduction in shear force is good in areas with excessive scour but negative where channel alteration is positive according to Helen, this is true to a point for removing debris but the force for debris removal is different than scour depending on sediment type.
Helen mentioned clay/silt can't handle velocity above 1.2 m/s before scouring and suggested loooking at Whipple's storm typology paper to look at hydrograph storm response for short vs long events.
Compare difference in hydrographs (short vs long) with example unit hydrographs
Estimate total losses under varying flood types looking at reach losses and cumulative losses.</t>
  </si>
  <si>
    <t>Temperature mixing model to add additional component for gw inflow term in addition to semi-empirical model? This would causes a double accounting although. Better option is to use heat budget model from ECI240 on Water Quality Modeling. Look at travel time from Michigan Bar and downstream point to determine the expected linear change downstream and with time from some upstream point (assuming gain is from solar radiation only)</t>
  </si>
  <si>
    <t>Setback Recharge</t>
  </si>
  <si>
    <t>Yield</t>
  </si>
  <si>
    <t>Yield-irrigation curves are season cumulative 
-&gt; we need to translate to impact from each cutting
-&gt;over irrigation has a capped yield but no damage
Daily or monthly time step depends on when irrigation and cutting decision occurs. Although cutting is typically not aligned with the 1st of the month the decision is on a monthly scale. Irrigation can be more easily tied to the 1st of the month</t>
  </si>
  <si>
    <t>Crops</t>
  </si>
  <si>
    <t xml:space="preserve">Are low acreage crops needed? E.g., nursery, fruit, nuts? There is no yield-irrigation information
</t>
  </si>
  <si>
    <t>Crop model</t>
  </si>
  <si>
    <t>Unit of analysis: county tax assessor parcels (current is 2022 parcels). Crop type change between eyars for CDL versus LandIQ data, is the change capture by CDL significant?</t>
  </si>
  <si>
    <t>Regression</t>
  </si>
  <si>
    <t>Multinomial logit regression: given elevation, slope, aspect, soil type, groudnwater levels, water year forecast, past years crop, what is the likelihood of a given crop</t>
  </si>
  <si>
    <t>Water</t>
  </si>
  <si>
    <t>EWRIMS -&gt; gives distance to surface water right for each parcel (helps define riparian as yes or no)
Is pump drawdown an impact that is necessary to represent in the model when considering the regression? The model is averaged pumping so perhaps unnecessary as we can't reach that level of refinement, and drawdown from pumping would most likely somewhat uniformly impact all wells (similar hydraulics)</t>
  </si>
  <si>
    <t>None</t>
  </si>
  <si>
    <t>Compare USDA NASS CDL maps to LandIQ</t>
  </si>
  <si>
    <t>Person</t>
  </si>
  <si>
    <t>Advice</t>
  </si>
  <si>
    <t xml:space="preserve">Yusuke </t>
  </si>
  <si>
    <t>Uses slides for working group meetings before transitioning to writing a draft in a word document</t>
  </si>
  <si>
    <t>Model coupling</t>
  </si>
  <si>
    <t>The crop model will need to provide monthly inputs into the hydrologic model and vice versa (it is necessary to see the effects of crop choices month by month on groundwater conditions)
To accomplish this the hydrologic model will be run month by month while the economic model runs between and then provides updated crops/irrigation that create new model inputs for the MODFLOW model which uses groundwater levels from the previous MODFLOW model as starting heads.
Example
\model_dir (includes SFR/UPW/GHB/CHD = do not change)
   \jan_20
   \feb_20
   \mar_20
       .wel, .bas6, .uzf/.rch (dependent on ag decision/ previous heads)
1. Write out base directory with static files
2. WRite out monthly directories
3. Write script to load previous head output and rewrite start heads
4. Be ready to change existing RCH/WEL script for varying ET/recharge input</t>
  </si>
  <si>
    <t>Test new model directory with monthly start/stop of model</t>
  </si>
  <si>
    <t>Multinomial logit regression needs slope and soil quality. Determine slope in degrees and percent using 10 m DEM and upscale to model grid and parcel scale. Return zonal statistics for each parcel (mean, max, min, std dev, median)
Info on parcel access to surface water (water rights data is convoluted)
-&gt; conveyance structure data? (ditches/canals)
-&gt; does CEQA permits identify near stream construction??
-&gt; irrigatoin district maps/data (Galt Irrig. Dist, OHWD)
Multi-nomial and mixed logit regressions are better for projecting economics than original version of economic regression</t>
  </si>
  <si>
    <t>Calculate slopes statistics for parcels and model grid</t>
  </si>
  <si>
    <t>Alternate models</t>
  </si>
  <si>
    <t>Model iteration</t>
  </si>
  <si>
    <t>Flow routing informs flood depth and inundated area which is used to identify the area for GW recharge (high flow cells only) then this recharge is subtracted from the flow routing for the downstream reach.</t>
  </si>
  <si>
    <t xml:space="preserve">The soil conductivity required a vertical anisotropy to avoid the channel being dried out under flood conditions. Also the recharge results are showing more recharge under the 0 m setback and decreasing benefits with wider setbacks…, was an issue with setback referencing. Use NaN instead of masked array to avoid issue with ID'ing setback numbers. Now I can plot discharge as it decreases due to recharge losses and against each setback variation. </t>
  </si>
  <si>
    <t>Find a way to plot these discharges and recharge losses across all TPROGs realizations. It is useful to see discharge for one realization, but the value is in the recharge losses. The goal is to identify which setback is providing the most gains (cumulative recharge) so simplify to cumulative recharge across XS and plot setbacks on X axis with recharge on y axis</t>
  </si>
  <si>
    <t>Set up flow routing where upstream recharge reduces downstream flow if significant 
-&gt; the recharge is a small but somewhat significant portion  for wider setbacks (~3% of discharge)</t>
  </si>
  <si>
    <t>After talking with Helen, she was interested in using the flood typology paper by Alison Whipple to look at variable types of events rather than certain return periods (e.g., a large winter flood event with a mean peak flow and duration lets us a make a synthetic hydrograph).</t>
  </si>
  <si>
    <t>Connectivity</t>
  </si>
  <si>
    <t>I need to meet with Graham to make sure we are on the same page for using the permeameters to identify recharge pathways. I think it is still a good alternative to setting up a full parflow style model becaues it shows spots where the mots recharge would pass through under saturation, the main difference is that under parflow the fine pores will fill before the coarse but then flow will preferentially flow in the coarse once saturated. And again it will drain out of the coarse first leaving more in the fines.</t>
  </si>
  <si>
    <t>When plotting vertical high flow by facies, there was primarily sandy mud and mud with actually a few limited spots with sand/gravel, when looking at qz only. Plotting with the squared sum of qx,qy,qz shows dominantly flow in sand/gravel but not many connected pathways vertically.</t>
  </si>
  <si>
    <t>In the end the connectivity analysis might not be necessary, what if we only looked at the net recharge and included all facies. In the end flood waters will enter all of the facies types and will infiltrate at roughly their vertical conductivity values minus some loss to evapotranspiration for slower regions like muds/sandy muds. The original purpose of the connectivity was to say that these cells would certaintly result in deep recharge on a faster time scale, but if we look at everything then we can assume perhaps a lag. And we could assume this rate will be controlled by near surface saturation conditions because we have a thick unsaturated zone. I think the problem with this is the goal of the paper was suggesting that an understanding of the deeper subsurface is necessary so this would be bascially just saying SAGBI but with geology for soil conductivity which isn't necessarily true anyway</t>
  </si>
  <si>
    <t>Meet with Graham</t>
  </si>
  <si>
    <t>He thought that I should review whether there are big differences between 6 and 26 point connectivity. He said I should look into the literature to see if any one has already shown flow relates directly to connectivity. He also agreed that it should be the flow vector magnitude not just vertical flow. He directed me to Knudby research papers.</t>
  </si>
  <si>
    <t xml:space="preserve">Knudby articles show a variety of connectivity functions aimed at correlating with steady state flow output given a heterogeneous 2D array. </t>
  </si>
  <si>
    <t>Transient</t>
  </si>
  <si>
    <t>Running a muskingum run creates much too large of flood depths even after adjusting for unit conversion. Running a daily step with adjustment for time the flood is actually on each reach shows a very disconnected flood depth map at the baseline flow of 23 m3/s which is bad because that would indicate trapped flow and at minimum the central channels hould remain inundated</t>
  </si>
  <si>
    <t>Met with Alisha, saw there was a significant change in the number of connected components and their volumes between 6 and 18 point which would make it worthwhile verifying 6 pt results. She shared example input/output from her connectivity results</t>
  </si>
  <si>
    <t>Set up connectivity analysis for regional tprogs model, recompiled Connec3D to run on my PC and increase max NX, NY, NZ. Required troubleshooting of how to reshape arrays into lines to properly use connec3d.</t>
  </si>
  <si>
    <t>Compare 6 pt connectivity output with that from the permeameter test by comparing the location/number of cells and recharge results.</t>
  </si>
  <si>
    <t>Coupling</t>
  </si>
  <si>
    <t>Calibration set up</t>
  </si>
  <si>
    <t>In June I got the historical model to run in about 26 minutes with layer 1 unconfined using PCGN. The SS took 60 iterations</t>
  </si>
  <si>
    <t>Model check up</t>
  </si>
  <si>
    <t>After updating how TPROGs is read in (flipped), I adjusted the streambed K to sample from strtop to strbot instead of just below model top. I also tested out removing the steady state period in the model to improve starting heads but this caused water budget issues. I also updated the GHB to set heads to 15 ft below land surface rather than at land surface. After making these changes the run time increased to 2 hours with the PCGN solver.</t>
  </si>
  <si>
    <t>Check cause of increased runtime. 1. Reset GHB fix from 15 ft to 0 ft, 2. Reset SFR calculation of strhc1, 3. Reset CHD inflow elevation, 4. remove convertible layer</t>
  </si>
  <si>
    <t>The problem cells don't seem connected to pumping directly, they are half in the low conductivity unit and half out. The cells that continue to be problems after SS are just on the edge of the low K unit, in the pumping cells.</t>
  </si>
  <si>
    <t>Resetting GHB didn't reduce solve iterations for steady state or following periods. I hadn't rewritten the LPF since I adjusted the TPROGs read in so there was likely a conflict between the LPF HK and the conductances specified in the GHB boundaries and SFR leakage, with this fixed the steady state still hit 200 iter (4 min) but the following periods were more normal (7 iter, 0.03 min), total run time back to 1 hr from 2 hrs. The listing file shows there are several cells in the convertible layer that flip back and forth from dry to wet causing non-convergence (WET(  4,193)   WET(  6,194)   WET(  9,195)   WET( 10,196)   WET( 11,197)  WET( 15,200)   WET( 24,206)   WET( 28,210) ), the problematic cells are toward the north east close the edge.  During this run I accidentally had vka = hk... Fixing that made run time 54 min (15 faster)</t>
  </si>
  <si>
    <t>Running a 3 layer model with top layer conertible only took 30 min (65 mxiter). Doesn't look like 3 layer method has issues with wetting/drying cells. Running calibration of just Ss, Kx hit an issue with parameter change.</t>
  </si>
  <si>
    <t>Simple geology model</t>
  </si>
  <si>
    <t>Cameron would like to get the output from Stata to a clean format for the physical model. The Stata model will output coefficients that needed to be ordered in an array and then applied as the coefficients for the multinomial regression. There is a correlation between the groundwater level and the crop choice observed in each parcel that calculates the correlation coefficient, then in future years when modflow returns a groundwater level the crop is estimated based on the coefficient and groundwater level. 5 crop profit models: Field crops, pasture, grain and hay,  vineyards, other, and fallow.
The water/profit function is a better way to parse out how much water comes from groundwater vs surface water than assuming all ET comes from groundwater.</t>
  </si>
  <si>
    <t>The economic model is almost done and is ready to be coupled or at least tested with the regional model. There was some question about differentiating between groundwater and surface water constraints used in the model, I explained that at a monthly check-in pre-processing should be sufficient.
How do we find out which parcels have surface water vs groundwater.</t>
  </si>
  <si>
    <t>Crop Model</t>
  </si>
  <si>
    <t>Can we reach out to OHWD about where there are diversions in the Cosumnes River. The GSP didn't have any clear information about diversion points. This may not matter if outcomes are not sensitive to surface water. Is there an overlap of acres of pasture vs alfalfa? It's generally not advised to use alfalfa and pasture in the same plot</t>
  </si>
  <si>
    <t>Plot the LandIQ over the USDA CDL data to determine where there is a difference between pasture and alfalfa (pick by majority in parcel). We also need to distinguish between irrigated and non-irrigated.</t>
  </si>
  <si>
    <t>LandIQ lumps pasture together with Alfalfa which is problematic as the crop water model is very different between these two.
Goal of having something workable by second week of December.</t>
  </si>
  <si>
    <t>Connec3d 6 pt connectivity should very similar results to the permeameter tests with just slightly higher magntidue as a total of 20% were coarse (after filtering vertical connection) versus only 5% in the permeameter.</t>
  </si>
  <si>
    <t>Distance</t>
  </si>
  <si>
    <t>Recharge losses look very small when plotted over a large scale of flows. There is still a disconnect in floodplain inundation that should be addressed; one fix could be to create an average XS for the 2000m segment rather than one segment at the end. This would provide more elevation consistency leading to more inundation consistency. Realistically using the bottom segment is problematic because that has the lowest thalweg elevation so it should be corrected by taking the flood depth and adding it to the minimum of each cell within the same segment block</t>
  </si>
  <si>
    <t>Notebook</t>
  </si>
  <si>
    <t>While trying to open the jupyter notebook, it kept crashing in chrome because the file size had grown to 100 MB because of the text from error messages. I updated the wetted perimiter method to never be zero and fixed the diff method for identifying inundated cells. Updating the endpoint resulted in much more inundation, probably best substitute since its a simplified method.</t>
  </si>
  <si>
    <t>Run across all 100 realizations</t>
  </si>
  <si>
    <t>Spyder is failing to load the geopandas package which means I can't use it to run the multiprocess. Also the sublime text version isn't able to run properly without any clear error, unless it is taking an exceedingly long time. Found the error in the code that was breaking sublime text (issues with variable referencing and nan), doesn't always show up when in a function. Total run took 2.5 hours for Flood type 2 from Whipple</t>
  </si>
  <si>
    <t>Inundation</t>
  </si>
  <si>
    <t>As part of an effort to improve the flood connectivity mapping, I created subsegments to have more continuous values for the cross-section minimums so that the flood depth isn't under and overestimated by using the midpoint. However after the update there is much more inundation at the upper reaches and much less inundation at lower reaches likely because of a change in the xs minimum from the previous segment value.</t>
  </si>
  <si>
    <t>I need to check to see how big of a change occurred between segment and subsegment XS min because they should be within a few meters as the slope is generally not too steep.</t>
  </si>
  <si>
    <t>Updated elevation data to use minimum elevation from cumulative DEM to ensure consistency in comparison with depth evaluation. This improved flood mapping to show an appropriately small amount during initial flow and substantial inundation at lower elevations at high flow.
Updated code to only apply dry cell reduction with an if statement, which ensured no negative flows.</t>
  </si>
  <si>
    <t>Writing</t>
  </si>
  <si>
    <t>Updated figures to use large and long (type 2), middle ground peak flow and added a summary table providing the total recharge and streamflow depletion. Removed graphic of velocity and made text more anecdotal on reduction.</t>
  </si>
  <si>
    <t>Journal</t>
  </si>
  <si>
    <t>Call for Papers for “Advancing flood characterization, modeling, and communication”
Submission Open: 3 January 2022, Submission Deadline: 28 February 2023
Journal of Hydrology Research-practice nexus</t>
  </si>
  <si>
    <t>gdal is downgraded when isntalling rasterio after geopandas in python 3.11 with conda</t>
  </si>
  <si>
    <t xml:space="preserve">With the outflow the head within the basin is largely controlled by the GHB head (ranges 5-15m, gw head below river defaults to 10m) which is not desirable. I need better justification for the outflow choices. Parsimony dicatates less is more. </t>
  </si>
  <si>
    <t>Initial set up</t>
  </si>
  <si>
    <t xml:space="preserve"> The HEC-RAS dem only extended to the upper end of Oneto-Denier, so the original model runs which ran in 3min actually only had SFR for the first 1/3-1/2 of the domain. I ran the XS code again for the 1m dem from Alison Whipple but now the code runs slow and has issues. It doesn't seem like it's the VKA because the first few segments have the highest conductivity.</t>
  </si>
  <si>
    <t>SFR</t>
  </si>
  <si>
    <t>Adding the extra stream segments could have increased conflict with EVT? run time was 37 min</t>
  </si>
  <si>
    <t>adding the missing sfr segments brought up the steady state levels so that even with ET the model matches with observed, now the peaks of gwl are well above the simulation which is likely because we aren't simulating the flooding or precipitation from winter events</t>
  </si>
  <si>
    <t>Packages</t>
  </si>
  <si>
    <t>the smaller peak flows might also be a result of the cross-section change resulting in different depths/widths or even different stream bottom elevations</t>
  </si>
  <si>
    <t>XS delination</t>
  </si>
  <si>
    <t>adding 4m to the str top had run time of 48 min</t>
  </si>
  <si>
    <t>Channel elevation</t>
  </si>
  <si>
    <t>original Oneto-Denier dem, max sim GWL around 3-4 m. raising the str top by 4 m brought max sim gwl to 6-8 m and the sim values were raised so the mean level was higher to the peaks seen in the obs, but is to far above the dry season lows. There isn't a large peak still so the peak is likely due to over bank flooding</t>
  </si>
  <si>
    <t>changing the sfr layer really impacted the VKA for SFR because I had defaulted the layer to 0, but changing the dem meant the str top was lower than it was so there was likely a conflict between the UPW VKA and SFR VKA.</t>
  </si>
  <si>
    <t>SFR layer</t>
  </si>
  <si>
    <t>Fixed SFR layer, removed EVT where there were SFR cells. run time was 17 min after removing EVT under sfr cells and fixing sfr layer</t>
  </si>
  <si>
    <t>Runtime</t>
  </si>
  <si>
    <t>after adding the lake to the simulation, the run time is still only 14 min long, although issue in SS with high GWE due to lake steady state,</t>
  </si>
  <si>
    <t>Lake</t>
  </si>
  <si>
    <t>11 min run time after making SS for lake dry</t>
  </si>
  <si>
    <t>I'm curious why the lak package requires basic package to be negative, this messes with MW23 which is screened in layer 1. I updated the screened depth for MW23, Oneto-Ag and now they are below layer 1 so no issue</t>
  </si>
  <si>
    <t>tried removing reduction of 1/10 to sfr vka to see if that increases signal in GW response</t>
  </si>
  <si>
    <t>The monitoring well ground elevations sampled from the 2m DEM (from Lily Tomkovic) are within ~0.5m of the elevations found with the regional 10m DEM so it is unlikely a data issue at the well heads for the observation data.
There is a 2-8m discrepancy between the regional 10m and local 2m DEM when we look at the stream top. And this impacts how much seepage we have from the stream to the adjacent cells.
The cause was when writing out the XS data, I had forgot to adjust for the conversion or lack thereof from ft to meters that was put in previously for the HEC-RAS dem. Stream top now shows expected range of 5-2m rather than 2-0.5.</t>
  </si>
  <si>
    <t>DEM</t>
  </si>
  <si>
    <t>It is important to note an update in shapely caused a change in code. The NHD line string must be inserted into linemerge() after applying a unary_union. And the linemerge function is critical as it joins the line strings based on the closest end points which is key to properly sorting the line into a good direction.</t>
  </si>
  <si>
    <t>SFR-DEM</t>
  </si>
  <si>
    <t>After fixing the DEM issue in the SFR package, runtime reduced to 8 min. And now simulated peaks are upt to 7 m but the baseline gwl levels are higher as expected because the stream level is higher. This could mean that ET could be higher or maybe deeper?</t>
  </si>
  <si>
    <t>The water levels are undersimulated in the lake which is because right now the lake is only acting as an outflow of groundwater, it isn't causing recharge. Need to see if there isn't flow entering the lake. Or if lake minimum is too low?</t>
  </si>
  <si>
    <t>Added average evapotranspiration rate to lake because I believe ET is removed with no flow cells.
The issue might be that if the lake stage starts below the minimum then modflow can't bring it back to saturation even with inflow.
I updated the THETA NSSITR SSCNR SURF parameters to use shasta's -1 &gt; 1, 0 &gt; 1000, 0.01 &gt; 1E-5 and 0 &gt; 0.02 (1 1000 1E-5 0.02) which then made the lake have stage changes. Now the lake stage gets way to high because there is a lot of inflow and the only outflow is seepage and ET, need to add the surface water outflow. (Runtime jumped to 27 minutes)
Adding lake outflow brought runtime back to 7 min.</t>
  </si>
  <si>
    <t>Deepened model thickness from 20m to 40m to allow inclusion of agricultural pumping in deeper layers to draw down head during the summer and also improve characterization of Oneto-Ag which is screened deeper (avoids boundary effects on other wells too). Adding the extra layers seems to have buffered the effects of groundwater change due to stream flow - &gt; messed up lake package.</t>
  </si>
  <si>
    <t>DIS</t>
  </si>
  <si>
    <t>Adding pumping for the agricultural production in the area caused a drawdown of 15 m in the following season which is 10 m + more than needed.
 After removing pumping where there are GDE's identified (a reduction of 1/3-1/2 for the SS), the dry season decline was only 5 m too much, it might also be that I'm still simulating a confined system when this should be a semi-confined system. The pumping for the summer should be 0.6-1m of water which for Sy of 0.25 is 2.4-4m decline but 0.1 would be 6-10m. In confined terms we have Ss*b of 0.001 to 0.004 which would be even more. Let's run a test of the system unconfined (previous run times were 9m on avg)</t>
  </si>
  <si>
    <t>WEL</t>
  </si>
  <si>
    <t>Adding the unconfined, OWHM through an error finally saying the streambed bottom elevations were below cell bottoms, maybe in confined conditions it asssumes this is a non-issue. I found the issue and corrected the SFR layer but OWHM kept raising an error until I added the option FIX_STREAM_BOTTOM (30 min)
The monitoring well dynamics look pretty good after adjusting the top 5 layers as unconfined, now pumping doesn't draw them down too much and we still see proper rise. The only other adjustment would be to set a higher threshold for floodplain inundation because some wells seem to have to much recharge in smaller, earlier events</t>
  </si>
  <si>
    <t>Finally realized that the mass budget error is very large during the peak flow event leading to an unacceptable cumulative mass error. Increasing the maxouter from 500 to 1000 didn't make a difference beside runtime. I'm going to scale back lake bed and sfr vka by 1/10 again as realistically they should be clogged at least in the sand and gravel. The error actually increased to 14%</t>
  </si>
  <si>
    <t>Error</t>
  </si>
  <si>
    <t>I set up a homogeneous model run that averages all values to one for hk, vka. HK is sandy mud, vka is mud. Issue is that the cumulative mass error was still 9% so it may be that the clogging layers are not the issue?</t>
  </si>
  <si>
    <t>Homogeneous</t>
  </si>
  <si>
    <t>Cumulative error is still hitting 11% after adjustments because in spd 50 the error hits 38% and doesn't return to near 0 after that. I need to assess if the lake is the cause of these issues by removing it. It might also take tighter convergence criteria because the model is solving each stress period quick so it isn't being required to converge sufficiently. Without the lake package the model hits an error of 16% at spd 50 then returns to near 0% error within 2 stress periods. 
For the Blodgett Dam project I used a theta value of -0.75. The error propagation was the same with 0.75
I used 0.5 for the lake water budget for the setback_streamflow run, this had the same results as before. There must be a need for convergence criteria then.</t>
  </si>
  <si>
    <t>Setting NWT flow tolerance from 500 to 15 didn't improve. Need to reassess if there is a descrepancy in the set up of the lake package. I removed LAK grid cells that had less than 50% coverage of a cell also because there is likely some overlap with SFR grid cells. Max error started at 16% then quickly went to near 0 within several stress periods. Cumulative volumetric error is 3.84%</t>
  </si>
  <si>
    <t>The lake bathymetry set up I had been using was converting the units from ft to meters when it was already in meters so lake volume was essenentialy 1/10 what it should be per stage. Didn't make a noticeable difference. It actually did make a difference I had coded the lakarr correction wrong where I only used cells over the stream, fixed that so now there are no cells over streams and error CME was 0.12%. Runtime 16 min</t>
  </si>
  <si>
    <t>I re ran the parallel runs but I didn't include the upate for maxiter from 500 to 100 or fluxtol from 500 to 15. But those didn't make a big difference anyway</t>
  </si>
  <si>
    <t>Parallel</t>
  </si>
  <si>
    <t>Playing around with the model set up to improve water budget error reduced the NSE and increased RMSE slightly. Not sure if this is because of the reduced sfr/lake vka or just because of reducing the number of cells.
I noticed Oneto-Ag wasn't included in hobout because of naming convention issues.
The issue with not enough dry season drawdown again is odd because I'm not sure what could have impacted it. The solution would be to reduce the number of unconfined layers to cause more head fluctuation with storage change or to increase horizontal conductivity to increase drainage rates.
What's tricky is that some of the worst performing realizations have too much drawdown so it's not something I should really play with. I could adjust it to match for the steady state and then leave as is?</t>
  </si>
  <si>
    <t>Model fit</t>
  </si>
  <si>
    <t>Running with udpated work from complex model only takes 10 min (0.1% error)</t>
  </si>
  <si>
    <t>Comparing the R2, RMSE, NSE from the parallel set up with flow error of 500 m3/d and maxouter of 500 to the test model with 15 m3/d and 500 maxouter showed slightly worse values so tighter convergence criteria help with matching reality as well (probably avoids extreme stage values). When considering model error 500 m3/day is 1/5 of a cfs so 500 is really sufficient.</t>
  </si>
  <si>
    <t>The hydrographs between the homogeneous and one heterogeneous are not so different.
The groundwater contours showed the most noticeable difference, in the homogeneous case they were much more uniform and no pumping depression formed on the eastern boundary.
Checking the packages showed the SFR/LAK package hadn't been written with uniform VKA properly, instead variable from tprogs</t>
  </si>
  <si>
    <t>The model is showing a larger than realistic pumping depression below the field site which means either too much pumping or not enough inflow from the delta</t>
  </si>
  <si>
    <t>Boundary Conditions</t>
  </si>
  <si>
    <t>GHB</t>
  </si>
  <si>
    <t>Finished updated method for creating GHB given row,cols and head values. Rather than dealing with LGR which can be quite difficult Steffen suggested I just upscale the entire grid as so. For the lower Cosumnes I could just expand the model grid to avoid boundary effects, and there isn't a huge reason to use 100m instead of 200m grid size cells since I don't have any fine scale in-stream measurements.</t>
  </si>
  <si>
    <t>Initial forward tracking shows essentially all termination in zones ('weak sinks') and the map of the end points suggests very close points to the stream network from a top view. 
- After updating to pass_through weak sinks the particles all almost immediately (0 to 1E-7 days) stop and are stranded
- Even releasing particles everywhere in the domain we see them all terminate immediately (stranded)
- Updating OC so every period and step has a cbc and hd file made it so the particles had an age of 0.83 days? Or 0.83(4 hours)?, everything still has a status of stranded (that was with setting particles 1 layer deeper than the sfr layer). 0.833 corresponds to the first release time 
- Particle tracking runs slowly at first then quickly passes through later stress periods even with deeper sfr layer
- I may need to specify aux for the budget and relevant packages (SFR, GHB, WEL), this was already set up I think in the compact budget. 
- The real error was that iphdry the variable that specifies whether hdry (-999.99 or -1E30 should replace the value of dry cells), normally this is 0 for packages like HOB which will assume the hdry value is a real value
- The problem in the end was the OC package only had the cbc written once per stress period so particles were being stopped immediately when modpath found the cbc for the next timestep didn't exists. With OC adjusted to print cbc/hds for every step the modpath run takes the full time (and all particles remained active)</t>
  </si>
  <si>
    <t>Modpath</t>
  </si>
  <si>
    <t>Model setup</t>
  </si>
  <si>
    <t>Running model with added GHB boundary had 21 min runtime, 0.15% CME.</t>
  </si>
  <si>
    <t>Finally did a plot of the streamflow profile and realized that no flow occurs after segment 21 which is the diversion to the lake. And flow only occurs at the far downstream end due to return flow, need to double check diversion criteria. It is not clear why the diversion from upstream doesn't follow outseg.
Removing the  iprior of -2 with 0.5 made it so the flow was as it should be  in the stream channel, until the lower segment where flow returns to the channel then flow zeroed out. The flow into segment for floodplain diversion is also always near 0 even when it should be diverting, but the flow profile shows an expected drop in flow during peak flow events
I think the flow in is failing when there is also an iupseg diversion into a segment, I may need to start from scratch without the diversions and then add them one at a time to see what works. It might be that having the flow to the lake and upstream diversion at the same time is too much
An alternative set up would be to have all flow go to the diversion segment then divert all that flow and allow 50% to return above the cutoff</t>
  </si>
  <si>
    <t>Reviewed MODFLOW source code and identified that MODFLOW SFR only sums tributary inflows. Everything else such as lake inflow or a diversion is set as Qin and overrides other values.</t>
  </si>
  <si>
    <t>Need to add a segment between the floodplain diversion segment and the downstream segment. And need to add a segment at the floodplain outflow to avoid deleting downstream inflow</t>
  </si>
  <si>
    <t>After adding segments to have proper flow routing the run time was 50 min, CME = 0.42%, 55 min when printing output every timestep. It's odd that even just the first few periods have around 20-40 iterations when it previously was 6-7. Even spd 3, ts 1-3 have error of 24% because of too much water leaving the system (storage, stream leakage out), convergence criteria are met
Although it took much longer, fixing the routing so water continued downstream avoided the under prediction that was happening in a lot of wells.</t>
  </si>
  <si>
    <t>Water Budget</t>
  </si>
  <si>
    <t>It seems like there is a very slight difference between the flopy zone budget and the modflow OWHM budget because the OHWM budget doesn't show error above 5%
Example case: Stress period 3. For timestep 6 Stream leakage out is recorded as 54 in list file but 104 in flopy zonebudget, and for stream leakage in the discrepancy is about 500
Is there any chance the sfr set up is causing issues like having sub timesteps?</t>
  </si>
  <si>
    <t>Should try running with NWT instead to see if OWHM has a code issue. Although I'm assuming the list file is correct and flopy is at fault. Should also check by running zonebudget tool</t>
  </si>
  <si>
    <t>Changed SFR numtim (number of substeps) from 5 to 1. Took 1 hr 7 min, CME was 0.2%. Now the error in the cbc file lines up with the list file, might have been an issue with numtim in SFR causing a split output or something, also the time step might have been so small it caused issues with sfr calculations
I think the long run time was mostly due to the tighter convergence criteria 15 instead of 500 and 1000 iter instead of 500 -&gt; back to 31 minutes</t>
  </si>
  <si>
    <t>At some point whne updating the GHB package I updated the distance from 5000m to 500m to represent the fact that the heads are at the model boundary, this allowed for much more groundwater outflow than before, no longer hardly any surface water return flows. Now it might be worth considering expanding the domain to reduce the outflow rate.
Realization 000 ran in 9 min and it had the original distance of 5000 m. With lower conductivity we see more pumping, more outflow to the lake and much less flow to the GHB. Doesn't seem to be a big change in head contours or hydrographs</t>
  </si>
  <si>
    <t>Small oneto-denier model with 1,000 m buffer from monitoring well boundary box and 100 m cells had 55 by 63 cells. Jumping to 200 m cells had 17 by 21 cells. And adding a 5,000m buffer increased dimensions to 57 by 61 cells. At the size the 2m DEM is insufficient at the upstream end (stops before HWY99) so I will need to either join the XS data with the HEC-RAS dem XS or switch to the 10m DEM.</t>
  </si>
  <si>
    <t>Grid</t>
  </si>
  <si>
    <t>Run model with stream starting short of up stream model boundary or reduce from 5,000 to 4,000 meter buffer at which the xs_all reaches the upper end of the grid</t>
  </si>
  <si>
    <t>Complexities arise when dealing with 100 vs 200 for SFR cross-section spacing. It would be faster in terms of programming to keep with 100m and add maybe a 2,000m buffer instead of 4k to avoid higher computation cost. Model took 53 minutes</t>
  </si>
  <si>
    <t>Review model budget with updating buffer distance and low distance GHB. Consider monthly changing GHB, with averaged SS. Took 55 min</t>
  </si>
  <si>
    <t>Consider different GHB distance or expand model boundary
Percent discrepancy in zone budget was all below 0.3% (largest peak) on a daily scale when GHB was 5000m</t>
  </si>
  <si>
    <t>Percent discrepancy maxed at 1% in later timesteps, most likely issues with drying</t>
  </si>
  <si>
    <t>Added recharge term and reduced run time to 28 min, homogeneous version only took 17 min (0.01% error in both)
Increasing ET extinction depth  to 10m for all cells helped ensure heads declined sufficiently in the summer (41 min with 0.01%). Steady state still a little high so may need to up the ET rate under steady state or decrease recharge which is typically because assuming average recharge in steady state is going to over-estimate as more would runoff and antecedent conditions tend to be drier. Maybe running multiple years would improve this as the impact of steady state would decrease</t>
  </si>
  <si>
    <t>Run multiple years to look at how seepage changes with time and the role of heterogeneity in wet vs dry years.</t>
  </si>
  <si>
    <t>Multi year</t>
  </si>
  <si>
    <t>The seasonal dynamics look good on all wells but variable in terms of match. MW 22,19,23, 13 are relatively tight. Initially MW 9,2,20,5,3,17,CP1 are offset then are closer to the observed. MW11,OA,7,14 are consistently offset.
For the initial offset it is likely an issue with the amount of recharge and stream leakage in the steady state run being over weighted by 2017 wet year when the historical system is predominantly dry.</t>
  </si>
  <si>
    <t>Ideally I should set steady state conditions on the previous years hydrology with some influence from previous years</t>
  </si>
  <si>
    <t>UZF</t>
  </si>
  <si>
    <t>I should update the pre-processed evapotranspiration and precipitation data to be saved in a binary format with h5py to speed up loading when building models later. Loading the text files for each year takes a long time</t>
  </si>
  <si>
    <t>Setting up new steady state:
The median for 2018 is 1.25 times larger than the median for WY2015-2018. The meidan for WY2011-2014 is only 0.93 times smaller than WY2015-2018 so not to significant
The rainfall from WY2011-2014 is 1/40 the rainfal from WY2015-2018
Updated RCH, EVT, WEL, LAK package with new ET and rainfall. Set steady state GHB to just use heads in fall 2014 for steady state as well.
Playing around with SFR package steady state flow, I reduced the median flow by 3/8 to get heads in the monitoring wells that are on average where they should be. I also added back the sand/gravel 1/10 reduction in sfr and lake for clogging. 1 hr 49 min, 0.12% error</t>
  </si>
  <si>
    <t>The multi year run may also have been using a 5,000 m distance for the GHB which may signifcantly impact steady state by allowing more water in or out. Run time took 2 hr  and 16 min (CME = 0.89%)
The NSE went from 0.39 to 0.46, R2 from .13 to .38 , and hydrograph fit did look slightly better. 82/8676 steps hit mxiter (500)</t>
  </si>
  <si>
    <t>Updated code to write out the parallel input files, biggest updates to GHB with new set up. Realization ran fine 2 hr 30 min with error in reasonable range, less than 1%. Used sublime text to run parallel realizations</t>
  </si>
  <si>
    <t>Realizations</t>
  </si>
  <si>
    <t>Using the historical model for Oneto-Denier I can select the 10 realizations with the best matching NSE/RMSE to simulated Oneto-Denier if levee setback had not occurred.</t>
  </si>
  <si>
    <t>Updated so everything uses hdf5</t>
  </si>
  <si>
    <t>Update or copy the parallel code to write the 10 best realizations but without the floodplain connection.</t>
  </si>
  <si>
    <t>Takes 32.6 hours to run 100 realizations in parallel
Potential issue with sfr strhc1 is that dividing sand and gravel by 10 to assume clogging makes them essentially HK of sandy mud so we have 34.5, 12.9, 21 the 0.56 VKA for gravel to mud. But realisticially it is the geology below that makes the bigger impact so this may not matter. But this means that we should not group by strhc1 but the geology of the cell below</t>
  </si>
  <si>
    <t>Be careful when post-processing data stream data by reach, column because grid_sfr will have two cells with multiplle segments where they are used for connecting the floodplain. Instead join by segment, reach</t>
  </si>
  <si>
    <t>Post-processing</t>
  </si>
  <si>
    <t>Model refinement</t>
  </si>
  <si>
    <t>Found consistent error above 5% for 4 year run in 2014 and 2015 dry season when too much pumping causes conflict with GHB likely. Went through and further id'd land that would be fallow based on field experience with satellite (where riparian/drainages)
Updating pumping reduced it by 15% but the error remained ( too much outflow) GHB outflow increased to compensate. It seems like GHB is too controlling on the system or perhaps SFR steady state flow needs more tweaking?
I re-ran the entire Jupyter Notebook for oneto_denier_2014_2018 after updating it to 1 step per period and found starting at the steady state error was only 1%, there might have been an error introduced with conflicting conductivity values in packages. Maybe when setting up re_connection run? (cbc file was smaller 1.6 instead of 9GB)
Model does run quicker with less steps, 31 min total, but checking zone budget shows error of 7-8% during fall 2015, 2016
Tried setting GHB distance to 1000m from 500 but still had around 5% error in dry periods</t>
  </si>
  <si>
    <t>When the model hits later summer streamflow goes to near zero and if we assume no other forms of recharge then there is only storage to draw from, and it seems that that causes the most issues in percent discrepancy. I wonder if the regional groundwater elevations are lower than they should be?
Fixing this issue in the GHB package with heads below cell bottoms (setting them to the midpoint elevation of the cell) and using 5000 m seems to have fixed convergence issues (maximum timestep/period error is now 0.16 percent), only takes 16 min. One stress period in late 2016 has 1% error but that is small error and a very short period likely due to rewetting (0.2 NSE)
Using 500 m distance gives run time of 29 min, but 12 steps with mxiter and 0.27% error, and peak model errors of 3% during dry periods. (0.4 NSE)
Using 1000 m distance gives 27 min, 6 steps with mxiter, 0.10% cme, peak model errors of 1.5% (0.34 NSE), slight adjustment to ghb elev (add half thickness) decreased max error to 1% NSE from 0.34 to 0.33</t>
  </si>
  <si>
    <t>I'm going to settle with the 1000 m distance as it balances model convergence (1% max error) with matching realizations (NSE = 0.33) and run time is about 1/4 of previous</t>
  </si>
  <si>
    <t>Also in aggregation, I am not using subdaily data so I might as well aggregate to 1 timestep per period to see the effect. 100 runs took 6.5 hours</t>
  </si>
  <si>
    <t>Figures</t>
  </si>
  <si>
    <t>Finally set up a way to aggregate by segment or date then save that output to save time setting up figures
Plotting a time series of seepage grouped by facies is really hard to distinguish individual lines, but that works when aggregating across</t>
  </si>
  <si>
    <t>When plotting days with flow I realized there was discontinuity at the end of the lake where the streamflow segment taking the return flow had a lower stage than the lake minimum so it was always taking flow even in the summer when it should be dry. Run time 28 min (0.07% CME)
Reading the NWT documentation I found that several updates were made to existing packages to ensure sinks don't draw water from dry cells that are considered active but actually don't have water (WEL package cells will be deactivated if in a dry cell). BUT the EVT package was not updated so it will continue to draw water from dry cells which causes budget errors, ideally I should update to the UZF package which will apropriately function by not taking water when a cell is dry.
Removing the EVT package didn't change the error in the model so it must not be the issue, also I spent some time trying to get the uzf package to work but it didn't seem to run when nuztop was 3 and iuzfopt was 0.</t>
  </si>
  <si>
    <t>Quick test: remove pumping on outermost cells where GHB is to see if that reduces conflict
-&gt; CME was 0.04%, max error during summer periods was only 0.6% (NSE went down by 0.01)
Next step: remove pumping in first few cells near the boundary and increasing GHB
With pumping removed in boundary only and GHB at 500m, CME was 0.1% (NSE 0.38), max daily error of 1.5%</t>
  </si>
  <si>
    <t>Should I run a check on 100 realizations for CME or error?</t>
  </si>
  <si>
    <t>The sfr tab files was saving the time as 1 day for all steps even though stress period zero should have only been one second. 
If flopy has a pumping period with no values it correctly writes outpumping as zero. There is very little impact on applied water due to rainfall.
Slight issue, I realized that when I set the ext depth to 10m for all EVT that accidentally activated all cells in the domain as potential GDE.</t>
  </si>
  <si>
    <t>Oneto Ag is not representative of the shallow monitoring network and the total depth is highly uncertain so it should be removed from modeling. Or at least removed in post-processing, NSE = 0.34 and NSE = 0.40 without OnetoAg for test run. The mean NSE went from 0.38 to 0.43  across all realization</t>
  </si>
  <si>
    <t>Fixing SFR tab file still had CME = 0.1% (32 min, NSE = 0.39), 13 steps with mxiter
Fixing EVT: CME = 0.09% (27 min, NSE=0.34), 5 steps with mxiter</t>
  </si>
  <si>
    <t>Removing the extra ET/pumping makes it so not enough drawdown happens in 2017 in some realizatoins</t>
  </si>
  <si>
    <t>TPROGs</t>
  </si>
  <si>
    <t>I realized that for the steady state conditions I had been aggregating the GHB by row,column so there was actually only one cell in each row,col allowing subsurface outflow which would probably change the steady state quite a bit.
Also switching grid discretization to include layers matching TPROGs caused an issue with the LAK package assigning a different minimum lake elevation (5m when using very thin layers for extra tprogs) and 999,999 when using full layers for tprogs. Fixing the layer for the lakarr and setting the outseg elevation as the model top minimum instead of the local dem minimum made sure that the outflow would be appropriate.</t>
  </si>
  <si>
    <t>After fixing model layering, the run took 48 min, 10 mxiter, CME=0.14%. ** NSE = 0.52 instead of 0.404, RMSE = 2.22 instead of 2.8 and R2 went from 0.02 to 0.4. Fixing the connectivity made it so the aquifer responds appropriately. I still need to check how this changes if we only upscale 1 times. Max water budget error was 1% in summer, but we saw more summer time error in 2017,2018 than before</t>
  </si>
  <si>
    <t>Vertical Refinement</t>
  </si>
  <si>
    <t>Tried out 4x upscaling (2m thickness). Took 1 hr 50 instead of 48 min. 11 mxiter, CME=0.13%. R2 =0.32, RMSE=2.4, NSE=0.47. Not huge changes and seepage plots looked generally the same. Water budget error was similarly around 1%
-&gt; for now keep working with 8x upscaling but look for ways to reduce runtime
- I realized that the bas package actually hadn't set any cells above the dem inactive, reduced runtime to 46 min
- I noticed the lake package had constant precip/ET that caused water budget errors when lake was dry, reduced runtime to 44 min and no more crazy lake error
- also the pumping definitely causes the small water budget error, removed pumping where the well layers are below the model bottom, runtime was 29 min, but NSE dropped to 0.42 because not enough drawdown, error was still 1% in dry days with pumping</t>
  </si>
  <si>
    <t>Rerun with 20m (10 layers unconfined)</t>
  </si>
  <si>
    <t>With 4x upscaling and the adjustments made to the 8x model, the run time was 1 hr 18 min, 7 mxiter, 0.13% CME, NSE=0.41
Taking a closer look at the water budget it is clear that the increased connectivity and higher conductivity led to much higher rates of groundwater outflow through the GHB. 
100 parallel runs of 4x upscale took 17 hours - except had issue where only top 10 m were unconfined (5 layers) instead of 20 m(10 layers). updated version took 15 hours
The same large increase in GHB outflow occured in the 8x upscaling showing that it really is the dominant forcing in a connected environment</t>
  </si>
  <si>
    <t>With the proper connectivity set up, well pumping goes from 100,000 to 10,000 m3/d, 25,000 to 10,000 m3/d. GHB acually only decreases a little bit, less than I would expect.</t>
  </si>
  <si>
    <t>With the local models I found that high vertical resolution led to a strong control on model drainage with the GHB extern boundary. I looked at using CVHM2 but the output is still not available, so ideally I should use the model output from the regional model to reflect the external boundary conditions in the local model with specified flux boundaries.</t>
  </si>
  <si>
    <t>Switching to OWHM with nwt/upw, after updating run to extend from 2014-2020 instead of just 2016-2020 and making GHB monthly had issues with solver convergence in many steps. Took 1 hr 23 min, had CME= 12.3% which is huge, not sure why. Need to plot water budget. 
The well package is again driving huge error when running the model with OWHM, I must need to fix the parameter that sets the decrease. The issue is that OWHM only turns off pumping in unconfined cells assuming that cells set as confined should stay active, but in NWT confined cells can be dry and active which allows pumping from dry cells to occurr.
Setting all layers as convertible fixed percent error issue, but more days had mxiter in fall 2015. Overall mxiter was down for most, CME = 0%, 1 hr 7 min. 
Still need to identify why recharge goes from input 0.7E6 to 0.8E3 for steady state</t>
  </si>
  <si>
    <t>Model water budget</t>
  </si>
  <si>
    <t>Switched inflow for steady state based on previous inflow mean. Updated SFR strhc1 to use vka divided by 10 for gravel/sand only
Removed recharge scale array to allow model to run with calculate recharge (subtract ET, minus for low VKA).
-&gt; model ran 46 min, no mxiter, 0% CME
-&gt;still way under predicting heads</t>
  </si>
  <si>
    <t>I discovered that the kriged arrays had units of feet instead of meters! which was causing issues. Heads are now appropriate on edges, but heads still tend to be too high likely due to excess recharge in steady state.
Increased Mehrten HK from 1E-7 to 1E-6 m/s and  decreased Sy of Laguna from 0.15 to 0.1 to increase pumpin geffects. -&gt; saw an increase in the extremity of the mound and deeper pumping effects.
Decreased VANI from 100 to 10 for Mehrten and Laguna to reduce extreme mounding in the foothills, Also it is likely that vertical anisotropy is less extreme in deeper units where flow is already signficiantly reduced in the horizontal. -&gt; didn't affect mound, reduced extreme decline due to groundwater pumping</t>
  </si>
  <si>
    <t>Model structure</t>
  </si>
  <si>
    <t>I realized that I had set the value of Laguna as 1E-5 and Mehrten as 1E-7 for hk when Jan stated the deep layers had 1E-5 for horiz. HK and 1E-7 for vert. HK
Overall I think the major issue is a structural geology issue because the Mehrten formation is having too much control on the shallow geology and the upscaling created pockets of low flow that block horizontal flow
Not sure if this should be considered the fault of the aquifer bottom rising (thinning aquifer), the low conductivity Mehrten unit, or issues in the upper layer of alluvium. -&gt; 1. Test alluvium by using avg value, 2. test Mehrten issue by increasing Laguna formtaion.
The mound will form no matter what because the only outflow is lateral groundwater outflow (no pumping in the area or drain flows). Essentially higher conductivity would allow water to exit the sides.</t>
  </si>
  <si>
    <t>Adding 10 layers of tprogs to improve alluvium representation did not change the head representation significantly (2 hr 42 min). Heads in the floodplain increased slightly, perhaps due to greater connectivity with the delta? And heads in the upper aquifer maintained their elevated status or perhaps increased slightly. This seems to suggest that the low conductivity of the laguna and mehrten were not at fault for elevated levels.
In general, most wells did not have a recorded WELL_DEPTH in the all_obs dataset so they were pulling from the irrigation well interpolated array which may be overestimating their depths as many wells were still placed in the bottom layer (need to adjust function to see if wells are below model bottom)</t>
  </si>
  <si>
    <t>HOB</t>
  </si>
  <si>
    <t>Coding</t>
  </si>
  <si>
    <t>Eventually should standardize use 1 based row, column for inputs then converting to 0 based in python.</t>
  </si>
  <si>
    <t>Updated HOB input to use file that performed auto QAQC to remove outliers. There are still quite a few wells in the bottom layer
It seems 13 wells are dropped entirely with the auto QAQC, out of which, 2 of them had clean enough datasets they would be worth including.
-&gt; be careful with merge because I had been dropping all wells without perforation on accident
-&gt; there are 8 wells that are deeper than the model bottom and many other wells are more shallow after more careful characterization
After fixing HOB layering and pulling the new time series, the heads did not significantly change which again shows that there is simply too much water in the domain.</t>
  </si>
  <si>
    <t>Model run with initial heads set from kriged data on start date with no steady state to test if the model starts at the correct elevation if it will remain or drift upward based on excessive recharge. Groundwater elevations ramp quickly up to an elevated stage with the recharge (2 hr 21 min)</t>
  </si>
  <si>
    <t>Soil water budget</t>
  </si>
  <si>
    <t>IDC uses a water balance soil water budget with the percolation calculated using the Mualem, van Genuchten equations, which could be applied in python with loops. 
For one more attempt, I started the model with no steady state with the UZF package to better calculate recharge (9 hr 43 min). -&gt; UZF is not the solution because heads climbed up very quickly to their high stage due to excess recharge. 
-&gt; Review inputs of ET/rain one more time to look for issues of units, area extent, difference between stations.</t>
  </si>
  <si>
    <t>Rain data averages 15-36 inches per year which aligns with GSP estimates. When scaling with area we would see 287 to 700 TAF which is around the estimate of 400 TAF of precip for SASb. 
My old versus new rain input has about the same annual values. The old ag pumping (~400TAF) estimated 3 times the new pumping, but the new pumping (~130 AF) seems to align more with SASB cosana estimates.
This leaves the question to differences in runoff and a lack of a soil zone storage.
-&gt; runoff predictions are about 1/3 of the annual precipitation instead of nearly 50% but this could be due to lower urban area coverage.
-&gt; it really seems the issue is the lack of a soil water budget....</t>
  </si>
  <si>
    <t>Basic soil water budget with rain fall, runoff based on the SCS-CN method, ET from pre-calculated ETc maps, percolation calculated based on Ksat with Mualem, van Genuchten parameters. It successfully calculates percolation closer to about 30% of rainfall, mid work I found I accidentally divided soil depth 1/10 too much and fixed this.
-&gt;the decreased recharge makes it so 2/3 the wells are consistently at the correct depth of observations and about 1/3 see a dramatic rise from steady state. The wells with the rise are generally on the south side of the river near the foothills in east Wilton where the main pumping is small farm operations and ag-residential. I believe I underestimated ag-res use in the model by assuming 1/3 AF/year so I'm increasing it to 2 AF/year which is on the high end to see if there is an impact, also removed the 30 year age limit and set at 40 to reduce the number of well cutoff.</t>
  </si>
  <si>
    <t>Water budget</t>
  </si>
  <si>
    <t>Correcting the GHB to have units of meters instead of feet (1/3 the drawdown) halved outflow to the GHB and doubled ET but didn't change pumping SFR or LAK seepage. It really brought up the seasonal pumping depressions so water levels don't drop much below the thalweg. GW Contours at the edge of the domain went from -10 to -20 (when units were in feet) to about -2 to -4 (units are in meters and correct.
-&gt; I'm not sure why ET and pumping aren't increasing more with the higher groundwater elevations.</t>
  </si>
  <si>
    <t>Double check the step of removing extra ET/pumping (3/6/2023) because after finding GHB was in feet instead of meters there is not enough drawdown in the domain.</t>
  </si>
  <si>
    <t>Validation</t>
  </si>
  <si>
    <t>Niswonger 2007 found maximum Ks (m/d) of 1.74. Reaches ranged from values of 0.01 to 0.1 to 1.74 m/day so scaled TPROGs max of 364/100 (HK/VANI) of 3.64 m/day would be in the reasonable range. Sediment coring done by Niswonger on a very small scale (100m reach) found Ks of 0.018 m/day for Muddy sand to 3E-5 m/day for sandy clay, however the calibrated values for muddy sand were nearly 100 times greater than the measured value which would place it on the range of 1 m/d so this does make it seem reasonable to have 3.64 m/day as the max VKA for gravel with sand as 0.2 m/day.</t>
  </si>
  <si>
    <t>The manually created land fallow shapefile I made is more accurate than the DWR land use so I will continue to use that to crop out where there shouldn't be pumping as the DWR data doesn’t include the corn on Oneto-Dnier.</t>
  </si>
  <si>
    <t>Looking back at the connectivity arrays to create a slice in 2D, I found it really odd that the connected components didn't align with the actual (volumes of coarse facies). I wanted to find out why they seemed to run in horizontal lines that didn't connect vertically, I played with different reshaping from the 1D line and found that a different order made the volumes of coarse incorrect but then the CCO values were unified. Looking back I then realized that I reshaped the 3D array of shape nlay, nrow, ncol to 1D which was in z y x format but Connec3D was expected x y z format so to correctly shape the input the input arrays need to be transposed to the shape ncol, nrow, nlay (x y z) then collapsed to 1D.</t>
  </si>
  <si>
    <t>I need to rewrite the DAT files for all realizations and re-run the connectivity input. Then re-run the vertical connectivity input before re-running the levee setback analysis. The computation time is on the scale of 1 week so I need to get this running ASAP.</t>
  </si>
  <si>
    <t>Analysis Re-run</t>
  </si>
  <si>
    <t>Setup</t>
  </si>
  <si>
    <t>I'm running the set up on my work laptop because only 10 realizations isn't too big of files</t>
  </si>
  <si>
    <t>I found an error where I set the ET surface as the model top instead of the DEM elevations, essentially the ET was above land surface in inactive cells.
I also found a major error becaues EVT should be suppled volumetric flux when I was using input which is why the rate was always so much smaller than it needed to be.</t>
  </si>
  <si>
    <t>EVT Set up</t>
  </si>
  <si>
    <t>I updated the EVT to use flux instead of rate and fixed the rooting depth so that it was variable from 4-10m again for the native vegetation.</t>
  </si>
  <si>
    <t>After fixing the EVT the steady state starts much lower than it should because the model failed to converge in 500 iterations. The model recovered to the correct range of heads but tended to missing the peak streamflows as it was drawn down by the ET too much.
I reset the native vegetation depth as 2m, and riparian native vegetation as 3m. Kept woodland at 10m and model fit was very good.</t>
  </si>
  <si>
    <t>EVT</t>
  </si>
  <si>
    <t>I removed EVT under the stream to try to improve the steady state and avoid excess drawdown directly below the stream but this led to the weird effect again where the steady state levels start really low. But removing EVT below SFR also improved runtime from 1 hr 20 to 28 min.</t>
  </si>
  <si>
    <t>Set up</t>
  </si>
  <si>
    <t>I removed the steady state period to avoid excessive drawdown on start up with new EVT input. No issues with water budget, 1 or two random steps with 2% error. Good fit with hydrographs (NSE&gt;0.5). The difference again though is that there is no baseflow occuring for most time steps which seems to be the fault of excessive ET or perhaps the fault of a change in stream elevation with the new model grid. I'm inclined to think it's an issue with the model grid being 2m steps now so the stream bottom is potentially being weird, but again it could just be higher ET rates with that 10 m rooting depth next to the stream.</t>
  </si>
  <si>
    <t>One thing that might be worth addressing is whether we are overestimating ET by not including a lot pumping, this is only a concern if ET is evaluated in the results.</t>
  </si>
  <si>
    <t>The domestic well pumping was updated to be based mostly on the parcel data which identifies rural homes (5k), I calculated the area of the parcel to estimate water usage based on an estiamted 2AF/year and scaled to daily rates using average ET as a scaling method. I also scaled water usage between parcels by assuming usage increases with area (with some partial fraction baseed on land size) with a baseline usage of 150 gpd.</t>
  </si>
  <si>
    <t>Pumping</t>
  </si>
  <si>
    <t>I review the map of residential houses not defined as rural, rural homes and municipal well locations and found that generally municipal wells overlap with both and might be a bad method to represent pumping since we don't actually know the rates at the wells or if they are already accounted for by a rural parcel. I removed the municipal pumping as it only accounts for about 10% of pumping and this could be replaced by assuming a constant daily pumping under urban residential parcels, but most of this pumping is by the boundary with the GHB so it is already sort of leaving that way, and there isn't much observation data to support it anyway.</t>
  </si>
  <si>
    <t>Model review</t>
  </si>
  <si>
    <t>Rerun DAT input for 100 (1 hr)
Rerun Connec3D (25 hr)
Rerun regional setback distance (9 hr)
-&gt; the regional high conductivity area plot has the same pattern and only slight differences in realization lines, the mean is consistent so the change in connec3d didn't significantly alter the results 
Rerun the local results 1,2,3 (27 hr)</t>
  </si>
  <si>
    <t>The model seems to be running fairly slowly compared to previuosly (1 hr 20 min just to do 500 spd). In total it took 3 hr 44 min, mxiter 23 steps, 0% CME</t>
  </si>
  <si>
    <t>Considering running a model with only 16 m of TPROGs to speed up the run since the extra geology did not improve model fit.</t>
  </si>
  <si>
    <t>I'm going to try removing the low K from the deep geology based on the foothills in case this is causing issues.
Going to just 16 m made run time 1 hr 18 min (I forgot to include the RCH package). Actually without any recharge the average model fit was better with some tails on the lower end of observations that became very undersimulated -20m to -60 m. Model fit went from 5.6E5 to 4.89E5 best improvement for a while.
-&gt; the wells with the worse fit are those in the middle of the domestic well cluster wheree pumping rates were increased. (HOB nodes 5642, 6112,14626, 15314).
-&gt; Meanwhile well 16733 maintained its inaccuracy still at 15-20m above observed, must be something about it's location in the foothills or connectivity to the river</t>
  </si>
  <si>
    <t>I think I've finally discovered that with recharge removed there are still 4 wells that consistently over recharge. Two of them (16733, 4810) are actually screened below the model bottom which means they are in a deep aquifer. I think the issue might be the deep aquifer is actually supposed to have higher heads than the alluvium (think of Jan's note on change in heads with depth).</t>
  </si>
  <si>
    <t>The HOB nodes 11448, 15343 with big increases in head are only in layer 2,3. The bigger issue must be that since the heads on the model boundary are 40m and the aquifer is relatively conductivity that heads are maintained higher than the initial gradient supplied. At the edge (N5056) heads are 40-&gt;35m then by 4810 heads are 26&gt;24 m and by N11448 and N16733 heads are 10-8m so in 11,500 m head drops 30 m which will only occur in low-conductivity geology.</t>
  </si>
  <si>
    <t>Set constant 40 m at CHD instead of allowing some adjustment for elevation (was a range or 40-62m before). And instead of a variably defined deep geology use everything above column 230 as a low K unit.</t>
  </si>
  <si>
    <t>After updating the models to improve fit, it seems there is not much baseflow in the model even when levee removal is present. We primarily care about the impact on dry season flows so similar to the heterogeneity analysis we should review net seepage, streamflow at the outlet, groundwater storage each fall, evapotranspiration.</t>
  </si>
  <si>
    <t>Output</t>
  </si>
  <si>
    <t>Preliminary results for one realization show limited difference on a daily scale, with differences most noticeable on monthly basis. ET is increased during late winter and early spring from the increased floodplain recharge and groundwater outflow is increased during the spring and summer in 2017. GW storage change is more positive in the baseline version in the winter but then more storage is lost in the late spring as the water is used up by ET. Following wet years, the baseline model shows limited baseflow for spring which corresponds to period with lower stream seepage as well.</t>
  </si>
  <si>
    <t>I also noticed seep_vka was defined before updating the deep geology which meant more sfr recharge in the foothills than would happen as it was using TPROGs vka values instead.
-&gt; adding a uniform low K unit in the foothills bring back a slight recharge mound but does drop heads from 42 m to 28 m so try doubling the distance to decrease another 15 m or so.
* also during this period I reduced the extreme pumping (no longer multiplying domestic use by 4, scaled by acreage as a whole)
-&gt; expanding the low K unit in the foothills improved fit slightly as it brought heads down a few meters more (after simulation heads are only 10 m too high instead of 20m), at this point it will require reducing the conductivity of this unit, start by 1/2 then 1/4 then 1/10</t>
  </si>
  <si>
    <t>Streamflow output</t>
  </si>
  <si>
    <t>Streamflow at the last segment shows reduced flows under the wet season and dry season compared to the version without reconnection. 
When looking at the longitudinal plot, the baseline is the only version that has baseflow on average, and the no reconnection version has greater seepage on average specifically in the upstream part where the floodplain is. 
The days with flow seems to indicate slightly more days with flow in the downstream portion, but nothing signficant.</t>
  </si>
  <si>
    <t>The 1/2 conductivity gave a small improvement in error (0.5 m at well at edge of foothills). I went to try 1/10 of the mehrten conductivity next to look at something more extreme.
Also looking at the XS shows that the low K unit deepens the pumping depression at the edge of the foothills but the middle parts of the domain are still seeing higher levels afterward which would be an issue with the recharge-pumping ratio.
-&gt; groundwater elevation doesn't rise drastically in row 25 or 75 while row 50 shows the large jump which suggests to me that the issue might be excess streamflow recharge in that part of the domain which would be related to TPROGs realization and could be improved by increasing the clogging layer thickness or perhaps by changing storage coefficients.</t>
  </si>
  <si>
    <t>HOB review</t>
  </si>
  <si>
    <t>Review</t>
  </si>
  <si>
    <t>Error went up slightly with decreasing foothills K because more water built up in the foothills. Also it seems that north side of the river has issue of not enough river still while south side has too much. It always seems to be a question of recharge, I'm going to go back to the soil water budget model and make sure the foothills and south cosumnes don't have excess percolation. 
-&gt; a better review of recharge based on HOB output showed that there is no ET in the upper corners of the foothills which was causing large amounts of percolation at wells in the foothills. Additionally I switched to using a slope cutoff of 3% instead of elevation of 56 m to apply the max curve number to reduce recharge.</t>
  </si>
  <si>
    <t>The percolation in the foothills look more reasonable, now it is up to just re-running the groundwater model to see if it is enough to avoid excess build up.</t>
  </si>
  <si>
    <t>HOB in foothills no longer goes up as dramatically (lower error), but there still isn't much drawdown (too close to CHD?). 
Wells that still have too much recharge: 16733, 15314, 15343, 14626, 8437,
One well: 10746, 6458 is way under simulating, probably because it is stuck in a pumping depression in the low K foothills. 10746 is in the deepest layer so it is likely impacted by low K. 
-&gt; next step is to bring up the deep geology coverage closer to the foothills and then after that bring up the HK again.
-&gt; hard to know if it's worth trying to adjust recharge further on the south side vs north side</t>
  </si>
  <si>
    <t>Recharge distribution</t>
  </si>
  <si>
    <t xml:space="preserve">The wells that fit the best are the ones in the lower Cosumnes on Oneto-Denier which they rebound so much because they are inundating by flood waters and yet they are able to match heads which shows that overall the model has too much recharge and I should reduce it and then add floodplain connection to the oneto-denier area.
-&gt; decreasing soil K helped reduce percolation a little bit (10%), not clear what else could reasonably be adjusted in the soil budget to reduce percolation.
-&gt; also I increased the foothills K again which worsened fit. </t>
  </si>
  <si>
    <t>Run ucode calibration with parameters of laguna, mehrten and foothills</t>
  </si>
  <si>
    <t>Calibration</t>
  </si>
  <si>
    <t>Calibration did not yield significant changes. Most likely an issue with model set up, in terms of UCODE an ill-formed problem. Next step is to consider changing shallow aquifer to a single unit, changing vertical anisotropy</t>
  </si>
  <si>
    <t>Refinement</t>
  </si>
  <si>
    <t xml:space="preserve">&gt; Changing VANI from 100 to 10 didn't show significant changes, however, I left VANI as 10 to allow more vertical flow which occurs during pumping so that pumping signals are trapped in the deep aquifers.
&gt; I adjusted the domestic pumping to multiply wells in Wilton by 2x as they tend to lack a pumping signal. The summed error went up slightly but the 1:1 plot look more centered on the 1:1 line, less over simulation in the central area. Wells on north side had very small simulation error. Wells like 14626 nd 15314 in the middle of wilton were matching very closely compared to before. Wells in the foothills like 15343 and 16733 were not improved noticeably, likely need lower HK of foothills to steepen the gradient.
&gt; decreased foothills from 1E-6 to 1E-7 and extended outward further. Brought back extreme under simulation in 10746 and slightly improved other wells on south side of the Cosumnes. The issue might be that 10746 is in the deepest layer with low K and Ss so pumping depressions are extreme.
&gt; Remove foothill parameter in bottom 2 layers to see if this removes the extreme effects in 10746, removed extreme effect
&gt; going to increase Ss from 1E-4 to 1E-3 (upper of Fleckenstein) for Laguna/Mehrten to reduce extreme pumping/recharge swings in 15314 and 14626.
</t>
  </si>
  <si>
    <t>I brought back the steady state period because if I'm going to leave spots with high water levels then it is better for them to consistently over simulate instead of drastically increase with time.
-&gt; with steady state levels arive at where they would be at the end of transient simulation for the foothills.
I removed the SFR back from the name file 
&gt; there is a huge depression in the model in steady state. This shows that the excess recharge is not coming from the recharge package but from stream infiltration. 
To verify if this is caused by the TPROGs geology I will apply a uniform conductivity for the upper layers.
&gt; 1:1 shows that with higher conductivity of shallow aquifer most wells are oversimulating now, the XS in row 50 still over simulated heads as well. 
Going to further scale strhc1 by 1/10 to test effect on the whole domain.
&gt; Oversimulation was improved, mostly in the middle domain. I'm going to return TPROGs as is with a scaling function for the location where the river overlies the deep geology generally</t>
  </si>
  <si>
    <t>SFR Review</t>
  </si>
  <si>
    <t>Returned to limited TPROGs near the surface, scaling all strhc1 by 1/10
&gt; This led to a fair drop in groundwater elevations, in the middle a depression below 2014 levels grew and the foothills levels dropped a little as well. 
This suggests that the solution is reducing SFR strhc1 in the foothills where tprogs may lead to overestimation as it is difficult to map exactly where the deep geology is.
&gt; reducing under deep_geology averaged didn't bring down levels much
Increased distance to reduce from column 150 (just below rooney)  to the foothills to see if that further reduced excess recharge.
&gt; generally still had oversimulation, going to return to 1/30 for entire SFR</t>
  </si>
  <si>
    <t xml:space="preserve">After running all 100 realizations NSE/RMSE fit looks good if not better than previous version. Needed to update homogeneous run as well before plotting, found an issue in the code averaging hmean when bottom layer hadn't been defined caused a vka of 0 which made big errors in the model.
</t>
  </si>
  <si>
    <t>Scaled all the SFR vka by 1/30
&gt; this still creates an excessively large pumping depression. I'm not sure why scaling from column 150 up didn't make as big of a dent.
Let's try 1/30 for just above column 150
&gt; now we see a small portion of the heads near the foothills levelling off and the 1:1 is looking better (less over simulation). Perhaps we need to scale the entire river by 1/2 and focus on the upper with 1/30.
Spots where I upped domestic pumping now show too much drawdown so I'm going to remove that upscaling in Wilton. Add 1/2 seep vka to all and leaving additional 1/30 for upper. Also moved the column down to 120 instead of 150 to adjust by 1/30
&gt; The upper foothills heads now fall below the 2014 line, the lower Cosumnes seem to over estimate still a little bit.
Change from 1/2 to 1/4 and 1/30 to 1/15 to maintain 1/30 after extra 1/2.</t>
  </si>
  <si>
    <t>Last step is to add back TPROGs to 64 meters instead of 16 m ( 3 hr model run) and then iterate over all realizations. I might be surpised that some realizations have a better fit and perhaps that seep vka scalign wasn't needed.</t>
  </si>
  <si>
    <t>Since the SFR leakage updates improves fit slightly, but not entirely I will plan to leave the model as is and run parallel to pick the best fit. From there I will return to run a light calibration of streambed conductance and aquifer parameters.</t>
  </si>
  <si>
    <t xml:space="preserve">I question a little bit if I should apply the 1/10 reduction everywhere and add the floodplain which is what really should drive the recharge peaks in the lower cosumnes (except that data was upscaled to monthly so maybe it's not needed). The other piece is where we scale the coarse facies as 1/10 first. 
After running the model for the 1/4 and 1/30 leakance the heads are centered around the 1:1 line but there are more heads strongly under simulating now, but there is not a consistent pattern. The pumping depression that formed on the north side is because of a nursery and a large size irrigated pasture. 
I'm planning to run the model at 64 m of TPROGs review the output and then move forward
</t>
  </si>
  <si>
    <t>ET</t>
  </si>
  <si>
    <t xml:space="preserve">Helen pointed out in the meeting with SESYNC that Kc should linearly change from B-C and D-E so I updated the code to account for this, ET on average decreased. The mean went from 0.002 to 0.0011 and the peaks went from 0.005 to 0.004 m/day. Percolation increased from a time average of 6.1 m/day sum for the domain to 8.6 m/day, so a 30% increase. This increase was generally spatially located on the midlle north side of the river and in the south west by Galt and the floodplain. </t>
  </si>
  <si>
    <t>The new pumping that is slightly lower led to slight too much water in again, but this can be corrected later by adjusting the SFR leakage ratio.</t>
  </si>
  <si>
    <t>I tried to set up the input to write in parallel, I got a notice that np.core was unable to allocate 192 MB for the recharge array.
I ended up just letting the jupyter notebook loop run which took 9 hrs, I think the recharge package slows things down the most?
The actual model run in parallel only took 30 hours</t>
  </si>
  <si>
    <t>After comparing the hob out for the test realization (89) to realization 89 produced by the parallel input the hydrographs don’t match up (all below where they were). Checking the water budget it is because there is no stream leakage into the model which looking at the packages was because sfr strhc1 was 0 for all reaches.</t>
  </si>
  <si>
    <t>After running with the SFR package back the NSE values ranged from 0.425 to 0.625 although there was still offset from certain hydrographs the dynamics all match fairly well. R043 had the best NSE.
The MW in the lower Cosumnes were underestimating summer lows and winter peaks likely because the EVt package is not active and because the floodplain is not included as a lake.</t>
  </si>
  <si>
    <t>Add the EVT package for GDE EVT and the LAK package for the floodplain.</t>
  </si>
  <si>
    <t>After doing a review of the output for some reason the 1-29 realizations show a scattered output while 0,30-99 show correct grouping of CCO. It seems after re-running the issue went away. It's unclear if the output had been run with an old dat file or if it had been run with the wrong executable.</t>
  </si>
  <si>
    <t>Rerunning the realizations fixed the issue. Now going to rerun the vertical connectivity check and this time print out the impact of connec3d on the analysis for review of variability.</t>
  </si>
  <si>
    <t>I tested a version with the coarse above land surface cropped out and it still only cropped out about 1% of coarse after vertical connectivity check (17.6-&gt;16.7 instead of 25.8 -&gt; 24.8). Although for realism purposes we should go ahead and crop data above land just in case there is an artifact where connectivity only exists because of above land connections.</t>
  </si>
  <si>
    <t>Extended model bottom from -150 m to -200 m for the homogeneous bottom unit to include all pumping since I noticed the deepest wells in the domain were estimated at 180 m based on the interpolated ag well depth array. Re-ran both the baseline and no-reconnection after rewriting the BAS, DIS, WEL and GHB. The heads might have potentially changed in the BAS, GHB and the bottom elevations certainly did change in DIS and WEL changed because more spatial coverage of wells was included.</t>
  </si>
  <si>
    <t>Setting up the EVT package was fairly quick and the model can run with it included.
The updates to the SFR to include the LAK are more complicated.
-&gt; with the EVT package inlcuded as is the model was running with max iterations and high error. The portion of water to ET was relatively high, greater than the stream leakage into the aquifer. (27E9 vs 19E9). Although biggest issue seems to be excess water leaving through the GHB.
-&gt; heads seems very extreme, large peaks likely forcing water out of the GHB.</t>
  </si>
  <si>
    <t>Rerun without EVT to see if perhaps some package was accidentally changed. It might be because I updated the geologic realization and didn't rewrite all the inputs? No, without EVT the model was fine so it's likely a question of the flux and rooting depth.</t>
  </si>
  <si>
    <t>Generally updated figures to align with comments from Helen. I tested the different recharge and HCP area plotting recommendations from Helen (scale by the recharge/area at 0 m distance or scale by the setback distance area to return the effective rate of recharge/or effective area fraction, but both of these returned similar plots that didn't help explain the results. Dividing by the 0 m setback made the results almost flat with little variability and dividing by setback area made the 0 m setback (200 m width total) the most valuable because the area is so small.</t>
  </si>
  <si>
    <t>Looked at Rwhet and PAR2 as options for particle tracking but they would be more complicated than necessary so MODPATH should do, also the PAR2 requires the MT3DS link file ftl which is 44GB so a pretty huge file. And MODPATH should be reduced to only particle releases during flood events as we want to see how the recharged water paths differ in scenarios. The simple modpath shows the path of particles leaving the river, not sure the best way to difference or compare yet between scenarios, although looking at total distance traveled or the number that end up in ET,GHB or WEL seems good.</t>
  </si>
  <si>
    <t>Floodplain</t>
  </si>
  <si>
    <t>After inserting the floodplain and running the model, there was a huge mound in the foothills, even when removing the floodplain this remained which made me think it was a geologic issue. The tprogs facies arrays matched but I noticed that the calibration python script was doing upscaling from the bottom up which wouldn't align with the actual elevations. This shouldn't significantly impact recharge except for the drainage from foothills to the alluvium. I'm going to re-run the model with the new geology with a larger K in the foothills (1E-8 to 1E-6 since mehrten K was already 1e-5)</t>
  </si>
  <si>
    <t>With the updated upscaling code and the original parameters they both now show the extreme levels which means the foothills K needs to be increased. Fixed the issue for the regular model, . It would be interesting to see if the complex geology definition (using elevation) worked better now, but for model parsimony it is better to use the simple foothill boundary since we don't have water level data to justify something more complex.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</si>
</sst>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202124"/>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14" fontId="0" fillId="0" borderId="0" xfId="0" applyNumberFormat="1"/>
    <xf numFmtId="0" fontId="0" fillId="0" borderId="0" xfId="0" applyAlignment="1">
      <alignment vertical="top" wrapText="1"/>
    </xf>
    <xf numFmtId="0" fontId="0" fillId="0" borderId="0" xfId="0" applyAlignment="1">
      <alignment vertical="top"/>
    </xf>
    <xf numFmtId="14" fontId="0" fillId="0" borderId="0" xfId="0" applyNumberFormat="1" applyAlignment="1">
      <alignment vertical="top"/>
    </xf>
    <xf numFmtId="0" fontId="1" fillId="0" borderId="0" xfId="0" applyFont="1" applyAlignment="1">
      <alignment wrapText="1"/>
    </xf>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A244-E3B5-46CF-83BA-D24D8C870C37}">
  <dimension ref="A1:E41"/>
  <sheetViews>
    <sheetView tabSelected="1" workbookViewId="0">
      <selection activeCell="C3" sqref="C3"/>
    </sheetView>
  </sheetViews>
  <sheetFormatPr defaultRowHeight="14.4" x14ac:dyDescent="0.3"/>
  <cols>
    <col min="1" max="1" width="14.33203125" style="4" customWidth="1"/>
    <col min="2" max="2" width="19.33203125" style="4" customWidth="1"/>
    <col min="3" max="3" width="91.109375" style="3" customWidth="1"/>
    <col min="4" max="4" width="56.44140625" style="3" customWidth="1"/>
    <col min="5" max="5" width="8.88671875" style="4"/>
  </cols>
  <sheetData>
    <row r="1" spans="1:5" x14ac:dyDescent="0.3">
      <c r="A1" s="4" t="s">
        <v>0</v>
      </c>
      <c r="B1" s="3" t="s">
        <v>1</v>
      </c>
      <c r="C1" s="3" t="s">
        <v>2</v>
      </c>
      <c r="D1" s="3" t="s">
        <v>3</v>
      </c>
      <c r="E1" s="4" t="s">
        <v>4</v>
      </c>
    </row>
    <row r="2" spans="1:5" ht="72" x14ac:dyDescent="0.3">
      <c r="A2" s="5">
        <v>45100</v>
      </c>
      <c r="B2" s="3" t="s">
        <v>129</v>
      </c>
      <c r="C2" s="3" t="s">
        <v>288</v>
      </c>
    </row>
    <row r="3" spans="1:5" ht="86.4" x14ac:dyDescent="0.3">
      <c r="A3" s="5">
        <v>45100</v>
      </c>
      <c r="B3" s="3" t="s">
        <v>286</v>
      </c>
      <c r="C3" s="3" t="s">
        <v>287</v>
      </c>
    </row>
    <row r="4" spans="1:5" ht="86.4" x14ac:dyDescent="0.3">
      <c r="A4" s="5">
        <v>45084</v>
      </c>
      <c r="B4" s="3" t="s">
        <v>174</v>
      </c>
      <c r="C4" s="3" t="s">
        <v>282</v>
      </c>
      <c r="D4" s="3" t="s">
        <v>283</v>
      </c>
    </row>
    <row r="5" spans="1:5" ht="57.6" x14ac:dyDescent="0.3">
      <c r="A5" s="5">
        <v>45083</v>
      </c>
      <c r="B5" s="3" t="s">
        <v>129</v>
      </c>
      <c r="C5" s="3" t="s">
        <v>276</v>
      </c>
      <c r="D5" s="3" t="s">
        <v>277</v>
      </c>
    </row>
    <row r="6" spans="1:5" ht="43.2" x14ac:dyDescent="0.3">
      <c r="A6" s="5">
        <v>45077</v>
      </c>
      <c r="B6" s="3" t="s">
        <v>127</v>
      </c>
      <c r="C6" s="3" t="s">
        <v>275</v>
      </c>
    </row>
    <row r="7" spans="1:5" ht="72" x14ac:dyDescent="0.3">
      <c r="A7" s="5">
        <v>45055</v>
      </c>
      <c r="B7" s="3" t="s">
        <v>127</v>
      </c>
      <c r="C7" s="3" t="s">
        <v>274</v>
      </c>
    </row>
    <row r="8" spans="1:5" ht="72" x14ac:dyDescent="0.3">
      <c r="A8" s="5">
        <v>45054</v>
      </c>
      <c r="B8" s="3" t="s">
        <v>271</v>
      </c>
      <c r="C8" s="3" t="s">
        <v>272</v>
      </c>
      <c r="D8" s="1" t="s">
        <v>273</v>
      </c>
    </row>
    <row r="9" spans="1:5" ht="43.2" x14ac:dyDescent="0.3">
      <c r="A9" s="5">
        <v>45051</v>
      </c>
      <c r="B9" s="3" t="s">
        <v>127</v>
      </c>
      <c r="C9" s="3" t="s">
        <v>269</v>
      </c>
    </row>
    <row r="10" spans="1:5" ht="115.2" x14ac:dyDescent="0.3">
      <c r="A10" s="5">
        <v>45051</v>
      </c>
      <c r="B10" s="3" t="s">
        <v>264</v>
      </c>
      <c r="C10" s="3" t="s">
        <v>270</v>
      </c>
      <c r="D10" s="3" t="s">
        <v>268</v>
      </c>
    </row>
    <row r="11" spans="1:5" ht="172.8" x14ac:dyDescent="0.3">
      <c r="A11" s="5">
        <v>45051</v>
      </c>
      <c r="B11" s="3" t="s">
        <v>264</v>
      </c>
      <c r="C11" s="3" t="s">
        <v>267</v>
      </c>
    </row>
    <row r="12" spans="1:5" ht="129.6" x14ac:dyDescent="0.3">
      <c r="A12" s="5">
        <v>45050</v>
      </c>
      <c r="B12" s="3" t="s">
        <v>264</v>
      </c>
      <c r="C12" s="3" t="s">
        <v>265</v>
      </c>
    </row>
    <row r="13" spans="1:5" ht="172.8" x14ac:dyDescent="0.3">
      <c r="A13" s="5">
        <v>45050</v>
      </c>
      <c r="B13" s="3" t="s">
        <v>252</v>
      </c>
      <c r="C13" s="3" t="s">
        <v>263</v>
      </c>
      <c r="D13" s="1"/>
    </row>
    <row r="14" spans="1:5" ht="216" x14ac:dyDescent="0.3">
      <c r="A14" s="5">
        <v>45049</v>
      </c>
      <c r="B14" s="3" t="s">
        <v>261</v>
      </c>
      <c r="C14" s="3" t="s">
        <v>262</v>
      </c>
    </row>
    <row r="15" spans="1:5" ht="43.2" x14ac:dyDescent="0.3">
      <c r="A15" s="5">
        <v>45047</v>
      </c>
      <c r="B15" s="3" t="s">
        <v>259</v>
      </c>
      <c r="C15" s="3" t="s">
        <v>260</v>
      </c>
    </row>
    <row r="16" spans="1:5" ht="100.8" x14ac:dyDescent="0.3">
      <c r="A16" s="5">
        <v>45046</v>
      </c>
      <c r="B16" s="3" t="s">
        <v>256</v>
      </c>
      <c r="C16" s="3" t="s">
        <v>257</v>
      </c>
      <c r="D16" s="3" t="s">
        <v>258</v>
      </c>
    </row>
    <row r="17" spans="1:4" ht="115.2" x14ac:dyDescent="0.3">
      <c r="A17" s="5">
        <v>45046</v>
      </c>
      <c r="B17" s="3" t="s">
        <v>252</v>
      </c>
      <c r="C17" s="3" t="s">
        <v>255</v>
      </c>
    </row>
    <row r="18" spans="1:4" ht="100.8" x14ac:dyDescent="0.3">
      <c r="A18" s="5">
        <v>45045</v>
      </c>
      <c r="B18" s="3" t="s">
        <v>252</v>
      </c>
      <c r="C18" s="3" t="s">
        <v>253</v>
      </c>
      <c r="D18" s="3" t="s">
        <v>254</v>
      </c>
    </row>
    <row r="19" spans="1:4" ht="129.6" x14ac:dyDescent="0.3">
      <c r="A19" s="5">
        <v>45044</v>
      </c>
      <c r="B19" s="3" t="s">
        <v>251</v>
      </c>
      <c r="C19" s="3" t="s">
        <v>250</v>
      </c>
    </row>
    <row r="20" spans="1:4" ht="129.6" x14ac:dyDescent="0.3">
      <c r="A20" s="5">
        <v>45044</v>
      </c>
      <c r="B20" s="3" t="s">
        <v>236</v>
      </c>
      <c r="C20" s="3" t="s">
        <v>247</v>
      </c>
    </row>
    <row r="21" spans="1:4" ht="72" x14ac:dyDescent="0.3">
      <c r="A21" s="5">
        <v>45044</v>
      </c>
      <c r="B21" s="3" t="s">
        <v>236</v>
      </c>
      <c r="C21" s="3" t="s">
        <v>242</v>
      </c>
      <c r="D21" s="3" t="s">
        <v>243</v>
      </c>
    </row>
    <row r="22" spans="1:4" ht="129.6" x14ac:dyDescent="0.3">
      <c r="A22" s="5">
        <v>45044</v>
      </c>
      <c r="B22" s="3" t="s">
        <v>236</v>
      </c>
      <c r="C22" s="3" t="s">
        <v>240</v>
      </c>
      <c r="D22" s="3" t="s">
        <v>241</v>
      </c>
    </row>
    <row r="23" spans="1:4" ht="28.8" x14ac:dyDescent="0.3">
      <c r="A23" s="5">
        <v>45043</v>
      </c>
      <c r="B23" s="3" t="s">
        <v>236</v>
      </c>
      <c r="C23" s="3" t="s">
        <v>238</v>
      </c>
      <c r="D23" s="3" t="s">
        <v>239</v>
      </c>
    </row>
    <row r="24" spans="1:4" ht="100.8" x14ac:dyDescent="0.3">
      <c r="A24" s="5">
        <v>45043</v>
      </c>
      <c r="B24" s="3" t="s">
        <v>234</v>
      </c>
      <c r="C24" s="3" t="s">
        <v>235</v>
      </c>
    </row>
    <row r="25" spans="1:4" ht="57.6" x14ac:dyDescent="0.3">
      <c r="A25" s="5">
        <v>45041</v>
      </c>
      <c r="B25" s="3" t="s">
        <v>234</v>
      </c>
      <c r="C25" s="3" t="s">
        <v>233</v>
      </c>
    </row>
    <row r="26" spans="1:4" ht="144" x14ac:dyDescent="0.3">
      <c r="A26" s="5">
        <v>45029</v>
      </c>
      <c r="B26" s="3" t="s">
        <v>213</v>
      </c>
      <c r="C26" s="3" t="s">
        <v>212</v>
      </c>
    </row>
    <row r="27" spans="1:4" ht="115.2" x14ac:dyDescent="0.3">
      <c r="A27" s="5">
        <v>45028</v>
      </c>
      <c r="B27" s="3" t="s">
        <v>209</v>
      </c>
      <c r="C27" s="3" t="s">
        <v>211</v>
      </c>
    </row>
    <row r="28" spans="1:4" ht="100.8" x14ac:dyDescent="0.3">
      <c r="A28" s="5">
        <v>45027</v>
      </c>
      <c r="B28" s="3" t="s">
        <v>209</v>
      </c>
      <c r="C28" s="3" t="s">
        <v>210</v>
      </c>
    </row>
    <row r="29" spans="1:4" ht="43.2" x14ac:dyDescent="0.3">
      <c r="A29" s="5">
        <v>45027</v>
      </c>
      <c r="B29" s="3" t="s">
        <v>145</v>
      </c>
      <c r="C29" s="3" t="s">
        <v>208</v>
      </c>
    </row>
    <row r="30" spans="1:4" x14ac:dyDescent="0.3">
      <c r="A30" s="5">
        <v>45026</v>
      </c>
      <c r="B30" s="3" t="s">
        <v>205</v>
      </c>
      <c r="C30" s="3" t="s">
        <v>206</v>
      </c>
    </row>
    <row r="31" spans="1:4" ht="129.6" x14ac:dyDescent="0.3">
      <c r="A31" s="5">
        <v>45026</v>
      </c>
      <c r="B31" s="3" t="s">
        <v>204</v>
      </c>
      <c r="C31" s="3" t="s">
        <v>207</v>
      </c>
    </row>
    <row r="32" spans="1:4" ht="100.8" x14ac:dyDescent="0.3">
      <c r="A32" s="5">
        <v>45024</v>
      </c>
      <c r="B32" s="3" t="s">
        <v>201</v>
      </c>
      <c r="C32" s="3" t="s">
        <v>203</v>
      </c>
    </row>
    <row r="33" spans="1:4" ht="144" x14ac:dyDescent="0.3">
      <c r="A33" s="5">
        <v>45022</v>
      </c>
      <c r="B33" s="3" t="s">
        <v>201</v>
      </c>
      <c r="C33" s="3" t="s">
        <v>202</v>
      </c>
    </row>
    <row r="34" spans="1:4" ht="100.8" x14ac:dyDescent="0.3">
      <c r="A34" s="5">
        <v>45022</v>
      </c>
      <c r="B34" s="3" t="s">
        <v>135</v>
      </c>
      <c r="C34" s="3" t="s">
        <v>200</v>
      </c>
    </row>
    <row r="35" spans="1:4" ht="86.4" x14ac:dyDescent="0.3">
      <c r="A35" s="5">
        <v>45014</v>
      </c>
      <c r="B35" s="3" t="s">
        <v>198</v>
      </c>
      <c r="C35" s="3" t="s">
        <v>199</v>
      </c>
    </row>
    <row r="36" spans="1:4" ht="144" x14ac:dyDescent="0.3">
      <c r="A36" s="5">
        <v>45013</v>
      </c>
      <c r="B36" s="3" t="s">
        <v>198</v>
      </c>
      <c r="C36" s="3" t="s">
        <v>197</v>
      </c>
    </row>
    <row r="37" spans="1:4" ht="57.6" x14ac:dyDescent="0.3">
      <c r="A37" s="5">
        <v>45012</v>
      </c>
      <c r="B37" s="4" t="s">
        <v>63</v>
      </c>
      <c r="C37" s="3" t="s">
        <v>196</v>
      </c>
    </row>
    <row r="38" spans="1:4" ht="43.2" x14ac:dyDescent="0.3">
      <c r="A38" s="5">
        <v>44867</v>
      </c>
      <c r="B38" s="4" t="s">
        <v>63</v>
      </c>
      <c r="C38" s="3" t="s">
        <v>62</v>
      </c>
    </row>
    <row r="39" spans="1:4" ht="115.2" x14ac:dyDescent="0.3">
      <c r="A39" s="5">
        <v>44867</v>
      </c>
      <c r="B39" s="4" t="s">
        <v>57</v>
      </c>
      <c r="C39" s="3" t="s">
        <v>61</v>
      </c>
      <c r="D39" s="3" t="s">
        <v>60</v>
      </c>
    </row>
    <row r="40" spans="1:4" ht="72" x14ac:dyDescent="0.3">
      <c r="A40" s="5">
        <v>44866</v>
      </c>
      <c r="B40" s="4" t="s">
        <v>57</v>
      </c>
      <c r="C40" s="3" t="s">
        <v>58</v>
      </c>
      <c r="D40" s="3" t="s">
        <v>59</v>
      </c>
    </row>
    <row r="41" spans="1:4" ht="28.8" x14ac:dyDescent="0.3">
      <c r="A41" s="5">
        <v>44725</v>
      </c>
      <c r="B41" s="4" t="s">
        <v>55</v>
      </c>
      <c r="C41" s="3"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
  <sheetViews>
    <sheetView workbookViewId="0">
      <selection activeCell="B2" sqref="B2"/>
    </sheetView>
  </sheetViews>
  <sheetFormatPr defaultRowHeight="14.4" x14ac:dyDescent="0.3"/>
  <cols>
    <col min="1" max="1" width="10.5546875" bestFit="1" customWidth="1"/>
    <col min="2" max="2" width="13.5546875" style="1" customWidth="1"/>
    <col min="3" max="3" width="83.33203125" style="1" customWidth="1"/>
    <col min="4" max="4" width="48.33203125" style="1" customWidth="1"/>
    <col min="7" max="7" width="10" bestFit="1" customWidth="1"/>
  </cols>
  <sheetData>
    <row r="1" spans="1:7" x14ac:dyDescent="0.3">
      <c r="A1" t="s">
        <v>0</v>
      </c>
      <c r="B1" s="1" t="s">
        <v>1</v>
      </c>
      <c r="C1" s="1" t="s">
        <v>2</v>
      </c>
      <c r="D1" s="1" t="s">
        <v>3</v>
      </c>
      <c r="E1" t="s">
        <v>4</v>
      </c>
    </row>
    <row r="2" spans="1:7" ht="86.4" x14ac:dyDescent="0.3">
      <c r="A2" s="2">
        <v>45089</v>
      </c>
      <c r="B2" s="1" t="s">
        <v>245</v>
      </c>
      <c r="C2" s="1" t="s">
        <v>284</v>
      </c>
    </row>
    <row r="3" spans="1:7" ht="57.6" x14ac:dyDescent="0.3">
      <c r="A3" s="2">
        <v>45084</v>
      </c>
      <c r="B3" s="1" t="s">
        <v>42</v>
      </c>
      <c r="C3" s="1" t="s">
        <v>280</v>
      </c>
    </row>
    <row r="4" spans="1:7" ht="57.6" x14ac:dyDescent="0.3">
      <c r="A4" s="2">
        <v>45083</v>
      </c>
      <c r="B4" s="1" t="s">
        <v>42</v>
      </c>
      <c r="C4" s="1" t="s">
        <v>278</v>
      </c>
      <c r="D4" s="1" t="s">
        <v>279</v>
      </c>
    </row>
    <row r="5" spans="1:7" ht="100.8" x14ac:dyDescent="0.3">
      <c r="A5" s="2">
        <v>45037</v>
      </c>
      <c r="B5" s="1" t="s">
        <v>221</v>
      </c>
      <c r="C5" s="1" t="s">
        <v>237</v>
      </c>
    </row>
    <row r="6" spans="1:7" ht="115.2" x14ac:dyDescent="0.3">
      <c r="A6" s="2">
        <v>45037</v>
      </c>
      <c r="B6" s="1" t="s">
        <v>42</v>
      </c>
      <c r="C6" s="1" t="s">
        <v>219</v>
      </c>
      <c r="D6" s="1" t="s">
        <v>220</v>
      </c>
    </row>
    <row r="7" spans="1:7" ht="100.8" x14ac:dyDescent="0.3">
      <c r="A7" s="2">
        <v>45033</v>
      </c>
      <c r="B7" s="1" t="s">
        <v>216</v>
      </c>
      <c r="C7" s="1" t="s">
        <v>217</v>
      </c>
      <c r="G7">
        <f>(0.00014)*24/100</f>
        <v>3.3599999999999997E-5</v>
      </c>
    </row>
    <row r="8" spans="1:7" ht="57.6" x14ac:dyDescent="0.3">
      <c r="A8" s="2">
        <v>44930</v>
      </c>
      <c r="B8" s="1" t="s">
        <v>83</v>
      </c>
      <c r="C8" s="1" t="s">
        <v>84</v>
      </c>
    </row>
    <row r="9" spans="1:7" ht="43.2" x14ac:dyDescent="0.3">
      <c r="A9" s="2">
        <v>44930</v>
      </c>
      <c r="B9" s="1" t="s">
        <v>81</v>
      </c>
      <c r="C9" s="1" t="s">
        <v>82</v>
      </c>
    </row>
    <row r="10" spans="1:7" ht="72" x14ac:dyDescent="0.3">
      <c r="A10" s="2">
        <v>44919</v>
      </c>
      <c r="B10" s="1" t="s">
        <v>10</v>
      </c>
      <c r="C10" s="1" t="s">
        <v>80</v>
      </c>
    </row>
    <row r="11" spans="1:7" ht="72" x14ac:dyDescent="0.3">
      <c r="A11" s="2">
        <v>44916</v>
      </c>
      <c r="B11" s="1" t="s">
        <v>77</v>
      </c>
      <c r="C11" s="1" t="s">
        <v>78</v>
      </c>
      <c r="D11" s="1" t="s">
        <v>79</v>
      </c>
    </row>
    <row r="12" spans="1:7" ht="72" x14ac:dyDescent="0.3">
      <c r="A12" s="2">
        <v>44900</v>
      </c>
      <c r="B12" s="1" t="s">
        <v>10</v>
      </c>
      <c r="C12" s="1" t="s">
        <v>76</v>
      </c>
    </row>
    <row r="13" spans="1:7" ht="57.6" x14ac:dyDescent="0.3">
      <c r="A13" s="2">
        <v>44900</v>
      </c>
      <c r="B13" s="1" t="s">
        <v>73</v>
      </c>
      <c r="C13" s="1" t="s">
        <v>74</v>
      </c>
      <c r="D13" s="1" t="s">
        <v>75</v>
      </c>
    </row>
    <row r="14" spans="1:7" ht="86.4" x14ac:dyDescent="0.3">
      <c r="A14" s="2">
        <v>44880</v>
      </c>
      <c r="B14" s="1" t="s">
        <v>10</v>
      </c>
      <c r="C14" s="1" t="s">
        <v>72</v>
      </c>
    </row>
    <row r="15" spans="1:7" ht="43.2" x14ac:dyDescent="0.3">
      <c r="A15" s="2">
        <v>44875</v>
      </c>
      <c r="B15" s="1" t="s">
        <v>71</v>
      </c>
      <c r="C15" s="1" t="s">
        <v>70</v>
      </c>
    </row>
    <row r="16" spans="1:7" ht="43.2" x14ac:dyDescent="0.3">
      <c r="A16" s="2">
        <v>44860</v>
      </c>
      <c r="B16" s="1" t="s">
        <v>42</v>
      </c>
      <c r="C16" s="1" t="s">
        <v>52</v>
      </c>
      <c r="D16" s="1" t="s">
        <v>53</v>
      </c>
      <c r="E16">
        <v>0</v>
      </c>
    </row>
    <row r="17" spans="1:5" ht="43.2" x14ac:dyDescent="0.3">
      <c r="A17" s="2">
        <v>44847</v>
      </c>
      <c r="B17" s="1" t="s">
        <v>42</v>
      </c>
      <c r="C17" s="3" t="s">
        <v>51</v>
      </c>
    </row>
    <row r="18" spans="1:5" ht="57.6" x14ac:dyDescent="0.3">
      <c r="A18" s="2">
        <v>44841</v>
      </c>
      <c r="B18" s="1" t="s">
        <v>49</v>
      </c>
      <c r="C18" s="1" t="s">
        <v>50</v>
      </c>
    </row>
    <row r="19" spans="1:5" ht="57.6" x14ac:dyDescent="0.3">
      <c r="A19" s="2">
        <v>44831</v>
      </c>
      <c r="B19" s="1" t="s">
        <v>46</v>
      </c>
      <c r="C19" s="1" t="s">
        <v>47</v>
      </c>
      <c r="D19" s="1" t="s">
        <v>48</v>
      </c>
      <c r="E19">
        <v>1</v>
      </c>
    </row>
    <row r="20" spans="1:5" ht="43.2" x14ac:dyDescent="0.3">
      <c r="A20" s="2">
        <v>44826</v>
      </c>
      <c r="B20" s="1" t="s">
        <v>42</v>
      </c>
      <c r="C20" s="1" t="s">
        <v>44</v>
      </c>
    </row>
    <row r="21" spans="1:5" ht="144" x14ac:dyDescent="0.3">
      <c r="A21" s="2">
        <v>44826</v>
      </c>
      <c r="B21" s="1" t="s">
        <v>42</v>
      </c>
      <c r="C21" s="1" t="s">
        <v>45</v>
      </c>
    </row>
    <row r="22" spans="1:5" ht="86.4" x14ac:dyDescent="0.3">
      <c r="A22" s="2">
        <v>44826</v>
      </c>
      <c r="B22" s="1" t="s">
        <v>42</v>
      </c>
      <c r="C22" s="1" t="s">
        <v>43</v>
      </c>
    </row>
    <row r="23" spans="1:5" ht="43.2" x14ac:dyDescent="0.3">
      <c r="A23" s="2">
        <v>44812</v>
      </c>
      <c r="B23" s="1" t="s">
        <v>10</v>
      </c>
      <c r="C23" s="1" t="s">
        <v>41</v>
      </c>
    </row>
    <row r="24" spans="1:5" ht="100.8" x14ac:dyDescent="0.3">
      <c r="A24" s="2">
        <v>44777</v>
      </c>
      <c r="B24" s="1" t="s">
        <v>13</v>
      </c>
      <c r="C24" s="1" t="s">
        <v>38</v>
      </c>
      <c r="D24" s="1" t="s">
        <v>39</v>
      </c>
      <c r="E24">
        <v>1</v>
      </c>
    </row>
    <row r="25" spans="1:5" ht="57.6" x14ac:dyDescent="0.3">
      <c r="A25" s="2">
        <v>44767</v>
      </c>
      <c r="B25" s="1" t="s">
        <v>36</v>
      </c>
      <c r="C25" s="1" t="s">
        <v>37</v>
      </c>
      <c r="D25" s="1" t="s">
        <v>40</v>
      </c>
      <c r="E25">
        <v>1</v>
      </c>
    </row>
    <row r="26" spans="1:5" ht="144" x14ac:dyDescent="0.3">
      <c r="A26" s="2">
        <v>44764</v>
      </c>
      <c r="B26" s="1" t="s">
        <v>13</v>
      </c>
      <c r="C26" s="1" t="s">
        <v>11</v>
      </c>
      <c r="E26">
        <v>1</v>
      </c>
    </row>
    <row r="27" spans="1:5" ht="57.6" x14ac:dyDescent="0.3">
      <c r="A27" s="2">
        <v>44764</v>
      </c>
      <c r="B27" s="1" t="s">
        <v>10</v>
      </c>
      <c r="C27" s="1" t="s">
        <v>7</v>
      </c>
      <c r="D27" s="1" t="s">
        <v>9</v>
      </c>
      <c r="E27">
        <v>1</v>
      </c>
    </row>
    <row r="28" spans="1:5" ht="86.4" x14ac:dyDescent="0.3">
      <c r="A28" s="2">
        <v>44763</v>
      </c>
      <c r="B28" s="1" t="s">
        <v>5</v>
      </c>
      <c r="C28" s="1" t="s">
        <v>6</v>
      </c>
      <c r="D28" s="1" t="s">
        <v>8</v>
      </c>
      <c r="E28">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7BF14-4A67-4FD5-AA17-58E63ADE83DF}">
  <dimension ref="A1:D72"/>
  <sheetViews>
    <sheetView workbookViewId="0">
      <selection activeCell="C2" sqref="C2"/>
    </sheetView>
  </sheetViews>
  <sheetFormatPr defaultRowHeight="14.4" x14ac:dyDescent="0.3"/>
  <cols>
    <col min="1" max="1" width="9.5546875" bestFit="1" customWidth="1"/>
    <col min="2" max="2" width="19.6640625" bestFit="1" customWidth="1"/>
    <col min="3" max="3" width="94.6640625" style="1" customWidth="1"/>
    <col min="4" max="4" width="47.44140625" style="1" customWidth="1"/>
  </cols>
  <sheetData>
    <row r="1" spans="1:4" x14ac:dyDescent="0.3">
      <c r="A1" t="s">
        <v>0</v>
      </c>
      <c r="B1" t="s">
        <v>1</v>
      </c>
      <c r="C1" s="1" t="s">
        <v>2</v>
      </c>
      <c r="D1" s="1" t="s">
        <v>3</v>
      </c>
    </row>
    <row r="2" spans="1:4" ht="57.6" x14ac:dyDescent="0.3">
      <c r="A2" s="2">
        <v>45050</v>
      </c>
      <c r="B2" t="s">
        <v>127</v>
      </c>
      <c r="C2" s="1" t="s">
        <v>266</v>
      </c>
    </row>
    <row r="3" spans="1:4" ht="86.4" x14ac:dyDescent="0.3">
      <c r="A3" s="2">
        <v>45042</v>
      </c>
      <c r="B3" t="s">
        <v>230</v>
      </c>
      <c r="C3" s="1" t="s">
        <v>231</v>
      </c>
      <c r="D3" s="1" t="s">
        <v>232</v>
      </c>
    </row>
    <row r="4" spans="1:4" ht="43.2" x14ac:dyDescent="0.3">
      <c r="A4" s="2">
        <v>45042</v>
      </c>
      <c r="B4" t="s">
        <v>228</v>
      </c>
      <c r="C4" s="1" t="s">
        <v>229</v>
      </c>
    </row>
    <row r="5" spans="1:4" ht="72" x14ac:dyDescent="0.3">
      <c r="A5" s="2">
        <v>45041</v>
      </c>
      <c r="B5" t="s">
        <v>225</v>
      </c>
      <c r="C5" s="1" t="s">
        <v>227</v>
      </c>
    </row>
    <row r="6" spans="1:4" ht="57.6" x14ac:dyDescent="0.3">
      <c r="A6" s="2">
        <v>45041</v>
      </c>
      <c r="B6" t="s">
        <v>225</v>
      </c>
      <c r="C6" s="1" t="s">
        <v>224</v>
      </c>
      <c r="D6" s="1" t="s">
        <v>226</v>
      </c>
    </row>
    <row r="7" spans="1:4" ht="43.2" x14ac:dyDescent="0.3">
      <c r="A7" s="2">
        <v>45033</v>
      </c>
      <c r="B7" t="s">
        <v>145</v>
      </c>
      <c r="C7" s="1" t="s">
        <v>218</v>
      </c>
    </row>
    <row r="8" spans="1:4" ht="72" x14ac:dyDescent="0.3">
      <c r="A8" s="2">
        <v>45033</v>
      </c>
      <c r="B8" t="s">
        <v>145</v>
      </c>
      <c r="C8" s="1" t="s">
        <v>214</v>
      </c>
      <c r="D8" s="1" t="s">
        <v>215</v>
      </c>
    </row>
    <row r="9" spans="1:4" ht="28.8" x14ac:dyDescent="0.3">
      <c r="A9" s="2">
        <v>45008</v>
      </c>
      <c r="B9" t="s">
        <v>191</v>
      </c>
      <c r="C9" s="1" t="s">
        <v>195</v>
      </c>
    </row>
    <row r="10" spans="1:4" ht="115.2" x14ac:dyDescent="0.3">
      <c r="A10" s="2">
        <v>45002</v>
      </c>
      <c r="B10" t="s">
        <v>191</v>
      </c>
      <c r="C10" s="1" t="s">
        <v>194</v>
      </c>
      <c r="D10" s="1" t="s">
        <v>193</v>
      </c>
    </row>
    <row r="11" spans="1:4" ht="144" x14ac:dyDescent="0.3">
      <c r="A11" s="2">
        <v>45001</v>
      </c>
      <c r="B11" t="s">
        <v>191</v>
      </c>
      <c r="C11" s="1" t="s">
        <v>192</v>
      </c>
    </row>
    <row r="12" spans="1:4" ht="57.6" x14ac:dyDescent="0.3">
      <c r="A12" s="2">
        <v>45000</v>
      </c>
      <c r="B12" t="s">
        <v>188</v>
      </c>
      <c r="C12" s="1" t="s">
        <v>190</v>
      </c>
    </row>
    <row r="13" spans="1:4" ht="100.8" x14ac:dyDescent="0.3">
      <c r="A13" s="2">
        <v>44999</v>
      </c>
      <c r="B13" t="s">
        <v>188</v>
      </c>
      <c r="C13" s="1" t="s">
        <v>189</v>
      </c>
    </row>
    <row r="14" spans="1:4" x14ac:dyDescent="0.3">
      <c r="A14" s="2">
        <v>44991</v>
      </c>
      <c r="B14" t="s">
        <v>174</v>
      </c>
      <c r="C14" s="1" t="s">
        <v>187</v>
      </c>
    </row>
    <row r="15" spans="1:4" ht="43.2" x14ac:dyDescent="0.3">
      <c r="A15" s="2">
        <v>44991</v>
      </c>
      <c r="B15" t="s">
        <v>174</v>
      </c>
      <c r="C15" s="1" t="s">
        <v>185</v>
      </c>
    </row>
    <row r="16" spans="1:4" ht="86.4" x14ac:dyDescent="0.3">
      <c r="A16" s="2">
        <v>44991</v>
      </c>
      <c r="B16" t="s">
        <v>174</v>
      </c>
      <c r="C16" s="1" t="s">
        <v>184</v>
      </c>
      <c r="D16" s="1" t="s">
        <v>186</v>
      </c>
    </row>
    <row r="17" spans="1:4" ht="57.6" x14ac:dyDescent="0.3">
      <c r="A17" s="2">
        <v>44988</v>
      </c>
      <c r="B17" t="s">
        <v>174</v>
      </c>
      <c r="C17" s="1" t="s">
        <v>182</v>
      </c>
      <c r="D17" s="1" t="s">
        <v>183</v>
      </c>
    </row>
    <row r="18" spans="1:4" ht="144" x14ac:dyDescent="0.3">
      <c r="A18" s="2">
        <v>44988</v>
      </c>
      <c r="B18" t="s">
        <v>174</v>
      </c>
      <c r="C18" s="1" t="s">
        <v>181</v>
      </c>
    </row>
    <row r="19" spans="1:4" ht="43.2" x14ac:dyDescent="0.3">
      <c r="A19" s="2">
        <v>44985</v>
      </c>
      <c r="B19" t="s">
        <v>179</v>
      </c>
      <c r="C19" s="1" t="s">
        <v>180</v>
      </c>
    </row>
    <row r="20" spans="1:4" ht="158.4" x14ac:dyDescent="0.3">
      <c r="A20" s="2">
        <v>44984</v>
      </c>
      <c r="B20" t="s">
        <v>174</v>
      </c>
      <c r="C20" s="1" t="s">
        <v>176</v>
      </c>
      <c r="D20" s="1" t="s">
        <v>177</v>
      </c>
    </row>
    <row r="21" spans="1:4" ht="187.2" x14ac:dyDescent="0.3">
      <c r="A21" s="2">
        <v>44984</v>
      </c>
      <c r="B21" t="s">
        <v>174</v>
      </c>
      <c r="C21" s="1" t="s">
        <v>175</v>
      </c>
      <c r="D21" s="1" t="s">
        <v>178</v>
      </c>
    </row>
    <row r="22" spans="1:4" ht="28.8" x14ac:dyDescent="0.3">
      <c r="A22" s="2">
        <v>44984</v>
      </c>
      <c r="B22" t="s">
        <v>173</v>
      </c>
      <c r="C22" s="1" t="s">
        <v>172</v>
      </c>
    </row>
    <row r="23" spans="1:4" ht="72" x14ac:dyDescent="0.3">
      <c r="A23" s="2">
        <v>44984</v>
      </c>
      <c r="B23" t="s">
        <v>127</v>
      </c>
      <c r="C23" s="1" t="s">
        <v>171</v>
      </c>
    </row>
    <row r="24" spans="1:4" ht="28.8" x14ac:dyDescent="0.3">
      <c r="A24" s="2">
        <v>44980</v>
      </c>
      <c r="B24" t="s">
        <v>127</v>
      </c>
      <c r="C24" s="1" t="s">
        <v>166</v>
      </c>
    </row>
    <row r="25" spans="1:4" ht="57.6" x14ac:dyDescent="0.3">
      <c r="A25" s="2">
        <v>44979</v>
      </c>
      <c r="B25" t="s">
        <v>135</v>
      </c>
      <c r="C25" s="1" t="s">
        <v>165</v>
      </c>
    </row>
    <row r="26" spans="1:4" ht="129.6" x14ac:dyDescent="0.3">
      <c r="A26" s="2">
        <v>44979</v>
      </c>
      <c r="B26" t="s">
        <v>159</v>
      </c>
      <c r="C26" s="1" t="s">
        <v>164</v>
      </c>
    </row>
    <row r="27" spans="1:4" ht="72" x14ac:dyDescent="0.3">
      <c r="A27" s="2">
        <v>44978</v>
      </c>
      <c r="B27" t="s">
        <v>159</v>
      </c>
      <c r="C27" s="1" t="s">
        <v>160</v>
      </c>
      <c r="D27" s="1" t="s">
        <v>161</v>
      </c>
    </row>
    <row r="28" spans="1:4" ht="100.8" x14ac:dyDescent="0.3">
      <c r="A28" s="2">
        <v>44978</v>
      </c>
      <c r="B28" t="s">
        <v>159</v>
      </c>
      <c r="C28" s="1" t="s">
        <v>157</v>
      </c>
      <c r="D28" s="1" t="s">
        <v>158</v>
      </c>
    </row>
    <row r="29" spans="1:4" ht="28.8" x14ac:dyDescent="0.3">
      <c r="A29" s="2">
        <v>44977</v>
      </c>
      <c r="B29" t="s">
        <v>135</v>
      </c>
      <c r="C29" s="7" t="s">
        <v>154</v>
      </c>
      <c r="D29" s="1" t="s">
        <v>156</v>
      </c>
    </row>
    <row r="30" spans="1:4" ht="43.2" x14ac:dyDescent="0.3">
      <c r="A30" s="2">
        <v>44977</v>
      </c>
      <c r="B30" t="s">
        <v>151</v>
      </c>
      <c r="C30" s="1" t="s">
        <v>153</v>
      </c>
    </row>
    <row r="31" spans="1:4" ht="57.6" x14ac:dyDescent="0.3">
      <c r="A31" s="2">
        <v>44977</v>
      </c>
      <c r="B31" t="s">
        <v>151</v>
      </c>
      <c r="C31" s="1" t="s">
        <v>150</v>
      </c>
      <c r="D31" s="1" t="s">
        <v>152</v>
      </c>
    </row>
    <row r="32" spans="1:4" ht="72" x14ac:dyDescent="0.3">
      <c r="A32" s="2">
        <v>44976</v>
      </c>
      <c r="B32" t="s">
        <v>145</v>
      </c>
      <c r="C32" s="1" t="s">
        <v>148</v>
      </c>
    </row>
    <row r="33" spans="1:4" ht="100.8" x14ac:dyDescent="0.3">
      <c r="A33" s="2">
        <v>44973</v>
      </c>
      <c r="B33" t="s">
        <v>135</v>
      </c>
      <c r="C33" s="1" t="s">
        <v>149</v>
      </c>
      <c r="D33" s="1" t="s">
        <v>155</v>
      </c>
    </row>
    <row r="34" spans="1:4" ht="72" x14ac:dyDescent="0.3">
      <c r="A34" s="2">
        <v>44975</v>
      </c>
      <c r="B34" t="s">
        <v>145</v>
      </c>
      <c r="C34" s="1" t="s">
        <v>146</v>
      </c>
      <c r="D34" s="1" t="s">
        <v>147</v>
      </c>
    </row>
    <row r="35" spans="1:4" ht="86.4" x14ac:dyDescent="0.3">
      <c r="A35" s="2">
        <v>44975</v>
      </c>
      <c r="B35" t="s">
        <v>89</v>
      </c>
      <c r="C35" s="1" t="s">
        <v>144</v>
      </c>
    </row>
    <row r="36" spans="1:4" ht="57.6" x14ac:dyDescent="0.3">
      <c r="A36" s="2">
        <v>44973</v>
      </c>
      <c r="B36" t="s">
        <v>89</v>
      </c>
      <c r="C36" s="1" t="s">
        <v>142</v>
      </c>
      <c r="D36" s="1" t="s">
        <v>143</v>
      </c>
    </row>
    <row r="37" spans="1:4" ht="172.8" x14ac:dyDescent="0.3">
      <c r="A37" s="2">
        <v>44971</v>
      </c>
      <c r="B37" t="s">
        <v>89</v>
      </c>
      <c r="C37" s="1" t="s">
        <v>141</v>
      </c>
    </row>
    <row r="38" spans="1:4" x14ac:dyDescent="0.3">
      <c r="A38" s="2">
        <v>44971</v>
      </c>
      <c r="B38" t="s">
        <v>139</v>
      </c>
      <c r="C38" s="1" t="s">
        <v>140</v>
      </c>
    </row>
    <row r="39" spans="1:4" ht="57.6" x14ac:dyDescent="0.3">
      <c r="A39" s="2">
        <v>44971</v>
      </c>
      <c r="B39" t="s">
        <v>135</v>
      </c>
      <c r="C39" s="1" t="s">
        <v>136</v>
      </c>
    </row>
    <row r="40" spans="1:4" ht="230.4" x14ac:dyDescent="0.3">
      <c r="A40" s="2">
        <v>44967</v>
      </c>
      <c r="B40" t="s">
        <v>138</v>
      </c>
      <c r="C40" s="1" t="s">
        <v>137</v>
      </c>
    </row>
    <row r="41" spans="1:4" ht="28.8" x14ac:dyDescent="0.3">
      <c r="A41" s="2">
        <v>44964</v>
      </c>
      <c r="B41" t="s">
        <v>134</v>
      </c>
      <c r="C41" s="1" t="s">
        <v>133</v>
      </c>
    </row>
    <row r="42" spans="1:4" ht="72" x14ac:dyDescent="0.3">
      <c r="A42" s="2">
        <v>44964</v>
      </c>
      <c r="B42" t="s">
        <v>122</v>
      </c>
      <c r="C42" s="1" t="s">
        <v>132</v>
      </c>
    </row>
    <row r="43" spans="1:4" ht="57.6" x14ac:dyDescent="0.3">
      <c r="A43" s="2">
        <v>44964</v>
      </c>
      <c r="B43" t="s">
        <v>120</v>
      </c>
      <c r="C43" s="1" t="s">
        <v>131</v>
      </c>
    </row>
    <row r="44" spans="1:4" x14ac:dyDescent="0.3">
      <c r="A44" s="2">
        <v>44964</v>
      </c>
      <c r="B44" t="s">
        <v>122</v>
      </c>
      <c r="C44" s="1" t="s">
        <v>130</v>
      </c>
    </row>
    <row r="45" spans="1:4" ht="115.2" x14ac:dyDescent="0.3">
      <c r="A45" s="2">
        <v>44964</v>
      </c>
      <c r="B45" t="s">
        <v>129</v>
      </c>
      <c r="C45" s="1" t="s">
        <v>128</v>
      </c>
    </row>
    <row r="46" spans="1:4" ht="28.8" x14ac:dyDescent="0.3">
      <c r="A46" s="2">
        <v>44963</v>
      </c>
      <c r="B46" t="s">
        <v>127</v>
      </c>
      <c r="C46" s="1" t="s">
        <v>126</v>
      </c>
    </row>
    <row r="47" spans="1:4" ht="57.6" x14ac:dyDescent="0.3">
      <c r="A47" s="2">
        <v>44963</v>
      </c>
      <c r="B47" t="s">
        <v>103</v>
      </c>
      <c r="C47" s="1" t="s">
        <v>125</v>
      </c>
    </row>
    <row r="48" spans="1:4" ht="57.6" x14ac:dyDescent="0.3">
      <c r="A48" s="2">
        <v>44963</v>
      </c>
      <c r="B48" t="s">
        <v>120</v>
      </c>
      <c r="C48" s="1" t="s">
        <v>124</v>
      </c>
    </row>
    <row r="49" spans="1:3" ht="115.2" x14ac:dyDescent="0.3">
      <c r="A49" s="2">
        <v>44963</v>
      </c>
      <c r="B49" t="s">
        <v>120</v>
      </c>
      <c r="C49" s="1" t="s">
        <v>123</v>
      </c>
    </row>
    <row r="50" spans="1:3" ht="28.8" x14ac:dyDescent="0.3">
      <c r="A50" s="2">
        <v>44959</v>
      </c>
      <c r="B50" t="s">
        <v>122</v>
      </c>
      <c r="C50" s="1" t="s">
        <v>121</v>
      </c>
    </row>
    <row r="51" spans="1:3" ht="57.6" x14ac:dyDescent="0.3">
      <c r="A51" s="2">
        <v>44959</v>
      </c>
      <c r="B51" t="s">
        <v>120</v>
      </c>
      <c r="C51" s="1" t="s">
        <v>119</v>
      </c>
    </row>
    <row r="52" spans="1:3" ht="100.8" x14ac:dyDescent="0.3">
      <c r="A52" s="2">
        <v>44958</v>
      </c>
      <c r="B52" t="s">
        <v>89</v>
      </c>
      <c r="C52" s="1" t="s">
        <v>118</v>
      </c>
    </row>
    <row r="53" spans="1:3" ht="100.8" x14ac:dyDescent="0.3">
      <c r="A53" s="2">
        <v>44955</v>
      </c>
      <c r="B53" t="s">
        <v>117</v>
      </c>
      <c r="C53" s="1" t="s">
        <v>116</v>
      </c>
    </row>
    <row r="54" spans="1:3" ht="57.6" x14ac:dyDescent="0.3">
      <c r="A54" s="2">
        <v>44955</v>
      </c>
      <c r="B54" t="s">
        <v>115</v>
      </c>
      <c r="C54" s="1" t="s">
        <v>114</v>
      </c>
    </row>
    <row r="55" spans="1:3" ht="115.2" x14ac:dyDescent="0.3">
      <c r="A55" s="2">
        <v>44953</v>
      </c>
      <c r="B55" t="s">
        <v>103</v>
      </c>
      <c r="C55" s="1" t="s">
        <v>113</v>
      </c>
    </row>
    <row r="56" spans="1:3" ht="43.2" x14ac:dyDescent="0.3">
      <c r="A56" s="2">
        <v>44953</v>
      </c>
      <c r="B56" t="s">
        <v>103</v>
      </c>
      <c r="C56" s="1" t="s">
        <v>112</v>
      </c>
    </row>
    <row r="57" spans="1:3" ht="43.2" x14ac:dyDescent="0.3">
      <c r="A57" s="2">
        <v>44952</v>
      </c>
      <c r="B57" t="s">
        <v>101</v>
      </c>
      <c r="C57" s="1" t="s">
        <v>111</v>
      </c>
    </row>
    <row r="58" spans="1:3" ht="43.2" x14ac:dyDescent="0.3">
      <c r="A58" s="2">
        <v>44952</v>
      </c>
      <c r="B58" t="s">
        <v>110</v>
      </c>
      <c r="C58" s="1" t="s">
        <v>109</v>
      </c>
    </row>
    <row r="59" spans="1:3" ht="115.2" x14ac:dyDescent="0.3">
      <c r="A59" s="2">
        <v>44951</v>
      </c>
      <c r="B59" t="s">
        <v>108</v>
      </c>
      <c r="C59" s="1" t="s">
        <v>107</v>
      </c>
    </row>
    <row r="60" spans="1:3" x14ac:dyDescent="0.3">
      <c r="A60" s="2">
        <v>44949</v>
      </c>
      <c r="B60" t="s">
        <v>89</v>
      </c>
      <c r="C60" s="6" t="s">
        <v>106</v>
      </c>
    </row>
    <row r="61" spans="1:3" ht="28.8" x14ac:dyDescent="0.3">
      <c r="A61" s="2">
        <v>44949</v>
      </c>
      <c r="B61" t="s">
        <v>103</v>
      </c>
      <c r="C61" s="1" t="s">
        <v>105</v>
      </c>
    </row>
    <row r="62" spans="1:3" x14ac:dyDescent="0.3">
      <c r="A62" s="2">
        <v>44949</v>
      </c>
      <c r="B62" t="s">
        <v>103</v>
      </c>
      <c r="C62" s="1" t="s">
        <v>104</v>
      </c>
    </row>
    <row r="63" spans="1:3" ht="28.8" x14ac:dyDescent="0.3">
      <c r="A63" s="2">
        <v>44949</v>
      </c>
      <c r="B63" t="s">
        <v>103</v>
      </c>
      <c r="C63" s="1" t="s">
        <v>102</v>
      </c>
    </row>
    <row r="64" spans="1:3" ht="28.8" x14ac:dyDescent="0.3">
      <c r="A64" s="2">
        <v>44949</v>
      </c>
      <c r="B64" t="s">
        <v>101</v>
      </c>
      <c r="C64" s="1" t="s">
        <v>100</v>
      </c>
    </row>
    <row r="65" spans="1:3" ht="28.8" x14ac:dyDescent="0.3">
      <c r="A65" s="2">
        <v>44944</v>
      </c>
      <c r="B65" t="s">
        <v>99</v>
      </c>
      <c r="C65" s="1" t="s">
        <v>98</v>
      </c>
    </row>
    <row r="66" spans="1:3" ht="43.2" x14ac:dyDescent="0.3">
      <c r="A66" s="2">
        <v>44944</v>
      </c>
      <c r="B66" t="s">
        <v>96</v>
      </c>
      <c r="C66" s="1" t="s">
        <v>97</v>
      </c>
    </row>
    <row r="67" spans="1:3" x14ac:dyDescent="0.3">
      <c r="A67" s="2">
        <v>44944</v>
      </c>
      <c r="B67" t="s">
        <v>96</v>
      </c>
      <c r="C67" s="1" t="s">
        <v>95</v>
      </c>
    </row>
    <row r="68" spans="1:3" ht="28.8" x14ac:dyDescent="0.3">
      <c r="A68" s="2">
        <v>44944</v>
      </c>
      <c r="B68" t="s">
        <v>94</v>
      </c>
      <c r="C68" s="1" t="s">
        <v>93</v>
      </c>
    </row>
    <row r="69" spans="1:3" ht="43.2" x14ac:dyDescent="0.3">
      <c r="A69" s="2">
        <v>44944</v>
      </c>
      <c r="B69" t="s">
        <v>92</v>
      </c>
      <c r="C69" s="1" t="s">
        <v>91</v>
      </c>
    </row>
    <row r="70" spans="1:3" x14ac:dyDescent="0.3">
      <c r="A70" s="2">
        <v>44944</v>
      </c>
      <c r="B70" t="s">
        <v>89</v>
      </c>
      <c r="C70" s="1" t="s">
        <v>90</v>
      </c>
    </row>
    <row r="71" spans="1:3" ht="57.6" x14ac:dyDescent="0.3">
      <c r="A71" s="2">
        <v>44944</v>
      </c>
      <c r="B71" t="s">
        <v>89</v>
      </c>
      <c r="C71" s="1" t="s">
        <v>88</v>
      </c>
    </row>
    <row r="72" spans="1:3" ht="43.2" x14ac:dyDescent="0.3">
      <c r="A72" s="2">
        <v>44944</v>
      </c>
      <c r="B72" t="s">
        <v>87</v>
      </c>
      <c r="C72" s="1" t="s">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57488-9F56-454D-A4D5-1DAD0DE24A20}">
  <dimension ref="A1:D9"/>
  <sheetViews>
    <sheetView workbookViewId="0">
      <selection activeCell="C3" sqref="C3"/>
    </sheetView>
  </sheetViews>
  <sheetFormatPr defaultColWidth="23.6640625" defaultRowHeight="14.4" x14ac:dyDescent="0.3"/>
  <cols>
    <col min="1" max="1" width="15.6640625" customWidth="1"/>
    <col min="3" max="3" width="86.6640625" customWidth="1"/>
    <col min="4" max="4" width="43.5546875" customWidth="1"/>
  </cols>
  <sheetData>
    <row r="1" spans="1:4" x14ac:dyDescent="0.3">
      <c r="A1" t="s">
        <v>0</v>
      </c>
      <c r="B1" t="s">
        <v>1</v>
      </c>
      <c r="C1" s="1" t="s">
        <v>2</v>
      </c>
      <c r="D1" s="1" t="s">
        <v>3</v>
      </c>
    </row>
    <row r="2" spans="1:4" ht="86.4" x14ac:dyDescent="0.3">
      <c r="A2" s="2">
        <v>45098</v>
      </c>
      <c r="B2" t="s">
        <v>245</v>
      </c>
      <c r="C2" s="1" t="s">
        <v>285</v>
      </c>
      <c r="D2" s="1"/>
    </row>
    <row r="3" spans="1:4" ht="86.4" x14ac:dyDescent="0.3">
      <c r="A3" s="2">
        <v>45084</v>
      </c>
      <c r="B3" t="s">
        <v>117</v>
      </c>
      <c r="C3" s="1" t="s">
        <v>281</v>
      </c>
      <c r="D3" s="1"/>
    </row>
    <row r="4" spans="1:4" ht="100.8" x14ac:dyDescent="0.3">
      <c r="A4" s="2">
        <v>45044</v>
      </c>
      <c r="B4" t="s">
        <v>248</v>
      </c>
      <c r="C4" s="1" t="s">
        <v>249</v>
      </c>
      <c r="D4" s="1"/>
    </row>
    <row r="5" spans="1:4" ht="86.4" x14ac:dyDescent="0.3">
      <c r="A5" s="2">
        <v>45044</v>
      </c>
      <c r="B5" t="s">
        <v>245</v>
      </c>
      <c r="C5" s="1" t="s">
        <v>246</v>
      </c>
      <c r="D5" s="1"/>
    </row>
    <row r="6" spans="1:4" ht="57.6" x14ac:dyDescent="0.3">
      <c r="A6" s="2">
        <v>45044</v>
      </c>
      <c r="B6" t="s">
        <v>222</v>
      </c>
      <c r="C6" s="1" t="s">
        <v>244</v>
      </c>
      <c r="D6" s="1"/>
    </row>
    <row r="7" spans="1:4" x14ac:dyDescent="0.3">
      <c r="A7" s="2">
        <v>45040</v>
      </c>
      <c r="B7" t="s">
        <v>222</v>
      </c>
      <c r="C7" s="1" t="s">
        <v>223</v>
      </c>
      <c r="D7" s="1"/>
    </row>
    <row r="8" spans="1:4" ht="28.8" x14ac:dyDescent="0.3">
      <c r="A8" s="2">
        <v>44981</v>
      </c>
      <c r="B8" t="s">
        <v>127</v>
      </c>
      <c r="C8" s="1" t="s">
        <v>170</v>
      </c>
      <c r="D8" s="1"/>
    </row>
    <row r="9" spans="1:4" ht="28.8" x14ac:dyDescent="0.3">
      <c r="A9" s="2">
        <v>44981</v>
      </c>
      <c r="B9" t="s">
        <v>167</v>
      </c>
      <c r="C9" s="1" t="s">
        <v>168</v>
      </c>
      <c r="D9"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471C2-6142-4E20-AF98-9F82EA310400}">
  <dimension ref="A1:E3"/>
  <sheetViews>
    <sheetView workbookViewId="0">
      <selection activeCell="C25" sqref="C25"/>
    </sheetView>
  </sheetViews>
  <sheetFormatPr defaultRowHeight="14.4" x14ac:dyDescent="0.3"/>
  <cols>
    <col min="1" max="1" width="14.6640625" customWidth="1"/>
    <col min="2" max="2" width="17.33203125" customWidth="1"/>
    <col min="3" max="3" width="64.33203125" style="1" customWidth="1"/>
    <col min="4" max="4" width="34.109375" customWidth="1"/>
  </cols>
  <sheetData>
    <row r="1" spans="1:5" x14ac:dyDescent="0.3">
      <c r="A1" s="4" t="s">
        <v>0</v>
      </c>
      <c r="B1" s="3" t="s">
        <v>1</v>
      </c>
      <c r="C1" s="3" t="s">
        <v>2</v>
      </c>
      <c r="D1" s="3" t="s">
        <v>3</v>
      </c>
      <c r="E1" s="4" t="s">
        <v>4</v>
      </c>
    </row>
    <row r="2" spans="1:5" x14ac:dyDescent="0.3">
      <c r="A2" s="4"/>
      <c r="B2" s="3"/>
      <c r="C2" s="3"/>
      <c r="D2" s="3"/>
      <c r="E2" s="4"/>
    </row>
    <row r="3" spans="1:5" ht="43.2" x14ac:dyDescent="0.3">
      <c r="A3" s="2">
        <v>44979</v>
      </c>
      <c r="B3" t="s">
        <v>162</v>
      </c>
      <c r="C3" s="1" t="s">
        <v>163</v>
      </c>
      <c r="D3" t="s">
        <v>169</v>
      </c>
      <c r="E3">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E6526-BEC7-4E89-B206-5D56123EA940}">
  <dimension ref="A1:E11"/>
  <sheetViews>
    <sheetView workbookViewId="0">
      <selection activeCell="C3" sqref="C3"/>
    </sheetView>
  </sheetViews>
  <sheetFormatPr defaultRowHeight="14.4" x14ac:dyDescent="0.3"/>
  <cols>
    <col min="1" max="1" width="10.5546875" bestFit="1" customWidth="1"/>
    <col min="2" max="2" width="13.5546875" bestFit="1" customWidth="1"/>
    <col min="3" max="3" width="81.44140625" style="1" customWidth="1"/>
    <col min="4" max="4" width="35.6640625" style="1" bestFit="1" customWidth="1"/>
    <col min="5" max="5" width="10.5546875" bestFit="1" customWidth="1"/>
  </cols>
  <sheetData>
    <row r="1" spans="1:5" x14ac:dyDescent="0.3">
      <c r="A1" t="s">
        <v>0</v>
      </c>
      <c r="B1" s="1" t="s">
        <v>1</v>
      </c>
      <c r="C1" s="1" t="s">
        <v>2</v>
      </c>
      <c r="D1" s="1" t="s">
        <v>3</v>
      </c>
      <c r="E1" t="s">
        <v>4</v>
      </c>
    </row>
    <row r="2" spans="1:5" ht="86.4" x14ac:dyDescent="0.3">
      <c r="A2" s="2">
        <v>44881</v>
      </c>
      <c r="B2" s="1" t="s">
        <v>66</v>
      </c>
      <c r="C2" s="1" t="s">
        <v>69</v>
      </c>
      <c r="D2" s="1" t="s">
        <v>68</v>
      </c>
    </row>
    <row r="3" spans="1:5" ht="129.6" x14ac:dyDescent="0.3">
      <c r="A3" s="2">
        <v>44881</v>
      </c>
      <c r="B3" s="1" t="s">
        <v>54</v>
      </c>
      <c r="C3" s="1" t="s">
        <v>64</v>
      </c>
      <c r="D3" s="1" t="s">
        <v>67</v>
      </c>
    </row>
    <row r="4" spans="1:5" ht="72" x14ac:dyDescent="0.3">
      <c r="A4" s="2">
        <v>44792</v>
      </c>
      <c r="B4" s="1" t="s">
        <v>54</v>
      </c>
      <c r="C4" s="1" t="s">
        <v>65</v>
      </c>
    </row>
    <row r="5" spans="1:5" ht="129.6" x14ac:dyDescent="0.3">
      <c r="A5" s="2">
        <v>44767</v>
      </c>
      <c r="B5" s="1" t="s">
        <v>20</v>
      </c>
      <c r="C5" s="1" t="s">
        <v>33</v>
      </c>
      <c r="D5" s="1" t="s">
        <v>34</v>
      </c>
      <c r="E5">
        <v>0</v>
      </c>
    </row>
    <row r="6" spans="1:5" ht="230.4" x14ac:dyDescent="0.3">
      <c r="A6" s="2">
        <v>44755</v>
      </c>
      <c r="B6" t="s">
        <v>30</v>
      </c>
      <c r="C6" s="1" t="s">
        <v>31</v>
      </c>
      <c r="D6" s="1" t="s">
        <v>32</v>
      </c>
      <c r="E6">
        <v>0</v>
      </c>
    </row>
    <row r="7" spans="1:5" ht="86.4" x14ac:dyDescent="0.3">
      <c r="A7" s="2">
        <v>44755</v>
      </c>
      <c r="B7" t="s">
        <v>14</v>
      </c>
      <c r="C7" s="1" t="s">
        <v>15</v>
      </c>
      <c r="D7" s="1" t="s">
        <v>24</v>
      </c>
      <c r="E7">
        <v>0</v>
      </c>
    </row>
    <row r="8" spans="1:5" ht="28.8" x14ac:dyDescent="0.3">
      <c r="A8" s="2">
        <v>44755</v>
      </c>
      <c r="B8" t="s">
        <v>16</v>
      </c>
      <c r="C8" s="1" t="s">
        <v>17</v>
      </c>
      <c r="D8" s="1" t="s">
        <v>24</v>
      </c>
      <c r="E8">
        <v>0</v>
      </c>
    </row>
    <row r="9" spans="1:5" ht="28.8" x14ac:dyDescent="0.3">
      <c r="A9" s="2">
        <v>44755</v>
      </c>
      <c r="B9" t="s">
        <v>18</v>
      </c>
      <c r="C9" s="1" t="s">
        <v>19</v>
      </c>
      <c r="D9" s="1" t="s">
        <v>25</v>
      </c>
      <c r="E9">
        <v>1</v>
      </c>
    </row>
    <row r="10" spans="1:5" ht="28.8" x14ac:dyDescent="0.3">
      <c r="A10" s="2">
        <v>44755</v>
      </c>
      <c r="B10" t="s">
        <v>20</v>
      </c>
      <c r="C10" s="1" t="s">
        <v>21</v>
      </c>
      <c r="D10" s="1" t="s">
        <v>24</v>
      </c>
      <c r="E10">
        <v>0</v>
      </c>
    </row>
    <row r="11" spans="1:5" ht="86.4" x14ac:dyDescent="0.3">
      <c r="A11" s="2">
        <v>44755</v>
      </c>
      <c r="B11" t="s">
        <v>22</v>
      </c>
      <c r="C11" s="1" t="s">
        <v>23</v>
      </c>
      <c r="D11" s="1" t="s">
        <v>24</v>
      </c>
      <c r="E1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EC10F-D20C-475E-8D59-543DC38745A3}">
  <dimension ref="A1:E2"/>
  <sheetViews>
    <sheetView workbookViewId="0">
      <selection activeCell="B3" sqref="B3"/>
    </sheetView>
  </sheetViews>
  <sheetFormatPr defaultRowHeight="14.4" x14ac:dyDescent="0.3"/>
  <cols>
    <col min="1" max="1" width="9.5546875" bestFit="1" customWidth="1"/>
    <col min="2" max="2" width="19.44140625" customWidth="1"/>
    <col min="3" max="3" width="45.5546875" customWidth="1"/>
    <col min="4" max="4" width="29.109375" customWidth="1"/>
  </cols>
  <sheetData>
    <row r="1" spans="1:5" x14ac:dyDescent="0.3">
      <c r="A1" t="s">
        <v>0</v>
      </c>
      <c r="B1" s="1" t="s">
        <v>1</v>
      </c>
      <c r="C1" s="1" t="s">
        <v>2</v>
      </c>
      <c r="D1" s="1" t="s">
        <v>3</v>
      </c>
      <c r="E1" t="s">
        <v>4</v>
      </c>
    </row>
    <row r="2" spans="1:5" ht="144" x14ac:dyDescent="0.3">
      <c r="A2" s="2">
        <v>44764</v>
      </c>
      <c r="B2" s="1" t="s">
        <v>35</v>
      </c>
      <c r="C2" s="1" t="s">
        <v>12</v>
      </c>
      <c r="D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E8C59-64A4-4400-9DB3-65D0E5C956A2}">
  <dimension ref="A1:B6"/>
  <sheetViews>
    <sheetView workbookViewId="0">
      <selection activeCell="B7" sqref="B7"/>
    </sheetView>
  </sheetViews>
  <sheetFormatPr defaultRowHeight="14.4" x14ac:dyDescent="0.3"/>
  <sheetData>
    <row r="1" spans="1:2" x14ac:dyDescent="0.3">
      <c r="A1" t="s">
        <v>26</v>
      </c>
      <c r="B1" t="s">
        <v>27</v>
      </c>
    </row>
    <row r="2" spans="1:2" x14ac:dyDescent="0.3">
      <c r="A2" t="s">
        <v>28</v>
      </c>
      <c r="B2" t="s">
        <v>29</v>
      </c>
    </row>
    <row r="6" spans="1:2" x14ac:dyDescent="0.3">
      <c r="B6"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historical_calibration</vt:lpstr>
      <vt:lpstr>setback_distance</vt:lpstr>
      <vt:lpstr>Stream_seepage</vt:lpstr>
      <vt:lpstr>Levee_removal</vt:lpstr>
      <vt:lpstr>model_development</vt:lpstr>
      <vt:lpstr>economic_model</vt:lpstr>
      <vt:lpstr>temperature</vt:lpstr>
      <vt:lpstr>Advice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2023-06-24T15:10:20Z</dcterms:modified>
</cp:coreProperties>
</file>