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5.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correlation" sheetId="2" r:id="rId5"/>
    <sheet state="visible" name="high bed" sheetId="3" r:id="rId6"/>
    <sheet state="visible" name="color" sheetId="4" r:id="rId7"/>
    <sheet state="visible" name="exactly the same" sheetId="5" r:id="rId8"/>
    <sheet state="visible" name="with height" sheetId="6" r:id="rId9"/>
    <sheet state="visible" name="bedbath" sheetId="7" r:id="rId10"/>
    <sheet state="visible" name="almost same bedbath" sheetId="8" r:id="rId11"/>
    <sheet state="visible" name="just bed" sheetId="9" r:id="rId12"/>
  </sheets>
  <definedNames/>
  <calcPr/>
</workbook>
</file>

<file path=xl/sharedStrings.xml><?xml version="1.0" encoding="utf-8"?>
<sst xmlns="http://schemas.openxmlformats.org/spreadsheetml/2006/main" count="486" uniqueCount="83">
  <si>
    <t>p-value of 0.05 or lower is generally considered statistically significant. p value decreases as number of data points that fit the line increase.</t>
  </si>
  <si>
    <t>Coefficients is what you multiply the variable</t>
  </si>
  <si>
    <t>Multiple R: The correlation coefficient between the observed and predicted values. It ranges in value from 0 to 1. A small value indicates that there is little or no linear relationship between the dependent variable and the independent variables.</t>
  </si>
  <si>
    <t>R-Squared (R² or the coefficient of determination) is a statistical measure in a regression model that determines the proportion of variance in the dependent variable that can be explained by the independent variable. In other words, r-squared shows how well the data fit the regression model (the goodness of fit).</t>
  </si>
  <si>
    <t>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t>
  </si>
  <si>
    <t>Adding a very similar column doesn't change the overall regression statistics too much, just the variable statistics.</t>
  </si>
  <si>
    <t>Multicolinearity. Can't run regression if two columns are exactly the same. To check if a column is correlated to another, can run the regression using that variable as the independent variable. If tolerance is less than 0.1, could have multicolinearity.</t>
  </si>
  <si>
    <t>Homoscedasticity. Error increase when dependent variable changes.</t>
  </si>
  <si>
    <t>Standard error is the approximate standard deviation of a statistical sample population.</t>
  </si>
  <si>
    <t>The standard error describes the variation between the calculated mean of the population and one which is considered known, or accepted as accurate.</t>
  </si>
  <si>
    <t>The more data points involved in the calculations of the mean, the smaller the standard error tends to be.</t>
  </si>
  <si>
    <t>Can include categorical data, just have to create dummy data for each category if there are more than 2 categories, and that dummy data is a boolean.</t>
  </si>
  <si>
    <t>Nominal is like gender. Ordinal there's a ranking, like grade A, B, C. Metric is numbers. Categorical is umbrella for nominal or ordinal.</t>
  </si>
  <si>
    <t>Linear regression is for metric dependent variable. Logistic regression is for categorical.</t>
  </si>
  <si>
    <t>Simple linear regression has 1 x variable to predict 1 y variable. Multiple linear regression has more than 1 x variable.</t>
  </si>
  <si>
    <t>Pearson correlation is used to see if two variables are linearly correlated. Spearman is a Pearson correlation but based on the rank for the variable, not raw values. Kendall's tau is like Spearman, but is prefered if small amount of data with many ties. There's also point biserial correlation, which has to do with categorical data.</t>
  </si>
  <si>
    <t>x</t>
  </si>
  <si>
    <t>y</t>
  </si>
  <si>
    <t># of bedrooms</t>
  </si>
  <si>
    <t># of bathrooms</t>
  </si>
  <si>
    <t>height</t>
  </si>
  <si>
    <t>area</t>
  </si>
  <si>
    <t>price</t>
  </si>
  <si>
    <t>estimate</t>
  </si>
  <si>
    <t>this is regression using built-in linest</t>
  </si>
  <si>
    <t>house 1</t>
  </si>
  <si>
    <t>house 2</t>
  </si>
  <si>
    <t>house 3</t>
  </si>
  <si>
    <t>house 4</t>
  </si>
  <si>
    <t>house 5</t>
  </si>
  <si>
    <t>house 6</t>
  </si>
  <si>
    <t>house 7</t>
  </si>
  <si>
    <t>This is using xlminer extension</t>
  </si>
  <si>
    <t>house 8</t>
  </si>
  <si>
    <t>SUMMARY OUTPUT</t>
  </si>
  <si>
    <t>house 9</t>
  </si>
  <si>
    <t>house 10</t>
  </si>
  <si>
    <t>Regression Statistics</t>
  </si>
  <si>
    <t>house 11</t>
  </si>
  <si>
    <t>Multiple R</t>
  </si>
  <si>
    <t>house 12</t>
  </si>
  <si>
    <t>R Square</t>
  </si>
  <si>
    <t>house 13</t>
  </si>
  <si>
    <t>Adjusted R Square</t>
  </si>
  <si>
    <t>house 14</t>
  </si>
  <si>
    <t>Standard Error</t>
  </si>
  <si>
    <t>house 15</t>
  </si>
  <si>
    <t>Observations</t>
  </si>
  <si>
    <t>house 16</t>
  </si>
  <si>
    <t>house 17</t>
  </si>
  <si>
    <t>ANOVA</t>
  </si>
  <si>
    <t>house 18</t>
  </si>
  <si>
    <t>df</t>
  </si>
  <si>
    <t>SS</t>
  </si>
  <si>
    <t>MS</t>
  </si>
  <si>
    <t>F</t>
  </si>
  <si>
    <t>Significance F</t>
  </si>
  <si>
    <t>house 19</t>
  </si>
  <si>
    <t>Regression</t>
  </si>
  <si>
    <t>house 20</t>
  </si>
  <si>
    <t>Residual</t>
  </si>
  <si>
    <t>Total</t>
  </si>
  <si>
    <t>Coefficients</t>
  </si>
  <si>
    <t>t Stat</t>
  </si>
  <si>
    <t>P-value</t>
  </si>
  <si>
    <t>Lower 95%</t>
  </si>
  <si>
    <t>Upper 95%</t>
  </si>
  <si>
    <t>Intercept</t>
  </si>
  <si>
    <t>X Variable 1</t>
  </si>
  <si>
    <t>X Variable 2</t>
  </si>
  <si>
    <t>RESIDUAL OUTPUT</t>
  </si>
  <si>
    <t>PROBABILITY OUTPUT</t>
  </si>
  <si>
    <t>Observation</t>
  </si>
  <si>
    <t>Predicted Y</t>
  </si>
  <si>
    <t>Residuals</t>
  </si>
  <si>
    <t>Standard Residuals</t>
  </si>
  <si>
    <t>Percentile</t>
  </si>
  <si>
    <t>Y</t>
  </si>
  <si>
    <t>color</t>
  </si>
  <si>
    <t>red</t>
  </si>
  <si>
    <t>blue</t>
  </si>
  <si>
    <t>green</t>
  </si>
  <si>
    <t>X Variable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</si>
</sst>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i/>
      <color theme="1"/>
      <name val="Arial"/>
      <scheme val="minor"/>
    </font>
  </fonts>
  <fills count="3">
    <fill>
      <patternFill patternType="none"/>
    </fill>
    <fill>
      <patternFill patternType="lightGray"/>
    </fill>
    <fill>
      <patternFill patternType="solid">
        <fgColor rgb="FFFF9900"/>
        <bgColor rgb="FFFF9900"/>
      </patternFill>
    </fill>
  </fills>
  <borders count="10">
    <border/>
    <border>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1" fillId="0" fontId="1" numFmtId="0" xfId="0" applyBorder="1" applyFont="1"/>
    <xf borderId="1" fillId="0" fontId="2" numFmtId="0" xfId="0" applyAlignment="1" applyBorder="1" applyFont="1">
      <alignment readingOrder="0"/>
    </xf>
    <xf borderId="0" fillId="0" fontId="1" numFmtId="0" xfId="0" applyAlignment="1" applyFont="1">
      <alignment readingOrder="0"/>
    </xf>
    <xf borderId="2" fillId="0" fontId="1" numFmtId="0" xfId="0" applyAlignment="1" applyBorder="1" applyFont="1">
      <alignment readingOrder="0"/>
    </xf>
    <xf borderId="2" fillId="0" fontId="1" numFmtId="0" xfId="0" applyAlignment="1" applyBorder="1" applyFont="1">
      <alignment readingOrder="0"/>
    </xf>
    <xf borderId="0" fillId="0" fontId="1" numFmtId="164" xfId="0" applyAlignment="1" applyFont="1" applyNumberFormat="1">
      <alignment readingOrder="0"/>
    </xf>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0" fillId="0" fontId="1" numFmtId="0" xfId="0" applyFont="1"/>
    <xf borderId="7" fillId="0" fontId="1" numFmtId="0" xfId="0" applyBorder="1" applyFont="1"/>
    <xf borderId="8" fillId="0" fontId="1" numFmtId="0" xfId="0" applyBorder="1" applyFont="1"/>
    <xf borderId="2" fillId="0" fontId="1" numFmtId="0" xfId="0" applyBorder="1" applyFont="1"/>
    <xf borderId="9" fillId="0" fontId="1" numFmtId="0" xfId="0" applyBorder="1" applyFont="1"/>
    <xf borderId="1" fillId="0" fontId="2" numFmtId="0" xfId="0" applyAlignment="1" applyBorder="1" applyFont="1">
      <alignment horizontal="center" readingOrder="0"/>
    </xf>
    <xf borderId="1" fillId="0" fontId="2" numFmtId="0" xfId="0" applyAlignment="1" applyBorder="1" applyFont="1">
      <alignment horizontal="center"/>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correlation!$B$4</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correlation!$A$5:$A$9</c:f>
            </c:numRef>
          </c:xVal>
          <c:yVal>
            <c:numRef>
              <c:f>correlation!$B$5:$B$9</c:f>
              <c:numCache/>
            </c:numRef>
          </c:yVal>
        </c:ser>
        <c:dLbls>
          <c:showLegendKey val="0"/>
          <c:showVal val="0"/>
          <c:showCatName val="0"/>
          <c:showSerName val="0"/>
          <c:showPercent val="0"/>
          <c:showBubbleSize val="0"/>
        </c:dLbls>
        <c:axId val="2036578250"/>
        <c:axId val="1082815964"/>
      </c:scatterChart>
      <c:valAx>
        <c:axId val="203657825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815964"/>
      </c:valAx>
      <c:valAx>
        <c:axId val="10828159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657825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correlation!$B$16</c:f>
            </c:strRef>
          </c:tx>
          <c:spPr>
            <a:ln>
              <a:noFill/>
            </a:ln>
          </c:spPr>
          <c:marker>
            <c:symbol val="circle"/>
            <c:size val="7"/>
            <c:spPr>
              <a:solidFill>
                <a:schemeClr val="accent1"/>
              </a:solidFill>
              <a:ln cmpd="sng">
                <a:solidFill>
                  <a:schemeClr val="accent1"/>
                </a:solidFill>
              </a:ln>
            </c:spPr>
          </c:marker>
          <c:xVal>
            <c:numRef>
              <c:f>correlation!$A$17:$A$21</c:f>
            </c:numRef>
          </c:xVal>
          <c:yVal>
            <c:numRef>
              <c:f>correlation!$B$17:$B$21</c:f>
              <c:numCache/>
            </c:numRef>
          </c:yVal>
        </c:ser>
        <c:dLbls>
          <c:showLegendKey val="0"/>
          <c:showVal val="0"/>
          <c:showCatName val="0"/>
          <c:showSerName val="0"/>
          <c:showPercent val="0"/>
          <c:showBubbleSize val="0"/>
        </c:dLbls>
        <c:axId val="532107797"/>
        <c:axId val="1379414942"/>
      </c:scatterChart>
      <c:valAx>
        <c:axId val="53210779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9414942"/>
      </c:valAx>
      <c:valAx>
        <c:axId val="13794149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210779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tx>
            <c:strRef>
              <c:f>correlation!$B$26</c:f>
            </c:strRef>
          </c:tx>
          <c:spPr>
            <a:ln>
              <a:noFill/>
            </a:ln>
          </c:spPr>
          <c:marker>
            <c:symbol val="circle"/>
            <c:size val="7"/>
            <c:spPr>
              <a:solidFill>
                <a:schemeClr val="accent1"/>
              </a:solidFill>
              <a:ln cmpd="sng">
                <a:solidFill>
                  <a:schemeClr val="accent1"/>
                </a:solidFill>
              </a:ln>
            </c:spPr>
          </c:marker>
          <c:xVal>
            <c:numRef>
              <c:f>correlation!$A$27:$A$31</c:f>
            </c:numRef>
          </c:xVal>
          <c:yVal>
            <c:numRef>
              <c:f>correlation!$B$27:$B$31</c:f>
              <c:numCache/>
            </c:numRef>
          </c:yVal>
        </c:ser>
        <c:dLbls>
          <c:showLegendKey val="0"/>
          <c:showVal val="0"/>
          <c:showCatName val="0"/>
          <c:showSerName val="0"/>
          <c:showPercent val="0"/>
          <c:showBubbleSize val="0"/>
        </c:dLbls>
        <c:axId val="439620308"/>
        <c:axId val="1737168153"/>
      </c:scatterChart>
      <c:valAx>
        <c:axId val="4396203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7168153"/>
      </c:valAx>
      <c:valAx>
        <c:axId val="17371681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962030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correlation!$K$4</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correlation!$J$5:$J$10</c:f>
            </c:numRef>
          </c:xVal>
          <c:yVal>
            <c:numRef>
              <c:f>correlation!$K$5:$K$10</c:f>
              <c:numCache/>
            </c:numRef>
          </c:yVal>
        </c:ser>
        <c:dLbls>
          <c:showLegendKey val="0"/>
          <c:showVal val="0"/>
          <c:showCatName val="0"/>
          <c:showSerName val="0"/>
          <c:showPercent val="0"/>
          <c:showBubbleSize val="0"/>
        </c:dLbls>
        <c:axId val="1679114054"/>
        <c:axId val="571695200"/>
      </c:scatterChart>
      <c:valAx>
        <c:axId val="167911405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1695200"/>
      </c:valAx>
      <c:valAx>
        <c:axId val="5716952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9114054"/>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correlation!$K$16</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correlation!$J$17:$J$21</c:f>
            </c:numRef>
          </c:xVal>
          <c:yVal>
            <c:numRef>
              <c:f>correlation!$K$17:$K$21</c:f>
              <c:numCache/>
            </c:numRef>
          </c:yVal>
        </c:ser>
        <c:dLbls>
          <c:showLegendKey val="0"/>
          <c:showVal val="0"/>
          <c:showCatName val="0"/>
          <c:showSerName val="0"/>
          <c:showPercent val="0"/>
          <c:showBubbleSize val="0"/>
        </c:dLbls>
        <c:axId val="1987670909"/>
        <c:axId val="683616254"/>
      </c:scatterChart>
      <c:valAx>
        <c:axId val="198767090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3616254"/>
      </c:valAx>
      <c:valAx>
        <c:axId val="6836162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767090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 vs. x</a:t>
            </a:r>
          </a:p>
        </c:rich>
      </c:tx>
      <c:overlay val="0"/>
    </c:title>
    <c:plotArea>
      <c:layout/>
      <c:scatterChart>
        <c:scatterStyle val="lineMarker"/>
        <c:varyColors val="0"/>
        <c:ser>
          <c:idx val="0"/>
          <c:order val="0"/>
          <c:tx>
            <c:strRef>
              <c:f>correlation!$K$26</c:f>
            </c:strRef>
          </c:tx>
          <c:spPr>
            <a:ln>
              <a:noFill/>
            </a:ln>
          </c:spPr>
          <c:marker>
            <c:symbol val="circle"/>
            <c:size val="7"/>
            <c:spPr>
              <a:solidFill>
                <a:schemeClr val="accent1"/>
              </a:solidFill>
              <a:ln cmpd="sng">
                <a:solidFill>
                  <a:schemeClr val="accent1"/>
                </a:solidFill>
              </a:ln>
            </c:spPr>
          </c:marker>
          <c:trendline>
            <c:name>Trendline for y</c:name>
            <c:spPr>
              <a:ln w="19050">
                <a:solidFill>
                  <a:srgbClr val="000000"/>
                </a:solidFill>
              </a:ln>
            </c:spPr>
            <c:trendlineType val="linear"/>
            <c:dispRSqr val="0"/>
            <c:dispEq val="0"/>
          </c:trendline>
          <c:xVal>
            <c:numRef>
              <c:f>correlation!$J$27:$J$32</c:f>
            </c:numRef>
          </c:xVal>
          <c:yVal>
            <c:numRef>
              <c:f>correlation!$K$27:$K$32</c:f>
              <c:numCache/>
            </c:numRef>
          </c:yVal>
        </c:ser>
        <c:dLbls>
          <c:showLegendKey val="0"/>
          <c:showVal val="0"/>
          <c:showCatName val="0"/>
          <c:showSerName val="0"/>
          <c:showPercent val="0"/>
          <c:showBubbleSize val="0"/>
        </c:dLbls>
        <c:axId val="844111030"/>
        <c:axId val="1466606199"/>
      </c:scatterChart>
      <c:valAx>
        <c:axId val="8441110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6606199"/>
      </c:valAx>
      <c:valAx>
        <c:axId val="1466606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411103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bed'!$B$2:$B$21</c:f>
            </c:numRef>
          </c:xVal>
          <c:yVal>
            <c:numRef>
              <c:f>'high bed'!$K$33:$K$53</c:f>
              <c:numCache/>
            </c:numRef>
          </c:yVal>
        </c:ser>
        <c:dLbls>
          <c:showLegendKey val="0"/>
          <c:showVal val="0"/>
          <c:showCatName val="0"/>
          <c:showSerName val="0"/>
          <c:showPercent val="0"/>
          <c:showBubbleSize val="0"/>
        </c:dLbls>
        <c:axId val="1900431882"/>
        <c:axId val="1351044822"/>
      </c:scatterChart>
      <c:valAx>
        <c:axId val="190043188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1044822"/>
      </c:valAx>
      <c:valAx>
        <c:axId val="13510448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0431882"/>
      </c:valAx>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bed'!$C$2:$C$21</c:f>
            </c:numRef>
          </c:xVal>
          <c:yVal>
            <c:numRef>
              <c:f>'high bed'!$K$33:$K$53</c:f>
              <c:numCache/>
            </c:numRef>
          </c:yVal>
        </c:ser>
        <c:dLbls>
          <c:showLegendKey val="0"/>
          <c:showVal val="0"/>
          <c:showCatName val="0"/>
          <c:showSerName val="0"/>
          <c:showPercent val="0"/>
          <c:showBubbleSize val="0"/>
        </c:dLbls>
        <c:axId val="203205392"/>
        <c:axId val="1005071663"/>
      </c:scatterChart>
      <c:valAx>
        <c:axId val="20320539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5071663"/>
      </c:valAx>
      <c:valAx>
        <c:axId val="1005071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205392"/>
      </c:valAx>
    </c:plotArea>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'high bed'!$B$2:$B$21</c:f>
            </c:numRef>
          </c:xVal>
          <c:yVal>
            <c:numRef>
              <c:f>'high bed'!$J$33:$J$53</c:f>
              <c:numCache/>
            </c:numRef>
          </c:yVal>
        </c:ser>
        <c:ser>
          <c:idx val="1"/>
          <c:order val="1"/>
          <c:spPr>
            <a:ln>
              <a:noFill/>
            </a:ln>
          </c:spPr>
          <c:marker>
            <c:symbol val="diamond"/>
            <c:size val="10"/>
            <c:spPr>
              <a:solidFill>
                <a:schemeClr val="accent2"/>
              </a:solidFill>
              <a:ln cmpd="sng">
                <a:solidFill>
                  <a:schemeClr val="accent2"/>
                </a:solidFill>
              </a:ln>
            </c:spPr>
          </c:marker>
          <c:xVal>
            <c:numRef>
              <c:f>'high bed'!$B$2:$B$21</c:f>
            </c:numRef>
          </c:xVal>
          <c:yVal>
            <c:numRef>
              <c:f>'high bed'!$F$2:$F$21</c:f>
              <c:numCache/>
            </c:numRef>
          </c:yVal>
        </c:ser>
        <c:dLbls>
          <c:showLegendKey val="0"/>
          <c:showVal val="0"/>
          <c:showCatName val="0"/>
          <c:showSerName val="0"/>
          <c:showPercent val="0"/>
          <c:showBubbleSize val="0"/>
        </c:dLbls>
        <c:axId val="1813314160"/>
        <c:axId val="1319596249"/>
      </c:scatterChart>
      <c:valAx>
        <c:axId val="181331416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9596249"/>
      </c:valAx>
      <c:valAx>
        <c:axId val="13195962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3314160"/>
      </c:valAx>
    </c:plotArea>
    <c:legend>
      <c:legendPos val="r"/>
      <c:overlay val="0"/>
      <c:txPr>
        <a:bodyPr/>
        <a:lstStyle/>
        <a:p>
          <a:pPr lvl="0">
            <a:defRPr b="0">
              <a:solidFill>
                <a:srgbClr val="1A1A1A"/>
              </a:solidFill>
              <a:latin typeface="+mn-lt"/>
            </a:defRPr>
          </a:pPr>
        </a:p>
      </c:txPr>
    </c:legend>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'high bed'!$C$2:$C$21</c:f>
            </c:numRef>
          </c:xVal>
          <c:yVal>
            <c:numRef>
              <c:f>'high bed'!$J$33:$J$53</c:f>
              <c:numCache/>
            </c:numRef>
          </c:yVal>
        </c:ser>
        <c:ser>
          <c:idx val="1"/>
          <c:order val="1"/>
          <c:spPr>
            <a:ln>
              <a:noFill/>
            </a:ln>
          </c:spPr>
          <c:marker>
            <c:symbol val="diamond"/>
            <c:size val="10"/>
            <c:spPr>
              <a:solidFill>
                <a:schemeClr val="accent2"/>
              </a:solidFill>
              <a:ln cmpd="sng">
                <a:solidFill>
                  <a:schemeClr val="accent2"/>
                </a:solidFill>
              </a:ln>
            </c:spPr>
          </c:marker>
          <c:xVal>
            <c:numRef>
              <c:f>'high bed'!$C$2:$C$21</c:f>
            </c:numRef>
          </c:xVal>
          <c:yVal>
            <c:numRef>
              <c:f>'high bed'!$F$2:$F$21</c:f>
              <c:numCache/>
            </c:numRef>
          </c:yVal>
        </c:ser>
        <c:dLbls>
          <c:showLegendKey val="0"/>
          <c:showVal val="0"/>
          <c:showCatName val="0"/>
          <c:showSerName val="0"/>
          <c:showPercent val="0"/>
          <c:showBubbleSize val="0"/>
        </c:dLbls>
        <c:axId val="1372370848"/>
        <c:axId val="1337738354"/>
      </c:scatterChart>
      <c:valAx>
        <c:axId val="13723708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7738354"/>
      </c:valAx>
      <c:valAx>
        <c:axId val="13377383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2370848"/>
      </c:valAx>
    </c:plotArea>
    <c:legend>
      <c:legendPos val="r"/>
      <c:overlay val="0"/>
      <c:txPr>
        <a:bodyPr/>
        <a:lstStyle/>
        <a:p>
          <a:pPr lvl="0">
            <a:defRPr b="0">
              <a:solidFill>
                <a:srgbClr val="1A1A1A"/>
              </a:solidFill>
              <a:latin typeface="+mn-lt"/>
            </a:defRPr>
          </a:pPr>
        </a:p>
      </c:txPr>
    </c:legend>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'high bed'!$N$34:$N$53</c:f>
            </c:numRef>
          </c:xVal>
          <c:yVal>
            <c:numRef>
              <c:f>'high bed'!$O$34:$O$53</c:f>
              <c:numCache/>
            </c:numRef>
          </c:yVal>
        </c:ser>
        <c:dLbls>
          <c:showLegendKey val="0"/>
          <c:showVal val="0"/>
          <c:showCatName val="0"/>
          <c:showSerName val="0"/>
          <c:showPercent val="0"/>
          <c:showBubbleSize val="0"/>
        </c:dLbls>
        <c:axId val="2099700425"/>
        <c:axId val="854997396"/>
      </c:scatterChart>
      <c:valAx>
        <c:axId val="20997004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4997396"/>
      </c:valAx>
      <c:valAx>
        <c:axId val="8549973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9700425"/>
      </c:valAx>
    </c:plotArea>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estimate vs. # of bedrooms</a:t>
            </a:r>
          </a:p>
        </c:rich>
      </c:tx>
      <c:overlay val="0"/>
    </c:title>
    <c:plotArea>
      <c:layout/>
      <c:scatterChart>
        <c:scatterStyle val="lineMarker"/>
        <c:varyColors val="0"/>
        <c:ser>
          <c:idx val="0"/>
          <c:order val="0"/>
          <c:tx>
            <c:strRef>
              <c:f>'high bed'!$F$1</c:f>
            </c:strRef>
          </c:tx>
          <c:spPr>
            <a:ln>
              <a:noFill/>
            </a:ln>
          </c:spPr>
          <c:marker>
            <c:symbol val="circle"/>
            <c:size val="7"/>
            <c:spPr>
              <a:solidFill>
                <a:schemeClr val="accent1"/>
              </a:solidFill>
              <a:ln cmpd="sng">
                <a:solidFill>
                  <a:schemeClr val="accent1"/>
                </a:solidFill>
              </a:ln>
            </c:spPr>
          </c:marker>
          <c:trendline>
            <c:name>Trendline for price</c:name>
            <c:spPr>
              <a:ln w="19050">
                <a:solidFill>
                  <a:srgbClr val="000000"/>
                </a:solidFill>
              </a:ln>
            </c:spPr>
            <c:trendlineType val="linear"/>
            <c:dispRSqr val="1"/>
            <c:dispEq val="0"/>
          </c:trendline>
          <c:xVal>
            <c:numRef>
              <c:f>'high bed'!$B$2:$B$21</c:f>
            </c:numRef>
          </c:xVal>
          <c:yVal>
            <c:numRef>
              <c:f>'high bed'!$F$2:$F$21</c:f>
              <c:numCache/>
            </c:numRef>
          </c:yVal>
        </c:ser>
        <c:dLbls>
          <c:showLegendKey val="0"/>
          <c:showVal val="0"/>
          <c:showCatName val="0"/>
          <c:showSerName val="0"/>
          <c:showPercent val="0"/>
          <c:showBubbleSize val="0"/>
        </c:dLbls>
        <c:axId val="1963411296"/>
        <c:axId val="518419543"/>
      </c:scatterChart>
      <c:valAx>
        <c:axId val="196341129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of bedrooms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8419543"/>
      </c:valAx>
      <c:valAx>
        <c:axId val="5184195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estimate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3411296"/>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color!$B$2:$B$21</c:f>
            </c:numRef>
          </c:xVal>
          <c:yVal>
            <c:numRef>
              <c:f>color!$K$33:$K$53</c:f>
              <c:numCache/>
            </c:numRef>
          </c:yVal>
        </c:ser>
        <c:dLbls>
          <c:showLegendKey val="0"/>
          <c:showVal val="0"/>
          <c:showCatName val="0"/>
          <c:showSerName val="0"/>
          <c:showPercent val="0"/>
          <c:showBubbleSize val="0"/>
        </c:dLbls>
        <c:axId val="507373563"/>
        <c:axId val="263783608"/>
      </c:scatterChart>
      <c:valAx>
        <c:axId val="50737356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3783608"/>
      </c:valAx>
      <c:valAx>
        <c:axId val="263783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7373563"/>
      </c:valAx>
    </c:plotArea>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color!$C$2:$C$21</c:f>
            </c:numRef>
          </c:xVal>
          <c:yVal>
            <c:numRef>
              <c:f>color!$K$33:$K$53</c:f>
              <c:numCache/>
            </c:numRef>
          </c:yVal>
        </c:ser>
        <c:dLbls>
          <c:showLegendKey val="0"/>
          <c:showVal val="0"/>
          <c:showCatName val="0"/>
          <c:showSerName val="0"/>
          <c:showPercent val="0"/>
          <c:showBubbleSize val="0"/>
        </c:dLbls>
        <c:axId val="381190616"/>
        <c:axId val="1614998093"/>
      </c:scatterChart>
      <c:valAx>
        <c:axId val="38119061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4998093"/>
      </c:valAx>
      <c:valAx>
        <c:axId val="16149980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1190616"/>
      </c:valAx>
    </c:plotArea>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color!$B$2:$B$21</c:f>
            </c:numRef>
          </c:xVal>
          <c:yVal>
            <c:numRef>
              <c:f>color!$J$33:$J$53</c:f>
              <c:numCache/>
            </c:numRef>
          </c:yVal>
        </c:ser>
        <c:ser>
          <c:idx val="1"/>
          <c:order val="1"/>
          <c:spPr>
            <a:ln>
              <a:noFill/>
            </a:ln>
          </c:spPr>
          <c:marker>
            <c:symbol val="diamond"/>
            <c:size val="10"/>
            <c:spPr>
              <a:solidFill>
                <a:schemeClr val="accent2"/>
              </a:solidFill>
              <a:ln cmpd="sng">
                <a:solidFill>
                  <a:schemeClr val="accent2"/>
                </a:solidFill>
              </a:ln>
            </c:spPr>
          </c:marker>
          <c:xVal>
            <c:numRef>
              <c:f>color!$B$2:$B$21</c:f>
            </c:numRef>
          </c:xVal>
          <c:yVal>
            <c:numRef>
              <c:f>color!$F$2:$F$21</c:f>
              <c:numCache/>
            </c:numRef>
          </c:yVal>
        </c:ser>
        <c:dLbls>
          <c:showLegendKey val="0"/>
          <c:showVal val="0"/>
          <c:showCatName val="0"/>
          <c:showSerName val="0"/>
          <c:showPercent val="0"/>
          <c:showBubbleSize val="0"/>
        </c:dLbls>
        <c:axId val="1181953615"/>
        <c:axId val="1417754328"/>
      </c:scatterChart>
      <c:valAx>
        <c:axId val="118195361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7754328"/>
      </c:valAx>
      <c:valAx>
        <c:axId val="14177543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1953615"/>
      </c:valAx>
    </c:plotArea>
    <c:legend>
      <c:legendPos val="r"/>
      <c:overlay val="0"/>
      <c:txPr>
        <a:bodyPr/>
        <a:lstStyle/>
        <a:p>
          <a:pPr lvl="0">
            <a:defRPr b="0">
              <a:solidFill>
                <a:srgbClr val="1A1A1A"/>
              </a:solidFill>
              <a:latin typeface="+mn-lt"/>
            </a:defRPr>
          </a:pPr>
        </a:p>
      </c:txPr>
    </c:legend>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color!$C$2:$C$21</c:f>
            </c:numRef>
          </c:xVal>
          <c:yVal>
            <c:numRef>
              <c:f>color!$J$33:$J$53</c:f>
              <c:numCache/>
            </c:numRef>
          </c:yVal>
        </c:ser>
        <c:ser>
          <c:idx val="1"/>
          <c:order val="1"/>
          <c:spPr>
            <a:ln>
              <a:noFill/>
            </a:ln>
          </c:spPr>
          <c:marker>
            <c:symbol val="diamond"/>
            <c:size val="10"/>
            <c:spPr>
              <a:solidFill>
                <a:schemeClr val="accent2"/>
              </a:solidFill>
              <a:ln cmpd="sng">
                <a:solidFill>
                  <a:schemeClr val="accent2"/>
                </a:solidFill>
              </a:ln>
            </c:spPr>
          </c:marker>
          <c:xVal>
            <c:numRef>
              <c:f>color!$C$2:$C$21</c:f>
            </c:numRef>
          </c:xVal>
          <c:yVal>
            <c:numRef>
              <c:f>color!$F$2:$F$21</c:f>
              <c:numCache/>
            </c:numRef>
          </c:yVal>
        </c:ser>
        <c:dLbls>
          <c:showLegendKey val="0"/>
          <c:showVal val="0"/>
          <c:showCatName val="0"/>
          <c:showSerName val="0"/>
          <c:showPercent val="0"/>
          <c:showBubbleSize val="0"/>
        </c:dLbls>
        <c:axId val="886817330"/>
        <c:axId val="336438065"/>
      </c:scatterChart>
      <c:valAx>
        <c:axId val="8868173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6438065"/>
      </c:valAx>
      <c:valAx>
        <c:axId val="3364380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6817330"/>
      </c:valAx>
    </c:plotArea>
    <c:legend>
      <c:legendPos val="r"/>
      <c:overlay val="0"/>
      <c:txPr>
        <a:bodyPr/>
        <a:lstStyle/>
        <a:p>
          <a:pPr lvl="0">
            <a:defRPr b="0">
              <a:solidFill>
                <a:srgbClr val="1A1A1A"/>
              </a:solidFill>
              <a:latin typeface="+mn-lt"/>
            </a:defRPr>
          </a:pPr>
        </a:p>
      </c:txPr>
    </c:legend>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color!$N$34:$N$53</c:f>
            </c:numRef>
          </c:xVal>
          <c:yVal>
            <c:numRef>
              <c:f>color!$O$34:$O$53</c:f>
              <c:numCache/>
            </c:numRef>
          </c:yVal>
        </c:ser>
        <c:dLbls>
          <c:showLegendKey val="0"/>
          <c:showVal val="0"/>
          <c:showCatName val="0"/>
          <c:showSerName val="0"/>
          <c:showPercent val="0"/>
          <c:showBubbleSize val="0"/>
        </c:dLbls>
        <c:axId val="298133733"/>
        <c:axId val="389956687"/>
      </c:scatterChart>
      <c:valAx>
        <c:axId val="2981337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9956687"/>
      </c:valAx>
      <c:valAx>
        <c:axId val="3899566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8133733"/>
      </c:valAx>
    </c:plotArea>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same'!$B$2:$B$21</c:f>
            </c:numRef>
          </c:xVal>
          <c:yVal>
            <c:numRef>
              <c:f>'exactly the same'!$K$33:$K$53</c:f>
              <c:numCache/>
            </c:numRef>
          </c:yVal>
        </c:ser>
        <c:dLbls>
          <c:showLegendKey val="0"/>
          <c:showVal val="0"/>
          <c:showCatName val="0"/>
          <c:showSerName val="0"/>
          <c:showPercent val="0"/>
          <c:showBubbleSize val="0"/>
        </c:dLbls>
        <c:axId val="64762535"/>
        <c:axId val="1994931891"/>
      </c:scatterChart>
      <c:valAx>
        <c:axId val="6476253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4931891"/>
      </c:valAx>
      <c:valAx>
        <c:axId val="19949318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762535"/>
      </c:valAx>
    </c:plotArea>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same'!$C$2:$C$21</c:f>
            </c:numRef>
          </c:xVal>
          <c:yVal>
            <c:numRef>
              <c:f>'exactly the same'!$K$33:$K$53</c:f>
              <c:numCache/>
            </c:numRef>
          </c:yVal>
        </c:ser>
        <c:dLbls>
          <c:showLegendKey val="0"/>
          <c:showVal val="0"/>
          <c:showCatName val="0"/>
          <c:showSerName val="0"/>
          <c:showPercent val="0"/>
          <c:showBubbleSize val="0"/>
        </c:dLbls>
        <c:axId val="746055371"/>
        <c:axId val="1327392189"/>
      </c:scatterChart>
      <c:valAx>
        <c:axId val="74605537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7392189"/>
      </c:valAx>
      <c:valAx>
        <c:axId val="13273921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6055371"/>
      </c:valAx>
    </c:plotArea>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'exactly the same'!$B$2:$B$21</c:f>
            </c:numRef>
          </c:xVal>
          <c:yVal>
            <c:numRef>
              <c:f>'exactly the same'!$J$33:$J$53</c:f>
              <c:numCache/>
            </c:numRef>
          </c:yVal>
        </c:ser>
        <c:ser>
          <c:idx val="1"/>
          <c:order val="1"/>
          <c:spPr>
            <a:ln>
              <a:noFill/>
            </a:ln>
          </c:spPr>
          <c:marker>
            <c:symbol val="diamond"/>
            <c:size val="10"/>
            <c:spPr>
              <a:solidFill>
                <a:schemeClr val="accent2"/>
              </a:solidFill>
              <a:ln cmpd="sng">
                <a:solidFill>
                  <a:schemeClr val="accent2"/>
                </a:solidFill>
              </a:ln>
            </c:spPr>
          </c:marker>
          <c:xVal>
            <c:numRef>
              <c:f>'exactly the same'!$B$2:$B$21</c:f>
            </c:numRef>
          </c:xVal>
          <c:yVal>
            <c:numRef>
              <c:f>'exactly the same'!$F$2:$F$21</c:f>
              <c:numCache/>
            </c:numRef>
          </c:yVal>
        </c:ser>
        <c:dLbls>
          <c:showLegendKey val="0"/>
          <c:showVal val="0"/>
          <c:showCatName val="0"/>
          <c:showSerName val="0"/>
          <c:showPercent val="0"/>
          <c:showBubbleSize val="0"/>
        </c:dLbls>
        <c:axId val="225906736"/>
        <c:axId val="475032557"/>
      </c:scatterChart>
      <c:valAx>
        <c:axId val="22590673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5032557"/>
      </c:valAx>
      <c:valAx>
        <c:axId val="4750325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5906736"/>
      </c:valAx>
    </c:plotArea>
    <c:legend>
      <c:legendPos val="r"/>
      <c:overlay val="0"/>
      <c:txPr>
        <a:bodyPr/>
        <a:lstStyle/>
        <a:p>
          <a:pPr lvl="0">
            <a:defRPr b="0">
              <a:solidFill>
                <a:srgbClr val="1A1A1A"/>
              </a:solidFill>
              <a:latin typeface="+mn-lt"/>
            </a:defRPr>
          </a:pPr>
        </a:p>
      </c:txPr>
    </c:legend>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'exactly the same'!$C$2:$C$21</c:f>
            </c:numRef>
          </c:xVal>
          <c:yVal>
            <c:numRef>
              <c:f>'exactly the same'!$J$33:$J$53</c:f>
              <c:numCache/>
            </c:numRef>
          </c:yVal>
        </c:ser>
        <c:ser>
          <c:idx val="1"/>
          <c:order val="1"/>
          <c:spPr>
            <a:ln>
              <a:noFill/>
            </a:ln>
          </c:spPr>
          <c:marker>
            <c:symbol val="diamond"/>
            <c:size val="10"/>
            <c:spPr>
              <a:solidFill>
                <a:schemeClr val="accent2"/>
              </a:solidFill>
              <a:ln cmpd="sng">
                <a:solidFill>
                  <a:schemeClr val="accent2"/>
                </a:solidFill>
              </a:ln>
            </c:spPr>
          </c:marker>
          <c:xVal>
            <c:numRef>
              <c:f>'exactly the same'!$C$2:$C$21</c:f>
            </c:numRef>
          </c:xVal>
          <c:yVal>
            <c:numRef>
              <c:f>'exactly the same'!$F$2:$F$21</c:f>
              <c:numCache/>
            </c:numRef>
          </c:yVal>
        </c:ser>
        <c:dLbls>
          <c:showLegendKey val="0"/>
          <c:showVal val="0"/>
          <c:showCatName val="0"/>
          <c:showSerName val="0"/>
          <c:showPercent val="0"/>
          <c:showBubbleSize val="0"/>
        </c:dLbls>
        <c:axId val="1013514588"/>
        <c:axId val="1843307389"/>
      </c:scatterChart>
      <c:valAx>
        <c:axId val="10135145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3307389"/>
      </c:valAx>
      <c:valAx>
        <c:axId val="18433073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3514588"/>
      </c:valAx>
    </c:plotArea>
    <c:legend>
      <c:legendPos val="r"/>
      <c:overlay val="0"/>
      <c:txPr>
        <a:bodyPr/>
        <a:lstStyle/>
        <a:p>
          <a:pPr lvl="0">
            <a:defRPr b="0">
              <a:solidFill>
                <a:srgbClr val="1A1A1A"/>
              </a:solidFill>
              <a:latin typeface="+mn-lt"/>
            </a:defRPr>
          </a:pPr>
        </a:p>
      </c:txPr>
    </c:legend>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'exactly the same'!$N$34:$N$53</c:f>
            </c:numRef>
          </c:xVal>
          <c:yVal>
            <c:numRef>
              <c:f>'exactly the same'!$O$34:$O$53</c:f>
              <c:numCache/>
            </c:numRef>
          </c:yVal>
        </c:ser>
        <c:dLbls>
          <c:showLegendKey val="0"/>
          <c:showVal val="0"/>
          <c:showCatName val="0"/>
          <c:showSerName val="0"/>
          <c:showPercent val="0"/>
          <c:showBubbleSize val="0"/>
        </c:dLbls>
        <c:axId val="1544176753"/>
        <c:axId val="863910905"/>
      </c:scatterChart>
      <c:valAx>
        <c:axId val="154417675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3910905"/>
      </c:valAx>
      <c:valAx>
        <c:axId val="8639109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4176753"/>
      </c:valAx>
    </c:plotArea>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height'!$B$2:$B$21</c:f>
            </c:numRef>
          </c:xVal>
          <c:yVal>
            <c:numRef>
              <c:f>'with height'!$K$33:$K$53</c:f>
              <c:numCache/>
            </c:numRef>
          </c:yVal>
        </c:ser>
        <c:dLbls>
          <c:showLegendKey val="0"/>
          <c:showVal val="0"/>
          <c:showCatName val="0"/>
          <c:showSerName val="0"/>
          <c:showPercent val="0"/>
          <c:showBubbleSize val="0"/>
        </c:dLbls>
        <c:axId val="740100639"/>
        <c:axId val="328157010"/>
      </c:scatterChart>
      <c:valAx>
        <c:axId val="7401006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8157010"/>
      </c:valAx>
      <c:valAx>
        <c:axId val="3281570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0100639"/>
      </c:valAx>
    </c:plotArea>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height'!$C$2:$C$21</c:f>
            </c:numRef>
          </c:xVal>
          <c:yVal>
            <c:numRef>
              <c:f>'with height'!$K$33:$K$53</c:f>
              <c:numCache/>
            </c:numRef>
          </c:yVal>
        </c:ser>
        <c:dLbls>
          <c:showLegendKey val="0"/>
          <c:showVal val="0"/>
          <c:showCatName val="0"/>
          <c:showSerName val="0"/>
          <c:showPercent val="0"/>
          <c:showBubbleSize val="0"/>
        </c:dLbls>
        <c:axId val="445835599"/>
        <c:axId val="129546514"/>
      </c:scatterChart>
      <c:valAx>
        <c:axId val="44583559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546514"/>
      </c:valAx>
      <c:valAx>
        <c:axId val="129546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5835599"/>
      </c:valAx>
    </c:plotArea>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1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'with height'!$B$2:$B$21</c:f>
            </c:numRef>
          </c:xVal>
          <c:yVal>
            <c:numRef>
              <c:f>'with height'!$J$33:$J$53</c:f>
              <c:numCache/>
            </c:numRef>
          </c:yVal>
        </c:ser>
        <c:ser>
          <c:idx val="1"/>
          <c:order val="1"/>
          <c:spPr>
            <a:ln>
              <a:noFill/>
            </a:ln>
          </c:spPr>
          <c:marker>
            <c:symbol val="diamond"/>
            <c:size val="10"/>
            <c:spPr>
              <a:solidFill>
                <a:schemeClr val="accent2"/>
              </a:solidFill>
              <a:ln cmpd="sng">
                <a:solidFill>
                  <a:schemeClr val="accent2"/>
                </a:solidFill>
              </a:ln>
            </c:spPr>
          </c:marker>
          <c:xVal>
            <c:numRef>
              <c:f>'with height'!$B$2:$B$21</c:f>
            </c:numRef>
          </c:xVal>
          <c:yVal>
            <c:numRef>
              <c:f>'with height'!$F$2:$F$21</c:f>
              <c:numCache/>
            </c:numRef>
          </c:yVal>
        </c:ser>
        <c:dLbls>
          <c:showLegendKey val="0"/>
          <c:showVal val="0"/>
          <c:showCatName val="0"/>
          <c:showSerName val="0"/>
          <c:showPercent val="0"/>
          <c:showBubbleSize val="0"/>
        </c:dLbls>
        <c:axId val="1849751424"/>
        <c:axId val="171604349"/>
      </c:scatterChart>
      <c:valAx>
        <c:axId val="184975142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604349"/>
      </c:valAx>
      <c:valAx>
        <c:axId val="1716043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9751424"/>
      </c:valAx>
    </c:plotArea>
    <c:legend>
      <c:legendPos val="r"/>
      <c:overlay val="0"/>
      <c:txPr>
        <a:bodyPr/>
        <a:lstStyle/>
        <a:p>
          <a:pPr lvl="0">
            <a:defRPr b="0">
              <a:solidFill>
                <a:srgbClr val="1A1A1A"/>
              </a:solidFill>
              <a:latin typeface="+mn-lt"/>
            </a:defRPr>
          </a:pPr>
        </a:p>
      </c:txPr>
    </c:legend>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X Variable 2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'with height'!$C$2:$C$21</c:f>
            </c:numRef>
          </c:xVal>
          <c:yVal>
            <c:numRef>
              <c:f>'with height'!$J$33:$J$53</c:f>
              <c:numCache/>
            </c:numRef>
          </c:yVal>
        </c:ser>
        <c:ser>
          <c:idx val="1"/>
          <c:order val="1"/>
          <c:spPr>
            <a:ln>
              <a:noFill/>
            </a:ln>
          </c:spPr>
          <c:marker>
            <c:symbol val="diamond"/>
            <c:size val="10"/>
            <c:spPr>
              <a:solidFill>
                <a:schemeClr val="accent2"/>
              </a:solidFill>
              <a:ln cmpd="sng">
                <a:solidFill>
                  <a:schemeClr val="accent2"/>
                </a:solidFill>
              </a:ln>
            </c:spPr>
          </c:marker>
          <c:xVal>
            <c:numRef>
              <c:f>'with height'!$C$2:$C$21</c:f>
            </c:numRef>
          </c:xVal>
          <c:yVal>
            <c:numRef>
              <c:f>'with height'!$F$2:$F$21</c:f>
              <c:numCache/>
            </c:numRef>
          </c:yVal>
        </c:ser>
        <c:dLbls>
          <c:showLegendKey val="0"/>
          <c:showVal val="0"/>
          <c:showCatName val="0"/>
          <c:showSerName val="0"/>
          <c:showPercent val="0"/>
          <c:showBubbleSize val="0"/>
        </c:dLbls>
        <c:axId val="1442098031"/>
        <c:axId val="548446979"/>
      </c:scatterChart>
      <c:valAx>
        <c:axId val="144209803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 Variable 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8446979"/>
      </c:valAx>
      <c:valAx>
        <c:axId val="548446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2098031"/>
      </c:valAx>
    </c:plotArea>
    <c:legend>
      <c:legendPos val="r"/>
      <c:overlay val="0"/>
      <c:txPr>
        <a:bodyPr/>
        <a:lstStyle/>
        <a:p>
          <a:pPr lvl="0">
            <a:defRPr b="0">
              <a:solidFill>
                <a:srgbClr val="1A1A1A"/>
              </a:solidFill>
              <a:latin typeface="+mn-lt"/>
            </a:defRPr>
          </a:pPr>
        </a:p>
      </c:txPr>
    </c:legend>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'with height'!$N$34:$N$53</c:f>
            </c:numRef>
          </c:xVal>
          <c:yVal>
            <c:numRef>
              <c:f>'with height'!$O$34:$O$53</c:f>
              <c:numCache/>
            </c:numRef>
          </c:yVal>
        </c:ser>
        <c:dLbls>
          <c:showLegendKey val="0"/>
          <c:showVal val="0"/>
          <c:showCatName val="0"/>
          <c:showSerName val="0"/>
          <c:showPercent val="0"/>
          <c:showBubbleSize val="0"/>
        </c:dLbls>
        <c:axId val="1141271666"/>
        <c:axId val="1643401002"/>
      </c:scatterChart>
      <c:valAx>
        <c:axId val="11412716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3401002"/>
      </c:valAx>
      <c:valAx>
        <c:axId val="16434010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1271666"/>
      </c:valAx>
    </c:plotArea>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 Id="rId3" Type="http://schemas.openxmlformats.org/officeDocument/2006/relationships/chart" Target="../charts/chart15.xml"/><Relationship Id="rId4" Type="http://schemas.openxmlformats.org/officeDocument/2006/relationships/chart" Target="../charts/chart16.xml"/><Relationship Id="rId5"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 Id="rId2" Type="http://schemas.openxmlformats.org/officeDocument/2006/relationships/chart" Target="../charts/chart19.xml"/><Relationship Id="rId3" Type="http://schemas.openxmlformats.org/officeDocument/2006/relationships/chart" Target="../charts/chart20.xml"/><Relationship Id="rId4" Type="http://schemas.openxmlformats.org/officeDocument/2006/relationships/chart" Target="../charts/chart21.xml"/><Relationship Id="rId5"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3.xml"/><Relationship Id="rId2" Type="http://schemas.openxmlformats.org/officeDocument/2006/relationships/chart" Target="../charts/chart24.xml"/><Relationship Id="rId3" Type="http://schemas.openxmlformats.org/officeDocument/2006/relationships/chart" Target="../charts/chart25.xml"/><Relationship Id="rId4" Type="http://schemas.openxmlformats.org/officeDocument/2006/relationships/chart" Target="../charts/chart26.xml"/><Relationship Id="rId5"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228600</xdr:colOff>
      <xdr:row>0</xdr:row>
      <xdr:rowOff>38100</xdr:rowOff>
    </xdr:from>
    <xdr:ext cx="3238500" cy="2000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11</xdr:row>
      <xdr:rowOff>38100</xdr:rowOff>
    </xdr:from>
    <xdr:ext cx="3238500" cy="20002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228600</xdr:colOff>
      <xdr:row>21</xdr:row>
      <xdr:rowOff>171450</xdr:rowOff>
    </xdr:from>
    <xdr:ext cx="3238500" cy="20002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57150</xdr:colOff>
      <xdr:row>0</xdr:row>
      <xdr:rowOff>38100</xdr:rowOff>
    </xdr:from>
    <xdr:ext cx="3238500" cy="20002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57150</xdr:colOff>
      <xdr:row>11</xdr:row>
      <xdr:rowOff>38100</xdr:rowOff>
    </xdr:from>
    <xdr:ext cx="3238500" cy="20002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xdr:col>
      <xdr:colOff>57150</xdr:colOff>
      <xdr:row>22</xdr:row>
      <xdr:rowOff>38100</xdr:rowOff>
    </xdr:from>
    <xdr:ext cx="3238500" cy="20002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9" name="Chart 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10" name="Chart 1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11" name="Chart 1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523875</xdr:colOff>
      <xdr:row>22</xdr:row>
      <xdr:rowOff>161925</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13" name="Chart 1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14" name="Chart 1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15" name="Chart 1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16" name="Chart 1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17" name="Chart 17"/>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18" name="Chart 18"/>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19" name="Chart 19"/>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20" name="Chart 20"/>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21" name="Chart 21"/>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22" name="Chart 22"/>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11</xdr:row>
      <xdr:rowOff>9525</xdr:rowOff>
    </xdr:from>
    <xdr:ext cx="5715000" cy="3533775"/>
    <xdr:graphicFrame>
      <xdr:nvGraphicFramePr>
        <xdr:cNvPr id="23" name="Chart 2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9525</xdr:colOff>
      <xdr:row>19</xdr:row>
      <xdr:rowOff>9525</xdr:rowOff>
    </xdr:from>
    <xdr:ext cx="5715000" cy="3533775"/>
    <xdr:graphicFrame>
      <xdr:nvGraphicFramePr>
        <xdr:cNvPr id="24" name="Chart 2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9525</xdr:colOff>
      <xdr:row>27</xdr:row>
      <xdr:rowOff>9525</xdr:rowOff>
    </xdr:from>
    <xdr:ext cx="5715000" cy="3533775"/>
    <xdr:graphicFrame>
      <xdr:nvGraphicFramePr>
        <xdr:cNvPr id="25" name="Chart 2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9525</xdr:colOff>
      <xdr:row>35</xdr:row>
      <xdr:rowOff>9525</xdr:rowOff>
    </xdr:from>
    <xdr:ext cx="5715000" cy="3533775"/>
    <xdr:graphicFrame>
      <xdr:nvGraphicFramePr>
        <xdr:cNvPr id="26" name="Chart 26"/>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9525</xdr:colOff>
      <xdr:row>43</xdr:row>
      <xdr:rowOff>9525</xdr:rowOff>
    </xdr:from>
    <xdr:ext cx="5715000" cy="3533775"/>
    <xdr:graphicFrame>
      <xdr:nvGraphicFramePr>
        <xdr:cNvPr id="27" name="Chart 27"/>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G1" s="2"/>
    </row>
    <row r="2">
      <c r="A2" s="1" t="s">
        <v>1</v>
      </c>
      <c r="G2" s="2"/>
    </row>
    <row r="3">
      <c r="A3" s="1" t="s">
        <v>2</v>
      </c>
    </row>
    <row r="4">
      <c r="A4" s="1" t="s">
        <v>3</v>
      </c>
      <c r="G4" s="2"/>
    </row>
    <row r="5">
      <c r="A5" s="1" t="s">
        <v>4</v>
      </c>
      <c r="G5" s="2"/>
    </row>
    <row r="6">
      <c r="A6" s="1" t="s">
        <v>5</v>
      </c>
      <c r="G6" s="2"/>
    </row>
    <row r="7">
      <c r="A7" s="1" t="s">
        <v>6</v>
      </c>
      <c r="F7" s="2"/>
      <c r="G7" s="2"/>
    </row>
    <row r="8">
      <c r="A8" s="1" t="s">
        <v>7</v>
      </c>
      <c r="F8" s="2"/>
      <c r="G8" s="2"/>
    </row>
    <row r="9">
      <c r="A9" s="1" t="s">
        <v>8</v>
      </c>
    </row>
    <row r="10">
      <c r="A10" s="1" t="s">
        <v>9</v>
      </c>
    </row>
    <row r="11">
      <c r="A11" s="1" t="s">
        <v>10</v>
      </c>
    </row>
    <row r="12">
      <c r="A12" s="1" t="s">
        <v>11</v>
      </c>
    </row>
    <row r="13">
      <c r="A13" s="1" t="s">
        <v>12</v>
      </c>
    </row>
    <row r="14">
      <c r="A14" s="1" t="s">
        <v>13</v>
      </c>
    </row>
    <row r="15">
      <c r="A15" s="1" t="s">
        <v>14</v>
      </c>
    </row>
    <row r="16">
      <c r="A16" s="1"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7.88"/>
  </cols>
  <sheetData>
    <row r="1">
      <c r="A1" s="3"/>
      <c r="B1" s="4" t="s">
        <v>16</v>
      </c>
      <c r="C1" s="4" t="s">
        <v>17</v>
      </c>
      <c r="E1" s="2"/>
      <c r="F1" s="2"/>
      <c r="J1" s="3"/>
      <c r="K1" s="4" t="s">
        <v>16</v>
      </c>
      <c r="L1" s="4" t="s">
        <v>17</v>
      </c>
    </row>
    <row r="2">
      <c r="A2" s="1" t="s">
        <v>16</v>
      </c>
      <c r="B2" s="5">
        <v>1.0</v>
      </c>
      <c r="E2" s="2"/>
      <c r="F2" s="2"/>
      <c r="J2" s="1" t="s">
        <v>16</v>
      </c>
      <c r="K2" s="5">
        <v>1.0</v>
      </c>
    </row>
    <row r="3">
      <c r="A3" s="6" t="s">
        <v>17</v>
      </c>
      <c r="B3" s="7">
        <v>0.0</v>
      </c>
      <c r="C3" s="7">
        <v>1.0</v>
      </c>
      <c r="E3" s="2"/>
      <c r="F3" s="2"/>
      <c r="J3" s="6" t="s">
        <v>17</v>
      </c>
      <c r="K3" s="7">
        <v>0.0</v>
      </c>
      <c r="L3" s="7">
        <v>1.0</v>
      </c>
    </row>
    <row r="4">
      <c r="A4" s="1" t="s">
        <v>16</v>
      </c>
      <c r="B4" s="1" t="s">
        <v>17</v>
      </c>
      <c r="E4" s="2"/>
      <c r="F4" s="2"/>
      <c r="J4" s="1" t="s">
        <v>16</v>
      </c>
      <c r="K4" s="1" t="s">
        <v>17</v>
      </c>
    </row>
    <row r="5">
      <c r="A5" s="1">
        <v>1.0</v>
      </c>
      <c r="B5" s="1">
        <v>200.0</v>
      </c>
      <c r="E5" s="2"/>
      <c r="F5" s="2"/>
      <c r="J5" s="1">
        <v>1.0</v>
      </c>
      <c r="K5" s="1">
        <v>200.0</v>
      </c>
    </row>
    <row r="6">
      <c r="A6" s="1">
        <v>2.0</v>
      </c>
      <c r="B6" s="1">
        <v>201.0</v>
      </c>
      <c r="E6" s="2"/>
      <c r="F6" s="2"/>
      <c r="J6" s="1">
        <v>1.0</v>
      </c>
      <c r="K6" s="1">
        <v>300.0</v>
      </c>
    </row>
    <row r="7">
      <c r="A7" s="1">
        <v>3.0</v>
      </c>
      <c r="B7" s="1">
        <v>201.0</v>
      </c>
      <c r="E7" s="2"/>
      <c r="F7" s="2"/>
      <c r="J7" s="1">
        <v>3.0</v>
      </c>
      <c r="K7" s="1">
        <v>200.0</v>
      </c>
    </row>
    <row r="8">
      <c r="A8" s="1">
        <v>4.0</v>
      </c>
      <c r="B8" s="1">
        <v>201.0</v>
      </c>
      <c r="E8" s="2"/>
      <c r="F8" s="2"/>
      <c r="J8" s="1">
        <v>3.0</v>
      </c>
      <c r="K8" s="1">
        <v>300.0</v>
      </c>
    </row>
    <row r="9">
      <c r="A9" s="1">
        <v>5.0</v>
      </c>
      <c r="B9" s="1">
        <v>200.0</v>
      </c>
      <c r="E9" s="2"/>
      <c r="F9" s="2"/>
      <c r="J9" s="1">
        <v>5.0</v>
      </c>
      <c r="K9" s="1">
        <v>200.0</v>
      </c>
    </row>
    <row r="10">
      <c r="E10" s="2"/>
      <c r="F10" s="2"/>
      <c r="J10" s="1">
        <v>5.0</v>
      </c>
      <c r="K10" s="1">
        <v>300.0</v>
      </c>
    </row>
    <row r="11">
      <c r="E11" s="2"/>
      <c r="F11" s="2"/>
    </row>
    <row r="12">
      <c r="E12" s="2"/>
      <c r="F12" s="2"/>
    </row>
    <row r="13">
      <c r="A13" s="3"/>
      <c r="B13" s="4" t="s">
        <v>16</v>
      </c>
      <c r="C13" s="4" t="s">
        <v>17</v>
      </c>
      <c r="E13" s="2"/>
      <c r="F13" s="2"/>
      <c r="J13" s="3"/>
      <c r="K13" s="4" t="s">
        <v>16</v>
      </c>
      <c r="L13" s="4" t="s">
        <v>17</v>
      </c>
    </row>
    <row r="14">
      <c r="A14" s="1" t="s">
        <v>16</v>
      </c>
      <c r="B14" s="5">
        <v>1.0</v>
      </c>
      <c r="E14" s="2"/>
      <c r="F14" s="2"/>
      <c r="J14" s="1" t="s">
        <v>16</v>
      </c>
      <c r="K14" s="5">
        <v>1.0</v>
      </c>
    </row>
    <row r="15">
      <c r="A15" s="6" t="s">
        <v>17</v>
      </c>
      <c r="B15" s="7" t="e">
        <v>#NUM!</v>
      </c>
      <c r="C15" s="7">
        <v>1.0</v>
      </c>
      <c r="E15" s="2"/>
      <c r="F15" s="2"/>
      <c r="J15" s="6" t="s">
        <v>17</v>
      </c>
      <c r="K15" s="7">
        <v>0.7071067811865476</v>
      </c>
      <c r="L15" s="7">
        <v>1.0</v>
      </c>
    </row>
    <row r="16">
      <c r="A16" s="1" t="s">
        <v>16</v>
      </c>
      <c r="B16" s="1" t="s">
        <v>17</v>
      </c>
      <c r="E16" s="2"/>
      <c r="F16" s="2"/>
      <c r="J16" s="1" t="s">
        <v>16</v>
      </c>
      <c r="K16" s="1" t="s">
        <v>17</v>
      </c>
    </row>
    <row r="17">
      <c r="A17" s="1">
        <v>1.0</v>
      </c>
      <c r="B17" s="1">
        <v>202.0</v>
      </c>
      <c r="E17" s="2"/>
      <c r="F17" s="2"/>
      <c r="J17" s="1">
        <v>1.0</v>
      </c>
      <c r="K17" s="1">
        <v>200.0</v>
      </c>
    </row>
    <row r="18">
      <c r="A18" s="1">
        <v>2.0</v>
      </c>
      <c r="B18" s="1">
        <v>202.0</v>
      </c>
      <c r="E18" s="2"/>
      <c r="F18" s="2"/>
      <c r="J18" s="1">
        <v>2.0</v>
      </c>
      <c r="K18" s="1">
        <v>201.0</v>
      </c>
    </row>
    <row r="19">
      <c r="A19" s="1">
        <v>3.0</v>
      </c>
      <c r="B19" s="1">
        <v>202.0</v>
      </c>
      <c r="E19" s="2"/>
      <c r="F19" s="2"/>
      <c r="J19" s="1">
        <v>3.0</v>
      </c>
      <c r="K19" s="1">
        <v>201.0</v>
      </c>
    </row>
    <row r="20">
      <c r="A20" s="1">
        <v>4.0</v>
      </c>
      <c r="B20" s="1">
        <v>202.0</v>
      </c>
      <c r="E20" s="2"/>
      <c r="F20" s="2"/>
      <c r="J20" s="1">
        <v>4.0</v>
      </c>
      <c r="K20" s="1">
        <v>201.0</v>
      </c>
    </row>
    <row r="21">
      <c r="A21" s="1">
        <v>5.0</v>
      </c>
      <c r="B21" s="1">
        <v>202.0</v>
      </c>
      <c r="E21" s="2"/>
      <c r="F21" s="2"/>
      <c r="J21" s="1">
        <v>5.0</v>
      </c>
      <c r="K21" s="1">
        <v>201.0</v>
      </c>
    </row>
    <row r="22">
      <c r="E22" s="2"/>
      <c r="F22" s="2"/>
    </row>
    <row r="23">
      <c r="A23" s="3"/>
      <c r="B23" s="4" t="s">
        <v>16</v>
      </c>
      <c r="C23" s="4" t="s">
        <v>17</v>
      </c>
      <c r="E23" s="2"/>
      <c r="F23" s="2"/>
      <c r="J23" s="3"/>
      <c r="K23" s="4" t="s">
        <v>16</v>
      </c>
      <c r="L23" s="4" t="s">
        <v>17</v>
      </c>
    </row>
    <row r="24">
      <c r="A24" s="1" t="s">
        <v>16</v>
      </c>
      <c r="B24" s="5">
        <v>1.0</v>
      </c>
      <c r="E24" s="2"/>
      <c r="F24" s="2"/>
      <c r="J24" s="1" t="s">
        <v>16</v>
      </c>
      <c r="K24" s="5">
        <v>1.0</v>
      </c>
    </row>
    <row r="25">
      <c r="A25" s="6" t="s">
        <v>17</v>
      </c>
      <c r="B25" s="7">
        <v>1.0</v>
      </c>
      <c r="C25" s="7">
        <v>1.0</v>
      </c>
      <c r="E25" s="2"/>
      <c r="F25" s="2"/>
      <c r="J25" s="6" t="s">
        <v>17</v>
      </c>
      <c r="K25" s="7">
        <v>0.8528028654224418</v>
      </c>
      <c r="L25" s="7">
        <v>1.0</v>
      </c>
    </row>
    <row r="26">
      <c r="A26" s="1" t="s">
        <v>16</v>
      </c>
      <c r="B26" s="1" t="s">
        <v>17</v>
      </c>
      <c r="E26" s="2"/>
      <c r="F26" s="2"/>
      <c r="J26" s="1" t="s">
        <v>16</v>
      </c>
      <c r="K26" s="1" t="s">
        <v>17</v>
      </c>
    </row>
    <row r="27">
      <c r="A27" s="1">
        <v>1.0</v>
      </c>
      <c r="B27" s="1">
        <v>210.0</v>
      </c>
      <c r="E27" s="2"/>
      <c r="F27" s="2"/>
      <c r="J27" s="1">
        <v>1.0</v>
      </c>
      <c r="K27" s="1">
        <v>200.0</v>
      </c>
    </row>
    <row r="28">
      <c r="A28" s="1">
        <v>2.0</v>
      </c>
      <c r="B28" s="1">
        <v>220.0</v>
      </c>
      <c r="E28" s="2"/>
      <c r="F28" s="2"/>
      <c r="J28" s="1">
        <v>1.0</v>
      </c>
      <c r="K28" s="1">
        <v>300.0</v>
      </c>
    </row>
    <row r="29">
      <c r="A29" s="1">
        <v>3.0</v>
      </c>
      <c r="B29" s="1">
        <v>230.0</v>
      </c>
      <c r="E29" s="2"/>
      <c r="F29" s="2"/>
      <c r="J29" s="1">
        <v>3.0</v>
      </c>
      <c r="K29" s="1">
        <v>300.0</v>
      </c>
    </row>
    <row r="30">
      <c r="A30" s="1">
        <v>4.0</v>
      </c>
      <c r="B30" s="1">
        <v>240.0</v>
      </c>
      <c r="E30" s="2"/>
      <c r="F30" s="2"/>
      <c r="J30" s="1">
        <v>3.0</v>
      </c>
      <c r="K30" s="1">
        <v>400.0</v>
      </c>
    </row>
    <row r="31">
      <c r="A31" s="1">
        <v>5.0</v>
      </c>
      <c r="B31" s="1">
        <v>250.0</v>
      </c>
      <c r="E31" s="2"/>
      <c r="F31" s="2"/>
      <c r="J31" s="1">
        <v>5.0</v>
      </c>
      <c r="K31" s="1">
        <v>400.0</v>
      </c>
    </row>
    <row r="32">
      <c r="J32" s="1">
        <v>5.0</v>
      </c>
      <c r="K32" s="1">
        <v>500.0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805.0</v>
      </c>
      <c r="C2" s="1">
        <v>2.0</v>
      </c>
      <c r="D2" s="1">
        <v>100.0</v>
      </c>
      <c r="F2" s="8">
        <v>800000.0</v>
      </c>
      <c r="G2" s="2">
        <f t="shared" ref="G2:G21" si="1">B2*$J$26+C2*$J$27+$J$25</f>
        <v>776636.2742</v>
      </c>
      <c r="I2" s="9">
        <f t="array" ref="I2:K6">LINEST(F2:F21,B2:C21,TRUE,TRUE)</f>
        <v>47187.53528</v>
      </c>
      <c r="J2" s="10">
        <v>832.4670581567779</v>
      </c>
      <c r="K2" s="11">
        <v>12125.221774683723</v>
      </c>
    </row>
    <row r="3">
      <c r="A3" s="1" t="s">
        <v>26</v>
      </c>
      <c r="B3" s="8">
        <v>910.0</v>
      </c>
      <c r="C3" s="1">
        <v>3.0</v>
      </c>
      <c r="D3" s="1">
        <v>40.0</v>
      </c>
      <c r="F3" s="8">
        <v>900000.0</v>
      </c>
      <c r="G3" s="2">
        <f t="shared" si="1"/>
        <v>911232.8505</v>
      </c>
      <c r="I3" s="12">
        <v>12571.994365990033</v>
      </c>
      <c r="J3" s="13">
        <v>54.17223014237633</v>
      </c>
      <c r="K3" s="14">
        <v>25750.49213393162</v>
      </c>
    </row>
    <row r="4">
      <c r="A4" s="1" t="s">
        <v>27</v>
      </c>
      <c r="B4" s="8">
        <v>280.0</v>
      </c>
      <c r="C4" s="1">
        <v>1.0</v>
      </c>
      <c r="D4" s="1">
        <v>60.0</v>
      </c>
      <c r="F4" s="8">
        <v>300000.0</v>
      </c>
      <c r="G4" s="2">
        <f t="shared" si="1"/>
        <v>292403.5333</v>
      </c>
      <c r="I4" s="12">
        <v>0.9745357641231996</v>
      </c>
      <c r="J4" s="13">
        <v>50573.58764528131</v>
      </c>
      <c r="K4" s="14" t="e">
        <v>#N/A</v>
      </c>
    </row>
    <row r="5">
      <c r="A5" s="1" t="s">
        <v>28</v>
      </c>
      <c r="B5" s="8">
        <v>300.0</v>
      </c>
      <c r="C5" s="1">
        <v>1.0</v>
      </c>
      <c r="D5" s="1">
        <v>30.0</v>
      </c>
      <c r="F5" s="8">
        <v>340000.0</v>
      </c>
      <c r="G5" s="2">
        <f t="shared" si="1"/>
        <v>309052.8745</v>
      </c>
      <c r="I5" s="12">
        <v>325.30149481508977</v>
      </c>
      <c r="J5" s="13">
        <v>17.0</v>
      </c>
      <c r="K5" s="14" t="e">
        <v>#N/A</v>
      </c>
    </row>
    <row r="6">
      <c r="A6" s="1" t="s">
        <v>29</v>
      </c>
      <c r="B6" s="8">
        <v>550.0</v>
      </c>
      <c r="C6" s="1">
        <v>2.0</v>
      </c>
      <c r="D6" s="1">
        <v>40.0</v>
      </c>
      <c r="F6" s="8">
        <v>600000.0</v>
      </c>
      <c r="G6" s="2">
        <f t="shared" si="1"/>
        <v>564357.1743</v>
      </c>
      <c r="I6" s="15">
        <v>1.6640393079556455E12</v>
      </c>
      <c r="J6" s="16">
        <v>4.348069204435415E10</v>
      </c>
      <c r="K6" s="17" t="e">
        <v>#N/A</v>
      </c>
    </row>
    <row r="7">
      <c r="A7" s="1" t="s">
        <v>30</v>
      </c>
      <c r="B7" s="8">
        <v>450.0</v>
      </c>
      <c r="C7" s="1">
        <v>1.0</v>
      </c>
      <c r="D7" s="1">
        <v>100.0</v>
      </c>
      <c r="F7" s="8">
        <v>400000.0</v>
      </c>
      <c r="G7" s="2">
        <f t="shared" si="1"/>
        <v>433922.9332</v>
      </c>
    </row>
    <row r="8">
      <c r="A8" s="1" t="s">
        <v>31</v>
      </c>
      <c r="B8" s="8">
        <v>300.0</v>
      </c>
      <c r="C8" s="1">
        <v>2.0</v>
      </c>
      <c r="D8" s="1">
        <v>30.0</v>
      </c>
      <c r="F8" s="8">
        <v>250000.0</v>
      </c>
      <c r="G8" s="2">
        <f t="shared" si="1"/>
        <v>356240.4098</v>
      </c>
      <c r="I8" s="1" t="s">
        <v>32</v>
      </c>
    </row>
    <row r="9">
      <c r="A9" s="1" t="s">
        <v>33</v>
      </c>
      <c r="B9" s="8">
        <v>700.0</v>
      </c>
      <c r="C9" s="1">
        <v>3.0</v>
      </c>
      <c r="D9" s="1">
        <v>20.0</v>
      </c>
      <c r="F9" s="8">
        <v>800000.0</v>
      </c>
      <c r="G9" s="2">
        <f t="shared" si="1"/>
        <v>736414.7683</v>
      </c>
      <c r="I9" s="1" t="s">
        <v>34</v>
      </c>
    </row>
    <row r="10">
      <c r="A10" s="1" t="s">
        <v>35</v>
      </c>
      <c r="B10" s="8">
        <v>500.0</v>
      </c>
      <c r="C10" s="1">
        <v>2.0</v>
      </c>
      <c r="D10" s="1">
        <v>25.0</v>
      </c>
      <c r="F10" s="8">
        <v>600000.0</v>
      </c>
      <c r="G10" s="2">
        <f t="shared" si="1"/>
        <v>522733.8214</v>
      </c>
    </row>
    <row r="11">
      <c r="A11" s="1" t="s">
        <v>36</v>
      </c>
      <c r="B11" s="8">
        <v>250.0</v>
      </c>
      <c r="C11" s="1">
        <v>2.0</v>
      </c>
      <c r="D11" s="1">
        <v>34.0</v>
      </c>
      <c r="F11" s="8">
        <v>300000.0</v>
      </c>
      <c r="G11" s="2">
        <f t="shared" si="1"/>
        <v>314617.0569</v>
      </c>
      <c r="I11" s="18" t="s">
        <v>37</v>
      </c>
      <c r="J11" s="19"/>
    </row>
    <row r="12">
      <c r="A12" s="1" t="s">
        <v>38</v>
      </c>
      <c r="B12" s="8">
        <v>300.0</v>
      </c>
      <c r="C12" s="1">
        <v>1.0</v>
      </c>
      <c r="D12" s="1">
        <v>64.0</v>
      </c>
      <c r="F12" s="8">
        <v>250000.0</v>
      </c>
      <c r="G12" s="2">
        <f t="shared" si="1"/>
        <v>309052.8745</v>
      </c>
      <c r="I12" s="1" t="s">
        <v>39</v>
      </c>
      <c r="J12" s="5">
        <v>0.9871857799437751</v>
      </c>
    </row>
    <row r="13">
      <c r="A13" s="1" t="s">
        <v>40</v>
      </c>
      <c r="B13" s="8">
        <v>150.0</v>
      </c>
      <c r="C13" s="1">
        <v>1.0</v>
      </c>
      <c r="D13" s="1">
        <v>34.0</v>
      </c>
      <c r="F13" s="8">
        <v>200000.0</v>
      </c>
      <c r="G13" s="2">
        <f t="shared" si="1"/>
        <v>184182.8158</v>
      </c>
      <c r="I13" s="1" t="s">
        <v>41</v>
      </c>
      <c r="J13" s="5">
        <v>0.9745357641231996</v>
      </c>
    </row>
    <row r="14">
      <c r="A14" s="1" t="s">
        <v>42</v>
      </c>
      <c r="B14" s="8">
        <v>760.0</v>
      </c>
      <c r="C14" s="1">
        <v>2.0</v>
      </c>
      <c r="D14" s="1">
        <v>87.0</v>
      </c>
      <c r="F14" s="8">
        <v>700000.0</v>
      </c>
      <c r="G14" s="2">
        <f t="shared" si="1"/>
        <v>739175.2565</v>
      </c>
      <c r="I14" s="1" t="s">
        <v>43</v>
      </c>
      <c r="J14" s="5">
        <v>0.9715399716671055</v>
      </c>
    </row>
    <row r="15">
      <c r="A15" s="1" t="s">
        <v>44</v>
      </c>
      <c r="B15" s="8">
        <v>999.0</v>
      </c>
      <c r="C15" s="1">
        <v>4.0</v>
      </c>
      <c r="D15" s="1">
        <v>44.0</v>
      </c>
      <c r="F15" s="8">
        <v>1000000.0</v>
      </c>
      <c r="G15" s="2">
        <f t="shared" si="1"/>
        <v>1032509.954</v>
      </c>
      <c r="I15" s="1" t="s">
        <v>45</v>
      </c>
      <c r="J15" s="5">
        <v>50573.587645281325</v>
      </c>
    </row>
    <row r="16">
      <c r="A16" s="1" t="s">
        <v>46</v>
      </c>
      <c r="B16" s="8">
        <v>900.0</v>
      </c>
      <c r="C16" s="1">
        <v>1.0</v>
      </c>
      <c r="D16" s="1">
        <v>57.0</v>
      </c>
      <c r="F16" s="8">
        <v>850000.0</v>
      </c>
      <c r="G16" s="2">
        <f t="shared" si="1"/>
        <v>808533.1094</v>
      </c>
      <c r="I16" s="6" t="s">
        <v>47</v>
      </c>
      <c r="J16" s="7">
        <v>20.0</v>
      </c>
    </row>
    <row r="17">
      <c r="A17" s="1" t="s">
        <v>48</v>
      </c>
      <c r="B17" s="8">
        <v>800.0</v>
      </c>
      <c r="C17" s="1">
        <v>1.0</v>
      </c>
      <c r="D17" s="1">
        <v>34.0</v>
      </c>
      <c r="F17" s="8">
        <v>650000.0</v>
      </c>
      <c r="G17" s="2">
        <f t="shared" si="1"/>
        <v>725286.4036</v>
      </c>
    </row>
    <row r="18">
      <c r="A18" s="1" t="s">
        <v>49</v>
      </c>
      <c r="B18" s="8">
        <v>556.0</v>
      </c>
      <c r="C18" s="1">
        <v>2.0</v>
      </c>
      <c r="D18" s="1">
        <v>14.0</v>
      </c>
      <c r="F18" s="8">
        <v>600000.0</v>
      </c>
      <c r="G18" s="2">
        <f t="shared" si="1"/>
        <v>569351.9767</v>
      </c>
      <c r="I18" s="1" t="s">
        <v>50</v>
      </c>
    </row>
    <row r="19">
      <c r="A19" s="1" t="s">
        <v>51</v>
      </c>
      <c r="B19" s="8">
        <v>230.0</v>
      </c>
      <c r="C19" s="1">
        <v>1.0</v>
      </c>
      <c r="D19" s="1">
        <v>29.0</v>
      </c>
      <c r="F19" s="8">
        <v>300000.0</v>
      </c>
      <c r="G19" s="2">
        <f t="shared" si="1"/>
        <v>250780.1804</v>
      </c>
      <c r="I19" s="19"/>
      <c r="J19" s="18" t="s">
        <v>52</v>
      </c>
      <c r="K19" s="18" t="s">
        <v>53</v>
      </c>
      <c r="L19" s="18" t="s">
        <v>54</v>
      </c>
      <c r="M19" s="18" t="s">
        <v>55</v>
      </c>
      <c r="N19" s="18" t="s">
        <v>56</v>
      </c>
    </row>
    <row r="20">
      <c r="A20" s="1" t="s">
        <v>57</v>
      </c>
      <c r="B20" s="8">
        <v>929.0</v>
      </c>
      <c r="C20" s="1">
        <v>5.0</v>
      </c>
      <c r="D20" s="1">
        <v>80.0</v>
      </c>
      <c r="F20" s="8">
        <v>1000000.0</v>
      </c>
      <c r="G20" s="2">
        <f t="shared" si="1"/>
        <v>1021424.795</v>
      </c>
      <c r="I20" s="1" t="s">
        <v>58</v>
      </c>
      <c r="J20" s="5">
        <v>2.0</v>
      </c>
      <c r="K20" s="5">
        <v>1.6640393079556458E12</v>
      </c>
      <c r="L20" s="5">
        <v>8.320196539778229E11</v>
      </c>
      <c r="M20" s="5">
        <v>325.3014948150896</v>
      </c>
      <c r="N20" s="5">
        <v>2.8199664825478976E-14</v>
      </c>
    </row>
    <row r="21">
      <c r="A21" s="1" t="s">
        <v>59</v>
      </c>
      <c r="B21" s="8">
        <v>1122.0</v>
      </c>
      <c r="C21" s="1">
        <v>5.0</v>
      </c>
      <c r="D21" s="1">
        <v>54.0</v>
      </c>
      <c r="F21" s="8">
        <v>1200000.0</v>
      </c>
      <c r="G21" s="2">
        <f t="shared" si="1"/>
        <v>1182090.937</v>
      </c>
      <c r="I21" s="1" t="s">
        <v>60</v>
      </c>
      <c r="J21" s="5">
        <v>17.0</v>
      </c>
      <c r="K21" s="5">
        <v>4.348069204435418E10</v>
      </c>
      <c r="L21" s="5">
        <v>2.557687767314952E9</v>
      </c>
    </row>
    <row r="22">
      <c r="F22" s="2"/>
      <c r="G22" s="2"/>
      <c r="I22" s="6" t="s">
        <v>61</v>
      </c>
      <c r="J22" s="7">
        <v>19.0</v>
      </c>
      <c r="K22" s="7">
        <v>1.70752E12</v>
      </c>
      <c r="L22" s="16"/>
      <c r="M22" s="16"/>
      <c r="N22" s="16"/>
    </row>
    <row r="23">
      <c r="F23" s="2"/>
      <c r="G23" s="2"/>
    </row>
    <row r="24">
      <c r="I24" s="19"/>
      <c r="J24" s="18" t="s">
        <v>62</v>
      </c>
      <c r="K24" s="18" t="s">
        <v>45</v>
      </c>
      <c r="L24" s="18" t="s">
        <v>63</v>
      </c>
      <c r="M24" s="18" t="s">
        <v>64</v>
      </c>
      <c r="N24" s="18" t="s">
        <v>65</v>
      </c>
      <c r="O24" s="18" t="s">
        <v>66</v>
      </c>
    </row>
    <row r="25">
      <c r="I25" s="1" t="s">
        <v>67</v>
      </c>
      <c r="J25" s="5">
        <v>12125.221774684032</v>
      </c>
      <c r="K25" s="5">
        <v>25750.49213393163</v>
      </c>
      <c r="L25" s="5">
        <v>0.47087339968569103</v>
      </c>
      <c r="M25" s="5">
        <v>0.6437166451387855</v>
      </c>
      <c r="N25" s="5">
        <v>-42203.56717180238</v>
      </c>
      <c r="O25" s="5">
        <v>66454.01072117045</v>
      </c>
    </row>
    <row r="26">
      <c r="I26" s="1" t="s">
        <v>68</v>
      </c>
      <c r="J26" s="5">
        <v>832.4670581567771</v>
      </c>
      <c r="K26" s="5">
        <v>54.172230142376335</v>
      </c>
      <c r="L26" s="5">
        <v>15.367044258079714</v>
      </c>
      <c r="M26" s="5">
        <v>2.1084190950525887E-11</v>
      </c>
      <c r="N26" s="5">
        <v>718.1736441568368</v>
      </c>
      <c r="O26" s="5">
        <v>946.7604721567174</v>
      </c>
    </row>
    <row r="27">
      <c r="I27" s="6" t="s">
        <v>69</v>
      </c>
      <c r="J27" s="7">
        <v>47187.5352804705</v>
      </c>
      <c r="K27" s="7">
        <v>12571.994365990038</v>
      </c>
      <c r="L27" s="7">
        <v>3.7533850164714506</v>
      </c>
      <c r="M27" s="7">
        <v>0.0015832445034744708</v>
      </c>
      <c r="N27" s="7">
        <v>20662.945964126277</v>
      </c>
      <c r="O27" s="7">
        <v>73712.12459681473</v>
      </c>
      <c r="P27" s="18" t="s">
        <v>65</v>
      </c>
      <c r="Q27" s="18" t="s">
        <v>66</v>
      </c>
    </row>
    <row r="28">
      <c r="P28" s="5">
        <v>-42203.56717180238</v>
      </c>
      <c r="Q28" s="5">
        <v>66454.01072117045</v>
      </c>
    </row>
    <row r="29">
      <c r="P29" s="5">
        <v>718.1736441568368</v>
      </c>
      <c r="Q29" s="5">
        <v>946.7604721567174</v>
      </c>
    </row>
    <row r="30">
      <c r="P30" s="7">
        <v>20662.945964126277</v>
      </c>
      <c r="Q30" s="7">
        <v>73712.12459681473</v>
      </c>
    </row>
    <row r="31">
      <c r="I31" s="1" t="s">
        <v>70</v>
      </c>
      <c r="N31" s="1" t="s">
        <v>71</v>
      </c>
    </row>
    <row r="33">
      <c r="I33" s="18" t="s">
        <v>72</v>
      </c>
      <c r="J33" s="18" t="s">
        <v>73</v>
      </c>
      <c r="K33" s="18" t="s">
        <v>74</v>
      </c>
      <c r="L33" s="18" t="s">
        <v>75</v>
      </c>
      <c r="N33" s="18" t="s">
        <v>76</v>
      </c>
      <c r="O33" s="18" t="s">
        <v>77</v>
      </c>
    </row>
    <row r="34">
      <c r="I34" s="5">
        <v>1.0</v>
      </c>
      <c r="J34" s="5">
        <v>800000.0000000003</v>
      </c>
      <c r="K34" s="5">
        <v>-3.4924596548080444E-10</v>
      </c>
      <c r="L34" s="5">
        <v>-12.857574442475789</v>
      </c>
      <c r="N34" s="5">
        <v>2.5</v>
      </c>
      <c r="O34" s="5">
        <v>200000.0</v>
      </c>
    </row>
    <row r="35">
      <c r="I35" s="5">
        <v>2.0</v>
      </c>
      <c r="J35" s="5">
        <v>900000.0000000003</v>
      </c>
      <c r="K35" s="5">
        <v>-3.4924596548080444E-10</v>
      </c>
      <c r="L35" s="5">
        <v>-12.857574442475789</v>
      </c>
      <c r="N35" s="5">
        <v>7.5</v>
      </c>
      <c r="O35" s="5">
        <v>250000.0</v>
      </c>
    </row>
    <row r="36">
      <c r="I36" s="5">
        <v>3.0</v>
      </c>
      <c r="J36" s="5">
        <v>300000.00000000035</v>
      </c>
      <c r="K36" s="5">
        <v>-3.4924596548080444E-10</v>
      </c>
      <c r="L36" s="5">
        <v>-12.857574442475789</v>
      </c>
      <c r="N36" s="5">
        <v>12.5</v>
      </c>
      <c r="O36" s="5">
        <v>250000.0</v>
      </c>
    </row>
    <row r="37">
      <c r="I37" s="5">
        <v>4.0</v>
      </c>
      <c r="J37" s="5">
        <v>340000.00000000035</v>
      </c>
      <c r="K37" s="5">
        <v>-3.4924596548080444E-10</v>
      </c>
      <c r="L37" s="5">
        <v>-12.857574442475789</v>
      </c>
      <c r="N37" s="5">
        <v>17.5</v>
      </c>
      <c r="O37" s="5">
        <v>300000.0</v>
      </c>
    </row>
    <row r="38">
      <c r="I38" s="5">
        <v>5.0</v>
      </c>
      <c r="J38" s="5">
        <v>600000.0000000003</v>
      </c>
      <c r="K38" s="5">
        <v>-3.4924596548080444E-10</v>
      </c>
      <c r="L38" s="5">
        <v>-12.857574442475789</v>
      </c>
      <c r="N38" s="5">
        <v>22.5</v>
      </c>
      <c r="O38" s="5">
        <v>300000.0</v>
      </c>
    </row>
    <row r="39">
      <c r="I39" s="5">
        <v>6.0</v>
      </c>
      <c r="J39" s="5">
        <v>400000.00000000035</v>
      </c>
      <c r="K39" s="5">
        <v>-3.4924596548080444E-10</v>
      </c>
      <c r="L39" s="5">
        <v>-12.857574442475789</v>
      </c>
      <c r="N39" s="5">
        <v>27.5</v>
      </c>
      <c r="O39" s="5">
        <v>300000.0</v>
      </c>
    </row>
    <row r="40">
      <c r="I40" s="5">
        <v>7.0</v>
      </c>
      <c r="J40" s="5">
        <v>250000.00000000038</v>
      </c>
      <c r="K40" s="5">
        <v>-3.7834979593753815E-10</v>
      </c>
      <c r="L40" s="5">
        <v>-13.929038979348771</v>
      </c>
      <c r="N40" s="5">
        <v>32.5</v>
      </c>
      <c r="O40" s="5">
        <v>340000.0</v>
      </c>
    </row>
    <row r="41">
      <c r="I41" s="5">
        <v>8.0</v>
      </c>
      <c r="J41" s="5">
        <v>800000.0000000003</v>
      </c>
      <c r="K41" s="5">
        <v>-3.4924596548080444E-10</v>
      </c>
      <c r="L41" s="5">
        <v>-12.857574442475789</v>
      </c>
      <c r="N41" s="5">
        <v>37.5</v>
      </c>
      <c r="O41" s="5">
        <v>400000.0</v>
      </c>
    </row>
    <row r="42">
      <c r="I42" s="5">
        <v>9.0</v>
      </c>
      <c r="J42" s="5">
        <v>600000.0000000003</v>
      </c>
      <c r="K42" s="5">
        <v>-3.4924596548080444E-10</v>
      </c>
      <c r="L42" s="5">
        <v>-12.857574442475789</v>
      </c>
      <c r="N42" s="5">
        <v>42.5</v>
      </c>
      <c r="O42" s="5">
        <v>600000.0</v>
      </c>
    </row>
    <row r="43">
      <c r="I43" s="5">
        <v>10.0</v>
      </c>
      <c r="J43" s="5">
        <v>300000.00000000035</v>
      </c>
      <c r="K43" s="5">
        <v>-3.4924596548080444E-10</v>
      </c>
      <c r="L43" s="5">
        <v>-12.857574442475789</v>
      </c>
      <c r="N43" s="5">
        <v>47.5</v>
      </c>
      <c r="O43" s="5">
        <v>600000.0</v>
      </c>
    </row>
    <row r="44">
      <c r="I44" s="5">
        <v>11.0</v>
      </c>
      <c r="J44" s="5">
        <v>250000.00000000038</v>
      </c>
      <c r="K44" s="5">
        <v>-3.7834979593753815E-10</v>
      </c>
      <c r="L44" s="5">
        <v>-13.929038979348771</v>
      </c>
      <c r="N44" s="5">
        <v>52.5</v>
      </c>
      <c r="O44" s="5">
        <v>600000.0</v>
      </c>
    </row>
    <row r="45">
      <c r="I45" s="5">
        <v>12.0</v>
      </c>
      <c r="J45" s="5">
        <v>200000.00000000038</v>
      </c>
      <c r="K45" s="5">
        <v>-3.7834979593753815E-10</v>
      </c>
      <c r="L45" s="5">
        <v>-13.929038979348771</v>
      </c>
      <c r="N45" s="5">
        <v>57.5</v>
      </c>
      <c r="O45" s="5">
        <v>650000.0</v>
      </c>
    </row>
    <row r="46">
      <c r="I46" s="5">
        <v>13.0</v>
      </c>
      <c r="J46" s="5">
        <v>700000.0000000003</v>
      </c>
      <c r="K46" s="5">
        <v>-3.4924596548080444E-10</v>
      </c>
      <c r="L46" s="5">
        <v>-12.857574442475789</v>
      </c>
      <c r="N46" s="5">
        <v>62.5</v>
      </c>
      <c r="O46" s="5">
        <v>700000.0</v>
      </c>
    </row>
    <row r="47">
      <c r="I47" s="5">
        <v>14.0</v>
      </c>
      <c r="J47" s="5">
        <v>1000000.0000000003</v>
      </c>
      <c r="K47" s="5">
        <v>-3.4924596548080444E-10</v>
      </c>
      <c r="L47" s="5">
        <v>-12.857574442475789</v>
      </c>
      <c r="N47" s="5">
        <v>67.5</v>
      </c>
      <c r="O47" s="5">
        <v>800000.0</v>
      </c>
    </row>
    <row r="48">
      <c r="I48" s="5">
        <v>15.0</v>
      </c>
      <c r="J48" s="5">
        <v>850000.0000000003</v>
      </c>
      <c r="K48" s="5">
        <v>-3.4924596548080444E-10</v>
      </c>
      <c r="L48" s="5">
        <v>-12.857574442475789</v>
      </c>
      <c r="N48" s="5">
        <v>72.5</v>
      </c>
      <c r="O48" s="5">
        <v>800000.0</v>
      </c>
    </row>
    <row r="49">
      <c r="I49" s="5">
        <v>16.0</v>
      </c>
      <c r="J49" s="5">
        <v>650000.0000000003</v>
      </c>
      <c r="K49" s="5">
        <v>-3.4924596548080444E-10</v>
      </c>
      <c r="L49" s="5">
        <v>-12.857574442475789</v>
      </c>
      <c r="N49" s="5">
        <v>77.5</v>
      </c>
      <c r="O49" s="5">
        <v>850000.0</v>
      </c>
    </row>
    <row r="50">
      <c r="I50" s="5">
        <v>17.0</v>
      </c>
      <c r="J50" s="5">
        <v>600000.0000000003</v>
      </c>
      <c r="K50" s="5">
        <v>-3.4924596548080444E-10</v>
      </c>
      <c r="L50" s="5">
        <v>-12.857574442475789</v>
      </c>
      <c r="N50" s="5">
        <v>82.5</v>
      </c>
      <c r="O50" s="5">
        <v>900000.0</v>
      </c>
    </row>
    <row r="51">
      <c r="I51" s="5">
        <v>18.0</v>
      </c>
      <c r="J51" s="5">
        <v>300000.00000000035</v>
      </c>
      <c r="K51" s="5">
        <v>-3.4924596548080444E-10</v>
      </c>
      <c r="L51" s="5">
        <v>-12.857574442475789</v>
      </c>
      <c r="N51" s="5">
        <v>87.5</v>
      </c>
      <c r="O51" s="5">
        <v>1000000.0</v>
      </c>
    </row>
    <row r="52">
      <c r="I52" s="5">
        <v>19.0</v>
      </c>
      <c r="J52" s="5">
        <v>1000000.0000000003</v>
      </c>
      <c r="K52" s="5">
        <v>-3.4924596548080444E-10</v>
      </c>
      <c r="L52" s="5">
        <v>-12.857574442475789</v>
      </c>
      <c r="N52" s="5">
        <v>92.5</v>
      </c>
      <c r="O52" s="5">
        <v>1000000.0</v>
      </c>
    </row>
    <row r="53">
      <c r="I53" s="7">
        <v>20.0</v>
      </c>
      <c r="J53" s="7">
        <v>1200000.0000000005</v>
      </c>
      <c r="K53" s="7">
        <v>-4.656612873077393E-10</v>
      </c>
      <c r="L53" s="7">
        <v>-17.14343258996772</v>
      </c>
      <c r="N53" s="7">
        <v>97.5</v>
      </c>
      <c r="O53" s="7">
        <v>1200000.0</v>
      </c>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78</v>
      </c>
      <c r="E1" s="1" t="s">
        <v>20</v>
      </c>
      <c r="F1" s="8" t="s">
        <v>22</v>
      </c>
      <c r="G1" s="8" t="s">
        <v>23</v>
      </c>
      <c r="I1" s="1" t="s">
        <v>24</v>
      </c>
    </row>
    <row r="2">
      <c r="A2" s="1" t="s">
        <v>25</v>
      </c>
      <c r="B2" s="8">
        <v>805.0</v>
      </c>
      <c r="C2" s="1">
        <v>2.0</v>
      </c>
      <c r="D2" s="1" t="s">
        <v>79</v>
      </c>
      <c r="E2" s="1">
        <v>100.0</v>
      </c>
      <c r="F2" s="8">
        <v>900000.0</v>
      </c>
      <c r="G2" s="2">
        <f t="shared" ref="G2:G21" si="1">B2*$J$26+C2*$J$27+$J$25</f>
        <v>776636.2742</v>
      </c>
      <c r="I2" s="9">
        <f t="array" ref="I2:K6">LINEST(F2:F21,B2:C21,TRUE,TRUE)</f>
        <v>61484.33265</v>
      </c>
      <c r="J2" s="10">
        <v>831.3769062765466</v>
      </c>
      <c r="K2" s="11">
        <v>13244.646329206478</v>
      </c>
    </row>
    <row r="3">
      <c r="A3" s="1" t="s">
        <v>26</v>
      </c>
      <c r="B3" s="8">
        <v>910.0</v>
      </c>
      <c r="C3" s="1">
        <v>3.0</v>
      </c>
      <c r="D3" s="1" t="s">
        <v>80</v>
      </c>
      <c r="E3" s="1">
        <v>40.0</v>
      </c>
      <c r="F3" s="8">
        <v>910000.0</v>
      </c>
      <c r="G3" s="2">
        <f t="shared" si="1"/>
        <v>911232.8505</v>
      </c>
      <c r="I3" s="12">
        <v>14746.327765174856</v>
      </c>
      <c r="J3" s="13">
        <v>63.541347394412256</v>
      </c>
      <c r="K3" s="14">
        <v>30204.054032091477</v>
      </c>
    </row>
    <row r="4">
      <c r="A4" s="1" t="s">
        <v>27</v>
      </c>
      <c r="B4" s="8">
        <v>280.0</v>
      </c>
      <c r="C4" s="1">
        <v>1.0</v>
      </c>
      <c r="D4" s="1" t="s">
        <v>81</v>
      </c>
      <c r="E4" s="1">
        <v>60.0</v>
      </c>
      <c r="F4" s="8">
        <v>300000.0</v>
      </c>
      <c r="G4" s="2">
        <f t="shared" si="1"/>
        <v>292403.5333</v>
      </c>
      <c r="I4" s="12">
        <v>0.9683915820895934</v>
      </c>
      <c r="J4" s="13">
        <v>59320.31768130582</v>
      </c>
      <c r="K4" s="14" t="e">
        <v>#N/A</v>
      </c>
    </row>
    <row r="5">
      <c r="A5" s="1" t="s">
        <v>28</v>
      </c>
      <c r="B5" s="8">
        <v>300.0</v>
      </c>
      <c r="C5" s="1">
        <v>1.0</v>
      </c>
      <c r="D5" s="1" t="s">
        <v>80</v>
      </c>
      <c r="E5" s="1">
        <v>30.0</v>
      </c>
      <c r="F5" s="8">
        <v>340000.0</v>
      </c>
      <c r="G5" s="2">
        <f t="shared" si="1"/>
        <v>309052.8745</v>
      </c>
      <c r="I5" s="12">
        <v>260.41570543306136</v>
      </c>
      <c r="J5" s="13">
        <v>17.0</v>
      </c>
      <c r="K5" s="14" t="e">
        <v>#N/A</v>
      </c>
    </row>
    <row r="6">
      <c r="A6" s="1" t="s">
        <v>29</v>
      </c>
      <c r="B6" s="8">
        <v>550.0</v>
      </c>
      <c r="C6" s="1">
        <v>2.0</v>
      </c>
      <c r="D6" s="1" t="s">
        <v>80</v>
      </c>
      <c r="E6" s="1">
        <v>40.0</v>
      </c>
      <c r="F6" s="8">
        <v>600000.0</v>
      </c>
      <c r="G6" s="2">
        <f t="shared" si="1"/>
        <v>564357.1743</v>
      </c>
      <c r="I6" s="15">
        <v>1.8327536984732124E12</v>
      </c>
      <c r="J6" s="16">
        <v>5.982130152678776E10</v>
      </c>
      <c r="K6" s="17" t="e">
        <v>#N/A</v>
      </c>
    </row>
    <row r="7">
      <c r="A7" s="1" t="s">
        <v>30</v>
      </c>
      <c r="B7" s="8">
        <v>450.0</v>
      </c>
      <c r="C7" s="1">
        <v>1.0</v>
      </c>
      <c r="D7" s="1" t="s">
        <v>81</v>
      </c>
      <c r="E7" s="1">
        <v>100.0</v>
      </c>
      <c r="F7" s="8">
        <v>400000.0</v>
      </c>
      <c r="G7" s="2">
        <f t="shared" si="1"/>
        <v>433922.9332</v>
      </c>
    </row>
    <row r="8">
      <c r="A8" s="1" t="s">
        <v>31</v>
      </c>
      <c r="B8" s="8">
        <v>300.0</v>
      </c>
      <c r="C8" s="1">
        <v>2.0</v>
      </c>
      <c r="D8" s="1" t="s">
        <v>79</v>
      </c>
      <c r="E8" s="1">
        <v>30.0</v>
      </c>
      <c r="F8" s="8">
        <v>350000.0</v>
      </c>
      <c r="G8" s="2">
        <f t="shared" si="1"/>
        <v>356240.4098</v>
      </c>
      <c r="I8" s="1" t="s">
        <v>32</v>
      </c>
    </row>
    <row r="9">
      <c r="A9" s="1" t="s">
        <v>33</v>
      </c>
      <c r="B9" s="8">
        <v>700.0</v>
      </c>
      <c r="C9" s="1">
        <v>3.0</v>
      </c>
      <c r="D9" s="1" t="s">
        <v>79</v>
      </c>
      <c r="E9" s="1">
        <v>20.0</v>
      </c>
      <c r="F9" s="8">
        <v>900000.0</v>
      </c>
      <c r="G9" s="2">
        <f t="shared" si="1"/>
        <v>736414.7683</v>
      </c>
      <c r="I9" s="1" t="s">
        <v>34</v>
      </c>
    </row>
    <row r="10">
      <c r="A10" s="1" t="s">
        <v>35</v>
      </c>
      <c r="B10" s="8">
        <v>500.0</v>
      </c>
      <c r="C10" s="1">
        <v>2.0</v>
      </c>
      <c r="D10" s="1" t="s">
        <v>81</v>
      </c>
      <c r="E10" s="1">
        <v>25.0</v>
      </c>
      <c r="F10" s="8">
        <v>600000.0</v>
      </c>
      <c r="G10" s="2">
        <f t="shared" si="1"/>
        <v>522733.8214</v>
      </c>
    </row>
    <row r="11">
      <c r="A11" s="1" t="s">
        <v>36</v>
      </c>
      <c r="B11" s="8">
        <v>250.0</v>
      </c>
      <c r="C11" s="1">
        <v>2.0</v>
      </c>
      <c r="D11" s="1" t="s">
        <v>80</v>
      </c>
      <c r="E11" s="1">
        <v>34.0</v>
      </c>
      <c r="F11" s="8">
        <v>300000.0</v>
      </c>
      <c r="G11" s="2">
        <f t="shared" si="1"/>
        <v>314617.0569</v>
      </c>
      <c r="I11" s="18" t="s">
        <v>37</v>
      </c>
      <c r="J11" s="19"/>
    </row>
    <row r="12">
      <c r="A12" s="1" t="s">
        <v>38</v>
      </c>
      <c r="B12" s="8">
        <v>300.0</v>
      </c>
      <c r="C12" s="1">
        <v>1.0</v>
      </c>
      <c r="D12" s="1" t="s">
        <v>79</v>
      </c>
      <c r="E12" s="1">
        <v>64.0</v>
      </c>
      <c r="F12" s="8">
        <v>350000.0</v>
      </c>
      <c r="G12" s="2">
        <f t="shared" si="1"/>
        <v>309052.8745</v>
      </c>
      <c r="I12" s="1" t="s">
        <v>39</v>
      </c>
      <c r="J12" s="5">
        <v>0.9871857799437751</v>
      </c>
    </row>
    <row r="13">
      <c r="A13" s="1" t="s">
        <v>40</v>
      </c>
      <c r="B13" s="8">
        <v>150.0</v>
      </c>
      <c r="C13" s="1">
        <v>1.0</v>
      </c>
      <c r="D13" s="1" t="s">
        <v>80</v>
      </c>
      <c r="E13" s="1">
        <v>34.0</v>
      </c>
      <c r="F13" s="8">
        <v>200000.0</v>
      </c>
      <c r="G13" s="2">
        <f t="shared" si="1"/>
        <v>184182.8158</v>
      </c>
      <c r="I13" s="1" t="s">
        <v>41</v>
      </c>
      <c r="J13" s="5">
        <v>0.9745357641231996</v>
      </c>
    </row>
    <row r="14">
      <c r="A14" s="1" t="s">
        <v>42</v>
      </c>
      <c r="B14" s="8">
        <v>760.0</v>
      </c>
      <c r="C14" s="1">
        <v>2.0</v>
      </c>
      <c r="D14" s="1" t="s">
        <v>81</v>
      </c>
      <c r="E14" s="1">
        <v>87.0</v>
      </c>
      <c r="F14" s="8">
        <v>700000.0</v>
      </c>
      <c r="G14" s="2">
        <f t="shared" si="1"/>
        <v>739175.2565</v>
      </c>
      <c r="I14" s="1" t="s">
        <v>43</v>
      </c>
      <c r="J14" s="5">
        <v>0.9715399716671055</v>
      </c>
    </row>
    <row r="15">
      <c r="A15" s="1" t="s">
        <v>44</v>
      </c>
      <c r="B15" s="8">
        <v>999.0</v>
      </c>
      <c r="C15" s="1">
        <v>4.0</v>
      </c>
      <c r="D15" s="1" t="s">
        <v>79</v>
      </c>
      <c r="E15" s="1">
        <v>44.0</v>
      </c>
      <c r="F15" s="8">
        <v>1100000.0</v>
      </c>
      <c r="G15" s="2">
        <f t="shared" si="1"/>
        <v>1032509.954</v>
      </c>
      <c r="I15" s="1" t="s">
        <v>45</v>
      </c>
      <c r="J15" s="5">
        <v>50573.587645281325</v>
      </c>
    </row>
    <row r="16">
      <c r="A16" s="1" t="s">
        <v>46</v>
      </c>
      <c r="B16" s="8">
        <v>900.0</v>
      </c>
      <c r="C16" s="1">
        <v>1.0</v>
      </c>
      <c r="D16" s="1" t="s">
        <v>81</v>
      </c>
      <c r="E16" s="1">
        <v>57.0</v>
      </c>
      <c r="F16" s="8">
        <v>850000.0</v>
      </c>
      <c r="G16" s="2">
        <f t="shared" si="1"/>
        <v>808533.1094</v>
      </c>
      <c r="I16" s="6" t="s">
        <v>47</v>
      </c>
      <c r="J16" s="7">
        <v>20.0</v>
      </c>
    </row>
    <row r="17">
      <c r="A17" s="1" t="s">
        <v>48</v>
      </c>
      <c r="B17" s="8">
        <v>800.0</v>
      </c>
      <c r="C17" s="1">
        <v>1.0</v>
      </c>
      <c r="D17" s="1" t="s">
        <v>80</v>
      </c>
      <c r="E17" s="1">
        <v>34.0</v>
      </c>
      <c r="F17" s="8">
        <v>650000.0</v>
      </c>
      <c r="G17" s="2">
        <f t="shared" si="1"/>
        <v>725286.4036</v>
      </c>
    </row>
    <row r="18">
      <c r="A18" s="1" t="s">
        <v>49</v>
      </c>
      <c r="B18" s="8">
        <v>556.0</v>
      </c>
      <c r="C18" s="1">
        <v>2.0</v>
      </c>
      <c r="D18" s="1" t="s">
        <v>80</v>
      </c>
      <c r="E18" s="1">
        <v>14.0</v>
      </c>
      <c r="F18" s="8">
        <v>600000.0</v>
      </c>
      <c r="G18" s="2">
        <f t="shared" si="1"/>
        <v>569351.9767</v>
      </c>
      <c r="I18" s="1" t="s">
        <v>50</v>
      </c>
    </row>
    <row r="19">
      <c r="A19" s="1" t="s">
        <v>51</v>
      </c>
      <c r="B19" s="8">
        <v>230.0</v>
      </c>
      <c r="C19" s="1">
        <v>1.0</v>
      </c>
      <c r="D19" s="1" t="s">
        <v>81</v>
      </c>
      <c r="E19" s="1">
        <v>29.0</v>
      </c>
      <c r="F19" s="8">
        <v>300000.0</v>
      </c>
      <c r="G19" s="2">
        <f t="shared" si="1"/>
        <v>250780.1804</v>
      </c>
      <c r="I19" s="19"/>
      <c r="J19" s="18" t="s">
        <v>52</v>
      </c>
      <c r="K19" s="18" t="s">
        <v>53</v>
      </c>
      <c r="L19" s="18" t="s">
        <v>54</v>
      </c>
      <c r="M19" s="18" t="s">
        <v>55</v>
      </c>
      <c r="N19" s="18" t="s">
        <v>56</v>
      </c>
    </row>
    <row r="20">
      <c r="A20" s="1" t="s">
        <v>57</v>
      </c>
      <c r="B20" s="8">
        <v>929.0</v>
      </c>
      <c r="C20" s="1">
        <v>5.0</v>
      </c>
      <c r="D20" s="1" t="s">
        <v>81</v>
      </c>
      <c r="E20" s="1">
        <v>80.0</v>
      </c>
      <c r="F20" s="8">
        <v>1000000.0</v>
      </c>
      <c r="G20" s="2">
        <f t="shared" si="1"/>
        <v>1021424.795</v>
      </c>
      <c r="I20" s="1" t="s">
        <v>58</v>
      </c>
      <c r="J20" s="5">
        <v>2.0</v>
      </c>
      <c r="K20" s="5">
        <v>1.6640393079556458E12</v>
      </c>
      <c r="L20" s="5">
        <v>8.320196539778229E11</v>
      </c>
      <c r="M20" s="5">
        <v>325.3014948150896</v>
      </c>
      <c r="N20" s="5">
        <v>2.8199664825478976E-14</v>
      </c>
    </row>
    <row r="21">
      <c r="A21" s="1" t="s">
        <v>59</v>
      </c>
      <c r="B21" s="8">
        <v>1122.0</v>
      </c>
      <c r="C21" s="1">
        <v>5.0</v>
      </c>
      <c r="D21" s="1" t="s">
        <v>79</v>
      </c>
      <c r="E21" s="1">
        <v>54.0</v>
      </c>
      <c r="F21" s="8">
        <v>1300000.0</v>
      </c>
      <c r="G21" s="2">
        <f t="shared" si="1"/>
        <v>1182090.937</v>
      </c>
      <c r="I21" s="1" t="s">
        <v>60</v>
      </c>
      <c r="J21" s="5">
        <v>17.0</v>
      </c>
      <c r="K21" s="5">
        <v>4.348069204435418E10</v>
      </c>
      <c r="L21" s="5">
        <v>2.557687767314952E9</v>
      </c>
    </row>
    <row r="22">
      <c r="F22" s="2"/>
      <c r="G22" s="2"/>
      <c r="I22" s="6" t="s">
        <v>61</v>
      </c>
      <c r="J22" s="7">
        <v>19.0</v>
      </c>
      <c r="K22" s="7">
        <v>1.70752E12</v>
      </c>
      <c r="L22" s="16"/>
      <c r="M22" s="16"/>
      <c r="N22" s="16"/>
    </row>
    <row r="23">
      <c r="F23" s="2"/>
      <c r="G23" s="2"/>
    </row>
    <row r="24">
      <c r="F24" s="2"/>
      <c r="G24" s="2"/>
      <c r="I24" s="19"/>
      <c r="J24" s="18" t="s">
        <v>62</v>
      </c>
      <c r="K24" s="18" t="s">
        <v>45</v>
      </c>
      <c r="L24" s="18" t="s">
        <v>63</v>
      </c>
      <c r="M24" s="18" t="s">
        <v>64</v>
      </c>
      <c r="N24" s="18" t="s">
        <v>65</v>
      </c>
      <c r="O24" s="18" t="s">
        <v>66</v>
      </c>
    </row>
    <row r="25">
      <c r="F25" s="2"/>
      <c r="G25" s="2"/>
      <c r="I25" s="1" t="s">
        <v>67</v>
      </c>
      <c r="J25" s="5">
        <v>12125.221774684032</v>
      </c>
      <c r="K25" s="5">
        <v>25750.49213393163</v>
      </c>
      <c r="L25" s="5">
        <v>0.47087339968569103</v>
      </c>
      <c r="M25" s="5">
        <v>0.6437166451387855</v>
      </c>
      <c r="N25" s="5">
        <v>-42203.56717180238</v>
      </c>
      <c r="O25" s="5">
        <v>66454.01072117045</v>
      </c>
    </row>
    <row r="26">
      <c r="F26" s="2"/>
      <c r="G26" s="2"/>
      <c r="I26" s="1" t="s">
        <v>68</v>
      </c>
      <c r="J26" s="5">
        <v>832.4670581567771</v>
      </c>
      <c r="K26" s="5">
        <v>54.172230142376335</v>
      </c>
      <c r="L26" s="5">
        <v>15.367044258079714</v>
      </c>
      <c r="M26" s="5">
        <v>2.1084190950525887E-11</v>
      </c>
      <c r="N26" s="5">
        <v>718.1736441568368</v>
      </c>
      <c r="O26" s="5">
        <v>946.7604721567174</v>
      </c>
    </row>
    <row r="27">
      <c r="F27" s="2"/>
      <c r="G27" s="2"/>
      <c r="I27" s="6" t="s">
        <v>69</v>
      </c>
      <c r="J27" s="7">
        <v>47187.5352804705</v>
      </c>
      <c r="K27" s="7">
        <v>12571.994365990038</v>
      </c>
      <c r="L27" s="7">
        <v>3.7533850164714506</v>
      </c>
      <c r="M27" s="7">
        <v>0.0015832445034744708</v>
      </c>
      <c r="N27" s="7">
        <v>20662.945964126277</v>
      </c>
      <c r="O27" s="7">
        <v>73712.12459681473</v>
      </c>
      <c r="P27" s="18" t="s">
        <v>65</v>
      </c>
      <c r="Q27" s="18" t="s">
        <v>66</v>
      </c>
    </row>
    <row r="28">
      <c r="F28" s="2"/>
      <c r="G28" s="2"/>
      <c r="P28" s="5">
        <v>-42203.56717180238</v>
      </c>
      <c r="Q28" s="5">
        <v>66454.01072117045</v>
      </c>
    </row>
    <row r="29">
      <c r="F29" s="2"/>
      <c r="G29" s="2"/>
      <c r="P29" s="5">
        <v>718.1736441568368</v>
      </c>
      <c r="Q29" s="5">
        <v>946.7604721567174</v>
      </c>
    </row>
    <row r="30">
      <c r="F30" s="2"/>
      <c r="G30" s="2"/>
      <c r="P30" s="7">
        <v>20662.945964126277</v>
      </c>
      <c r="Q30" s="7">
        <v>73712.12459681473</v>
      </c>
    </row>
    <row r="31">
      <c r="F31" s="2"/>
      <c r="G31" s="2"/>
      <c r="I31" s="1" t="s">
        <v>70</v>
      </c>
      <c r="N31" s="1" t="s">
        <v>71</v>
      </c>
    </row>
    <row r="32">
      <c r="F32" s="2"/>
      <c r="G32" s="2"/>
    </row>
    <row r="33">
      <c r="F33" s="2"/>
      <c r="G33" s="2"/>
      <c r="I33" s="18" t="s">
        <v>72</v>
      </c>
      <c r="J33" s="18" t="s">
        <v>73</v>
      </c>
      <c r="K33" s="18" t="s">
        <v>74</v>
      </c>
      <c r="L33" s="18" t="s">
        <v>75</v>
      </c>
      <c r="N33" s="18" t="s">
        <v>76</v>
      </c>
      <c r="O33" s="18" t="s">
        <v>77</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800000.0</v>
      </c>
      <c r="C2" s="1">
        <v>2.0</v>
      </c>
      <c r="D2" s="1">
        <v>100.0</v>
      </c>
      <c r="F2" s="8">
        <v>800000.0</v>
      </c>
      <c r="G2" s="2">
        <f t="shared" ref="G2:G21" si="1">B2*$J$26+C2*$J$27+$J$25</f>
        <v>800000</v>
      </c>
      <c r="I2" s="9">
        <f t="array" ref="I2:J6">LINEST(F2:F21,B2:B21,TRUE,TRUE)</f>
        <v>1</v>
      </c>
      <c r="J2" s="10">
        <v>1.041250292910165E-10</v>
      </c>
      <c r="K2" s="11"/>
    </row>
    <row r="3">
      <c r="A3" s="1" t="s">
        <v>26</v>
      </c>
      <c r="B3" s="8">
        <v>900000.0</v>
      </c>
      <c r="C3" s="1">
        <v>3.0</v>
      </c>
      <c r="D3" s="1">
        <v>40.0</v>
      </c>
      <c r="F3" s="8">
        <v>900000.0</v>
      </c>
      <c r="G3" s="2">
        <f t="shared" si="1"/>
        <v>900000</v>
      </c>
      <c r="I3" s="12">
        <v>7.197968209628071E-17</v>
      </c>
      <c r="J3" s="13">
        <v>4.8166187309332885E-11</v>
      </c>
      <c r="K3" s="14"/>
    </row>
    <row r="4">
      <c r="A4" s="1" t="s">
        <v>27</v>
      </c>
      <c r="B4" s="8">
        <v>300000.0</v>
      </c>
      <c r="C4" s="1">
        <v>1.0</v>
      </c>
      <c r="D4" s="1">
        <v>60.0</v>
      </c>
      <c r="F4" s="8">
        <v>300000.0</v>
      </c>
      <c r="G4" s="2">
        <f t="shared" si="1"/>
        <v>300000</v>
      </c>
      <c r="I4" s="12">
        <v>1.0</v>
      </c>
      <c r="J4" s="13">
        <v>9.405736845251191E-11</v>
      </c>
      <c r="K4" s="14"/>
    </row>
    <row r="5">
      <c r="A5" s="1" t="s">
        <v>28</v>
      </c>
      <c r="B5" s="8">
        <v>340000.0</v>
      </c>
      <c r="C5" s="1">
        <v>1.0</v>
      </c>
      <c r="D5" s="1">
        <v>30.0</v>
      </c>
      <c r="F5" s="8">
        <v>340000.0</v>
      </c>
      <c r="G5" s="2">
        <f t="shared" si="1"/>
        <v>340000</v>
      </c>
      <c r="I5" s="12">
        <v>1.9301015146666535E32</v>
      </c>
      <c r="J5" s="13">
        <v>18.0</v>
      </c>
      <c r="K5" s="14"/>
    </row>
    <row r="6">
      <c r="A6" s="1" t="s">
        <v>29</v>
      </c>
      <c r="B6" s="8">
        <v>600000.0</v>
      </c>
      <c r="C6" s="1">
        <v>2.0</v>
      </c>
      <c r="D6" s="1">
        <v>40.0</v>
      </c>
      <c r="F6" s="8">
        <v>600000.0</v>
      </c>
      <c r="G6" s="2">
        <f t="shared" si="1"/>
        <v>600000</v>
      </c>
      <c r="I6" s="15">
        <v>1.7075199999999998E12</v>
      </c>
      <c r="J6" s="16">
        <v>1.5924219408380846E-19</v>
      </c>
      <c r="K6" s="17"/>
    </row>
    <row r="7">
      <c r="A7" s="1" t="s">
        <v>30</v>
      </c>
      <c r="B7" s="8">
        <v>400000.0</v>
      </c>
      <c r="C7" s="1">
        <v>1.0</v>
      </c>
      <c r="D7" s="1">
        <v>100.0</v>
      </c>
      <c r="F7" s="8">
        <v>400000.0</v>
      </c>
      <c r="G7" s="2">
        <f t="shared" si="1"/>
        <v>400000</v>
      </c>
    </row>
    <row r="8">
      <c r="A8" s="1" t="s">
        <v>31</v>
      </c>
      <c r="B8" s="8">
        <v>250000.0</v>
      </c>
      <c r="C8" s="1">
        <v>2.0</v>
      </c>
      <c r="D8" s="1">
        <v>30.0</v>
      </c>
      <c r="F8" s="8">
        <v>250000.0</v>
      </c>
      <c r="G8" s="2">
        <f t="shared" si="1"/>
        <v>250000</v>
      </c>
      <c r="I8" s="1" t="s">
        <v>32</v>
      </c>
    </row>
    <row r="9">
      <c r="A9" s="1" t="s">
        <v>33</v>
      </c>
      <c r="B9" s="8">
        <v>800000.0</v>
      </c>
      <c r="C9" s="1">
        <v>3.0</v>
      </c>
      <c r="D9" s="1">
        <v>20.0</v>
      </c>
      <c r="F9" s="8">
        <v>800000.0</v>
      </c>
      <c r="G9" s="2">
        <f t="shared" si="1"/>
        <v>800000</v>
      </c>
      <c r="I9" s="1" t="s">
        <v>34</v>
      </c>
    </row>
    <row r="10">
      <c r="A10" s="1" t="s">
        <v>35</v>
      </c>
      <c r="B10" s="8">
        <v>600000.0</v>
      </c>
      <c r="C10" s="1">
        <v>2.0</v>
      </c>
      <c r="D10" s="1">
        <v>25.0</v>
      </c>
      <c r="F10" s="8">
        <v>600000.0</v>
      </c>
      <c r="G10" s="2">
        <f t="shared" si="1"/>
        <v>600000</v>
      </c>
    </row>
    <row r="11">
      <c r="A11" s="1" t="s">
        <v>36</v>
      </c>
      <c r="B11" s="8">
        <v>300000.0</v>
      </c>
      <c r="C11" s="1">
        <v>2.0</v>
      </c>
      <c r="D11" s="1">
        <v>34.0</v>
      </c>
      <c r="F11" s="8">
        <v>300000.0</v>
      </c>
      <c r="G11" s="2">
        <f t="shared" si="1"/>
        <v>300000</v>
      </c>
      <c r="I11" s="18" t="s">
        <v>37</v>
      </c>
      <c r="J11" s="19"/>
    </row>
    <row r="12">
      <c r="A12" s="1" t="s">
        <v>38</v>
      </c>
      <c r="B12" s="8">
        <v>250000.0</v>
      </c>
      <c r="C12" s="1">
        <v>1.0</v>
      </c>
      <c r="D12" s="1">
        <v>64.0</v>
      </c>
      <c r="F12" s="8">
        <v>250000.0</v>
      </c>
      <c r="G12" s="2">
        <f t="shared" si="1"/>
        <v>250000</v>
      </c>
      <c r="I12" s="1" t="s">
        <v>39</v>
      </c>
      <c r="J12" s="5">
        <v>1.0</v>
      </c>
    </row>
    <row r="13">
      <c r="A13" s="1" t="s">
        <v>40</v>
      </c>
      <c r="B13" s="8">
        <v>200000.0</v>
      </c>
      <c r="C13" s="1">
        <v>1.0</v>
      </c>
      <c r="D13" s="1">
        <v>34.0</v>
      </c>
      <c r="F13" s="8">
        <v>200000.0</v>
      </c>
      <c r="G13" s="2">
        <f t="shared" si="1"/>
        <v>200000</v>
      </c>
      <c r="I13" s="1" t="s">
        <v>41</v>
      </c>
      <c r="J13" s="5">
        <v>1.0</v>
      </c>
    </row>
    <row r="14">
      <c r="A14" s="1" t="s">
        <v>42</v>
      </c>
      <c r="B14" s="8">
        <v>700000.0</v>
      </c>
      <c r="C14" s="1">
        <v>2.0</v>
      </c>
      <c r="D14" s="1">
        <v>87.0</v>
      </c>
      <c r="F14" s="8">
        <v>700000.0</v>
      </c>
      <c r="G14" s="2">
        <f t="shared" si="1"/>
        <v>700000</v>
      </c>
      <c r="I14" s="1" t="s">
        <v>43</v>
      </c>
      <c r="J14" s="5">
        <v>1.0</v>
      </c>
    </row>
    <row r="15">
      <c r="A15" s="1" t="s">
        <v>44</v>
      </c>
      <c r="B15" s="8">
        <v>1000000.0</v>
      </c>
      <c r="C15" s="1">
        <v>4.0</v>
      </c>
      <c r="D15" s="1">
        <v>44.0</v>
      </c>
      <c r="F15" s="8">
        <v>1000000.0</v>
      </c>
      <c r="G15" s="2">
        <f t="shared" si="1"/>
        <v>1000000</v>
      </c>
      <c r="I15" s="1" t="s">
        <v>45</v>
      </c>
      <c r="J15" s="5">
        <v>2.8481137953984006E-10</v>
      </c>
    </row>
    <row r="16">
      <c r="A16" s="1" t="s">
        <v>46</v>
      </c>
      <c r="B16" s="8">
        <v>850000.0</v>
      </c>
      <c r="C16" s="1">
        <v>1.0</v>
      </c>
      <c r="D16" s="1">
        <v>57.0</v>
      </c>
      <c r="F16" s="8">
        <v>850000.0</v>
      </c>
      <c r="G16" s="2">
        <f t="shared" si="1"/>
        <v>850000</v>
      </c>
      <c r="I16" s="6" t="s">
        <v>47</v>
      </c>
      <c r="J16" s="7">
        <v>20.0</v>
      </c>
    </row>
    <row r="17">
      <c r="A17" s="1" t="s">
        <v>48</v>
      </c>
      <c r="B17" s="8">
        <v>650000.0</v>
      </c>
      <c r="C17" s="1">
        <v>1.0</v>
      </c>
      <c r="D17" s="1">
        <v>34.0</v>
      </c>
      <c r="F17" s="8">
        <v>650000.0</v>
      </c>
      <c r="G17" s="2">
        <f t="shared" si="1"/>
        <v>650000</v>
      </c>
    </row>
    <row r="18">
      <c r="A18" s="1" t="s">
        <v>49</v>
      </c>
      <c r="B18" s="8">
        <v>600000.0</v>
      </c>
      <c r="C18" s="1">
        <v>2.0</v>
      </c>
      <c r="D18" s="1">
        <v>14.0</v>
      </c>
      <c r="F18" s="8">
        <v>600000.0</v>
      </c>
      <c r="G18" s="2">
        <f t="shared" si="1"/>
        <v>600000</v>
      </c>
      <c r="I18" s="1" t="s">
        <v>50</v>
      </c>
    </row>
    <row r="19">
      <c r="A19" s="1" t="s">
        <v>51</v>
      </c>
      <c r="B19" s="8">
        <v>300000.0</v>
      </c>
      <c r="C19" s="1">
        <v>1.0</v>
      </c>
      <c r="D19" s="1">
        <v>29.0</v>
      </c>
      <c r="F19" s="8">
        <v>300000.0</v>
      </c>
      <c r="G19" s="2">
        <f t="shared" si="1"/>
        <v>300000</v>
      </c>
      <c r="I19" s="19"/>
      <c r="J19" s="18" t="s">
        <v>52</v>
      </c>
      <c r="K19" s="18" t="s">
        <v>53</v>
      </c>
      <c r="L19" s="18" t="s">
        <v>54</v>
      </c>
      <c r="M19" s="18" t="s">
        <v>55</v>
      </c>
      <c r="N19" s="18" t="s">
        <v>56</v>
      </c>
    </row>
    <row r="20">
      <c r="A20" s="1" t="s">
        <v>57</v>
      </c>
      <c r="B20" s="8">
        <v>1000000.0</v>
      </c>
      <c r="C20" s="1">
        <v>5.0</v>
      </c>
      <c r="D20" s="1">
        <v>80.0</v>
      </c>
      <c r="F20" s="8">
        <v>1000000.0</v>
      </c>
      <c r="G20" s="2">
        <f t="shared" si="1"/>
        <v>1000000</v>
      </c>
      <c r="I20" s="1" t="s">
        <v>58</v>
      </c>
      <c r="J20" s="5">
        <v>1.0</v>
      </c>
      <c r="K20" s="5">
        <v>1.70752E12</v>
      </c>
      <c r="L20" s="5">
        <v>1.70752E12</v>
      </c>
      <c r="M20" s="5">
        <v>2.10499527066557E31</v>
      </c>
      <c r="N20" s="5">
        <v>0.0</v>
      </c>
    </row>
    <row r="21">
      <c r="A21" s="1" t="s">
        <v>59</v>
      </c>
      <c r="B21" s="8">
        <v>1200000.0</v>
      </c>
      <c r="C21" s="1">
        <v>5.0</v>
      </c>
      <c r="D21" s="1">
        <v>54.0</v>
      </c>
      <c r="F21" s="8">
        <v>1200000.0</v>
      </c>
      <c r="G21" s="2">
        <f t="shared" si="1"/>
        <v>1200000</v>
      </c>
      <c r="I21" s="1" t="s">
        <v>60</v>
      </c>
      <c r="J21" s="5">
        <v>18.0</v>
      </c>
      <c r="K21" s="5">
        <v>1.460115394476963E-18</v>
      </c>
      <c r="L21" s="5">
        <v>8.111752191538684E-20</v>
      </c>
    </row>
    <row r="22">
      <c r="F22" s="2"/>
      <c r="G22" s="2"/>
      <c r="I22" s="6" t="s">
        <v>61</v>
      </c>
      <c r="J22" s="7">
        <v>19.0</v>
      </c>
      <c r="K22" s="7">
        <v>1.70752E12</v>
      </c>
      <c r="L22" s="16"/>
      <c r="M22" s="16"/>
      <c r="N22" s="16"/>
    </row>
    <row r="23">
      <c r="F23" s="2"/>
      <c r="G23" s="2"/>
    </row>
    <row r="24">
      <c r="B24" s="13">
        <f>1</f>
        <v>1</v>
      </c>
      <c r="F24" s="2"/>
      <c r="G24" s="2"/>
      <c r="I24" s="19"/>
      <c r="J24" s="18" t="s">
        <v>62</v>
      </c>
      <c r="K24" s="18" t="s">
        <v>45</v>
      </c>
      <c r="L24" s="18" t="s">
        <v>63</v>
      </c>
      <c r="M24" s="18" t="s">
        <v>64</v>
      </c>
      <c r="N24" s="18" t="s">
        <v>65</v>
      </c>
      <c r="O24" s="18" t="s">
        <v>66</v>
      </c>
    </row>
    <row r="25">
      <c r="F25" s="2"/>
      <c r="G25" s="2"/>
      <c r="I25" s="1" t="s">
        <v>67</v>
      </c>
      <c r="J25" s="5">
        <v>-4.656612873077393E-10</v>
      </c>
      <c r="K25" s="5">
        <v>1.458501176510332E-10</v>
      </c>
      <c r="L25" s="5">
        <v>-3.1927385099674654</v>
      </c>
      <c r="M25" s="5">
        <v>0.005042328009455473</v>
      </c>
      <c r="N25" s="5">
        <v>-7.720810103398829E-10</v>
      </c>
      <c r="O25" s="5">
        <v>-1.5924156427559565E-10</v>
      </c>
    </row>
    <row r="26">
      <c r="F26" s="2"/>
      <c r="G26" s="2"/>
      <c r="I26" s="6" t="s">
        <v>68</v>
      </c>
      <c r="J26" s="7">
        <v>0.9999999999999991</v>
      </c>
      <c r="K26" s="7">
        <v>2.1795881485915997E-16</v>
      </c>
      <c r="L26" s="7">
        <v>4.588022744784038E15</v>
      </c>
      <c r="M26" s="7">
        <v>0.0</v>
      </c>
      <c r="N26" s="7">
        <v>0.9999999999999987</v>
      </c>
      <c r="O26" s="7">
        <v>0.9999999999999996</v>
      </c>
    </row>
    <row r="27">
      <c r="F27" s="2"/>
      <c r="G27" s="2"/>
      <c r="I27" s="6"/>
      <c r="J27" s="7"/>
      <c r="K27" s="7"/>
      <c r="L27" s="7"/>
      <c r="M27" s="7"/>
      <c r="N27" s="7"/>
      <c r="O27" s="7"/>
      <c r="P27" s="18" t="s">
        <v>65</v>
      </c>
      <c r="Q27" s="18" t="s">
        <v>66</v>
      </c>
    </row>
    <row r="28">
      <c r="F28" s="2"/>
      <c r="G28" s="2"/>
      <c r="P28" s="5">
        <v>-42203.56717180238</v>
      </c>
      <c r="Q28" s="5">
        <v>66454.01072117045</v>
      </c>
    </row>
    <row r="29">
      <c r="F29" s="2"/>
      <c r="G29" s="2"/>
      <c r="P29" s="18" t="s">
        <v>65</v>
      </c>
      <c r="Q29" s="18" t="s">
        <v>66</v>
      </c>
    </row>
    <row r="30">
      <c r="F30" s="2"/>
      <c r="G30" s="2"/>
      <c r="P30" s="5">
        <v>-7.720810103398829E-10</v>
      </c>
      <c r="Q30" s="5">
        <v>-1.5924156427559565E-10</v>
      </c>
    </row>
    <row r="31">
      <c r="F31" s="2"/>
      <c r="G31" s="2"/>
      <c r="I31" s="1" t="s">
        <v>70</v>
      </c>
      <c r="N31" s="1" t="s">
        <v>71</v>
      </c>
      <c r="P31" s="7">
        <v>0.9999999999999987</v>
      </c>
      <c r="Q31" s="7">
        <v>0.9999999999999996</v>
      </c>
    </row>
    <row r="32">
      <c r="F32" s="2"/>
      <c r="G32" s="2"/>
    </row>
    <row r="33">
      <c r="F33" s="2"/>
      <c r="G33" s="2"/>
      <c r="I33" s="18" t="s">
        <v>72</v>
      </c>
      <c r="J33" s="18" t="s">
        <v>73</v>
      </c>
      <c r="K33" s="18" t="s">
        <v>74</v>
      </c>
      <c r="L33" s="18" t="s">
        <v>75</v>
      </c>
      <c r="N33" s="18" t="s">
        <v>76</v>
      </c>
      <c r="O33" s="18" t="s">
        <v>77</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c r="I1" s="1" t="s">
        <v>24</v>
      </c>
    </row>
    <row r="2">
      <c r="A2" s="1" t="s">
        <v>25</v>
      </c>
      <c r="B2" s="8">
        <v>805.0</v>
      </c>
      <c r="C2" s="1">
        <v>2.0</v>
      </c>
      <c r="D2" s="1">
        <v>100.0</v>
      </c>
      <c r="F2" s="8">
        <v>800000.0</v>
      </c>
      <c r="G2" s="2">
        <f t="shared" ref="G2:G21" si="1">B2*$J$26+C2*$J$27+$J$25</f>
        <v>808832.4683</v>
      </c>
      <c r="I2" s="9">
        <f t="array" ref="I2:L6">LINEST(F2:F21,B2:D21,TRUE,TRUE)</f>
        <v>-559.7597162</v>
      </c>
      <c r="J2" s="10">
        <v>44489.047395095324</v>
      </c>
      <c r="K2" s="11">
        <v>853.8644645555423</v>
      </c>
      <c r="L2" s="13">
        <v>32493.47954165632</v>
      </c>
    </row>
    <row r="3">
      <c r="A3" s="1" t="s">
        <v>26</v>
      </c>
      <c r="B3" s="8">
        <v>910.0</v>
      </c>
      <c r="C3" s="1">
        <v>3.0</v>
      </c>
      <c r="D3" s="1">
        <v>40.0</v>
      </c>
      <c r="F3" s="8">
        <v>900000.0</v>
      </c>
      <c r="G3" s="2">
        <f t="shared" si="1"/>
        <v>942977.2845</v>
      </c>
      <c r="I3" s="12">
        <v>469.2923651664613</v>
      </c>
      <c r="J3" s="13">
        <v>12622.939372707262</v>
      </c>
      <c r="K3" s="14">
        <v>56.43797734235614</v>
      </c>
      <c r="L3" s="13">
        <v>30636.622792107057</v>
      </c>
    </row>
    <row r="4">
      <c r="A4" s="1" t="s">
        <v>27</v>
      </c>
      <c r="B4" s="8">
        <v>280.0</v>
      </c>
      <c r="C4" s="1">
        <v>1.0</v>
      </c>
      <c r="D4" s="1">
        <v>60.0</v>
      </c>
      <c r="F4" s="8">
        <v>300000.0</v>
      </c>
      <c r="G4" s="2">
        <f t="shared" si="1"/>
        <v>316064.577</v>
      </c>
      <c r="I4" s="12">
        <v>0.9766151316195151</v>
      </c>
      <c r="J4" s="13">
        <v>49956.312449632904</v>
      </c>
      <c r="K4" s="14" t="e">
        <v>#N/A</v>
      </c>
      <c r="L4" s="13" t="e">
        <v>#N/A</v>
      </c>
    </row>
    <row r="5">
      <c r="A5" s="1" t="s">
        <v>28</v>
      </c>
      <c r="B5" s="8">
        <v>300.0</v>
      </c>
      <c r="C5" s="1">
        <v>1.0</v>
      </c>
      <c r="D5" s="1">
        <v>30.0</v>
      </c>
      <c r="F5" s="8">
        <v>340000.0</v>
      </c>
      <c r="G5" s="2">
        <f t="shared" si="1"/>
        <v>333141.8663</v>
      </c>
      <c r="I5" s="12">
        <v>222.73437466300922</v>
      </c>
      <c r="J5" s="13">
        <v>16.0</v>
      </c>
      <c r="K5" s="14" t="e">
        <v>#N/A</v>
      </c>
      <c r="L5" s="13" t="e">
        <v>#N/A</v>
      </c>
    </row>
    <row r="6">
      <c r="A6" s="1" t="s">
        <v>29</v>
      </c>
      <c r="B6" s="8">
        <v>550.0</v>
      </c>
      <c r="C6" s="1">
        <v>2.0</v>
      </c>
      <c r="D6" s="1">
        <v>40.0</v>
      </c>
      <c r="F6" s="8">
        <v>600000.0</v>
      </c>
      <c r="G6" s="2">
        <f t="shared" si="1"/>
        <v>591097.0298</v>
      </c>
      <c r="I6" s="15">
        <v>1.667589869542954E12</v>
      </c>
      <c r="J6" s="16">
        <v>3.993013045704556E10</v>
      </c>
      <c r="K6" s="17" t="e">
        <v>#N/A</v>
      </c>
      <c r="L6" s="13" t="e">
        <v>#N/A</v>
      </c>
    </row>
    <row r="7">
      <c r="A7" s="1" t="s">
        <v>30</v>
      </c>
      <c r="B7" s="8">
        <v>450.0</v>
      </c>
      <c r="C7" s="1">
        <v>1.0</v>
      </c>
      <c r="D7" s="1">
        <v>100.0</v>
      </c>
      <c r="F7" s="8">
        <v>400000.0</v>
      </c>
      <c r="G7" s="2">
        <f t="shared" si="1"/>
        <v>461221.536</v>
      </c>
    </row>
    <row r="8">
      <c r="A8" s="1" t="s">
        <v>31</v>
      </c>
      <c r="B8" s="8">
        <v>300.0</v>
      </c>
      <c r="C8" s="1">
        <v>2.0</v>
      </c>
      <c r="D8" s="1">
        <v>30.0</v>
      </c>
      <c r="F8" s="8">
        <v>250000.0</v>
      </c>
      <c r="G8" s="2">
        <f t="shared" si="1"/>
        <v>377630.9137</v>
      </c>
      <c r="I8" s="1" t="s">
        <v>32</v>
      </c>
    </row>
    <row r="9">
      <c r="A9" s="1" t="s">
        <v>33</v>
      </c>
      <c r="B9" s="8">
        <v>700.0</v>
      </c>
      <c r="C9" s="1">
        <v>3.0</v>
      </c>
      <c r="D9" s="1">
        <v>20.0</v>
      </c>
      <c r="F9" s="8">
        <v>800000.0</v>
      </c>
      <c r="G9" s="2">
        <f t="shared" si="1"/>
        <v>763665.7469</v>
      </c>
      <c r="I9" s="1" t="s">
        <v>34</v>
      </c>
    </row>
    <row r="10">
      <c r="A10" s="1" t="s">
        <v>35</v>
      </c>
      <c r="B10" s="8">
        <v>500.0</v>
      </c>
      <c r="C10" s="1">
        <v>2.0</v>
      </c>
      <c r="D10" s="1">
        <v>25.0</v>
      </c>
      <c r="F10" s="8">
        <v>600000.0</v>
      </c>
      <c r="G10" s="2">
        <f t="shared" si="1"/>
        <v>548403.8066</v>
      </c>
    </row>
    <row r="11">
      <c r="A11" s="1" t="s">
        <v>36</v>
      </c>
      <c r="B11" s="8">
        <v>250.0</v>
      </c>
      <c r="C11" s="1">
        <v>2.0</v>
      </c>
      <c r="D11" s="1">
        <v>34.0</v>
      </c>
      <c r="F11" s="8">
        <v>300000.0</v>
      </c>
      <c r="G11" s="2">
        <f t="shared" si="1"/>
        <v>334937.6905</v>
      </c>
      <c r="I11" s="18" t="s">
        <v>37</v>
      </c>
      <c r="J11" s="19"/>
    </row>
    <row r="12">
      <c r="A12" s="1" t="s">
        <v>38</v>
      </c>
      <c r="B12" s="8">
        <v>300.0</v>
      </c>
      <c r="C12" s="1">
        <v>1.0</v>
      </c>
      <c r="D12" s="1">
        <v>64.0</v>
      </c>
      <c r="F12" s="8">
        <v>250000.0</v>
      </c>
      <c r="G12" s="2">
        <f t="shared" si="1"/>
        <v>333141.8663</v>
      </c>
      <c r="I12" s="1" t="s">
        <v>39</v>
      </c>
      <c r="J12" s="5">
        <v>0.9882383981709651</v>
      </c>
    </row>
    <row r="13">
      <c r="A13" s="1" t="s">
        <v>40</v>
      </c>
      <c r="B13" s="8">
        <v>150.0</v>
      </c>
      <c r="C13" s="1">
        <v>1.0</v>
      </c>
      <c r="D13" s="1">
        <v>34.0</v>
      </c>
      <c r="F13" s="8">
        <v>200000.0</v>
      </c>
      <c r="G13" s="2">
        <f t="shared" si="1"/>
        <v>205062.1966</v>
      </c>
      <c r="I13" s="1" t="s">
        <v>41</v>
      </c>
      <c r="J13" s="5">
        <v>0.9766151316195151</v>
      </c>
    </row>
    <row r="14">
      <c r="A14" s="1" t="s">
        <v>42</v>
      </c>
      <c r="B14" s="8">
        <v>760.0</v>
      </c>
      <c r="C14" s="1">
        <v>2.0</v>
      </c>
      <c r="D14" s="1">
        <v>87.0</v>
      </c>
      <c r="F14" s="8">
        <v>700000.0</v>
      </c>
      <c r="G14" s="2">
        <f t="shared" si="1"/>
        <v>770408.5674</v>
      </c>
      <c r="I14" s="1" t="s">
        <v>43</v>
      </c>
      <c r="J14" s="5">
        <v>0.9722304687981742</v>
      </c>
    </row>
    <row r="15">
      <c r="A15" s="1" t="s">
        <v>44</v>
      </c>
      <c r="B15" s="8">
        <v>999.0</v>
      </c>
      <c r="C15" s="1">
        <v>4.0</v>
      </c>
      <c r="D15" s="1">
        <v>44.0</v>
      </c>
      <c r="F15" s="8">
        <v>1000000.0</v>
      </c>
      <c r="G15" s="2">
        <f t="shared" si="1"/>
        <v>1063460.269</v>
      </c>
      <c r="I15" s="1" t="s">
        <v>45</v>
      </c>
      <c r="J15" s="5">
        <v>49956.31244963289</v>
      </c>
    </row>
    <row r="16">
      <c r="A16" s="1" t="s">
        <v>46</v>
      </c>
      <c r="B16" s="8">
        <v>900.0</v>
      </c>
      <c r="C16" s="1">
        <v>1.0</v>
      </c>
      <c r="D16" s="1">
        <v>57.0</v>
      </c>
      <c r="F16" s="8">
        <v>850000.0</v>
      </c>
      <c r="G16" s="2">
        <f t="shared" si="1"/>
        <v>845460.545</v>
      </c>
      <c r="I16" s="6" t="s">
        <v>47</v>
      </c>
      <c r="J16" s="7">
        <v>20.0</v>
      </c>
    </row>
    <row r="17">
      <c r="A17" s="1" t="s">
        <v>48</v>
      </c>
      <c r="B17" s="8">
        <v>800.0</v>
      </c>
      <c r="C17" s="1">
        <v>1.0</v>
      </c>
      <c r="D17" s="1">
        <v>34.0</v>
      </c>
      <c r="F17" s="8">
        <v>650000.0</v>
      </c>
      <c r="G17" s="2">
        <f t="shared" si="1"/>
        <v>760074.0986</v>
      </c>
    </row>
    <row r="18">
      <c r="A18" s="1" t="s">
        <v>49</v>
      </c>
      <c r="B18" s="8">
        <v>556.0</v>
      </c>
      <c r="C18" s="1">
        <v>2.0</v>
      </c>
      <c r="D18" s="1">
        <v>14.0</v>
      </c>
      <c r="F18" s="8">
        <v>600000.0</v>
      </c>
      <c r="G18" s="2">
        <f t="shared" si="1"/>
        <v>596220.2166</v>
      </c>
      <c r="I18" s="1" t="s">
        <v>50</v>
      </c>
    </row>
    <row r="19">
      <c r="A19" s="1" t="s">
        <v>51</v>
      </c>
      <c r="B19" s="8">
        <v>230.0</v>
      </c>
      <c r="C19" s="1">
        <v>1.0</v>
      </c>
      <c r="D19" s="1">
        <v>29.0</v>
      </c>
      <c r="F19" s="8">
        <v>300000.0</v>
      </c>
      <c r="G19" s="2">
        <f t="shared" si="1"/>
        <v>273371.3538</v>
      </c>
      <c r="I19" s="19"/>
      <c r="J19" s="18" t="s">
        <v>52</v>
      </c>
      <c r="K19" s="18" t="s">
        <v>53</v>
      </c>
      <c r="L19" s="18" t="s">
        <v>54</v>
      </c>
      <c r="M19" s="18" t="s">
        <v>55</v>
      </c>
      <c r="N19" s="18" t="s">
        <v>56</v>
      </c>
    </row>
    <row r="20">
      <c r="A20" s="1" t="s">
        <v>57</v>
      </c>
      <c r="B20" s="8">
        <v>929.0</v>
      </c>
      <c r="C20" s="1">
        <v>5.0</v>
      </c>
      <c r="D20" s="1">
        <v>80.0</v>
      </c>
      <c r="F20" s="8">
        <v>1000000.0</v>
      </c>
      <c r="G20" s="2">
        <f t="shared" si="1"/>
        <v>1048178.804</v>
      </c>
      <c r="I20" s="1" t="s">
        <v>58</v>
      </c>
      <c r="J20" s="5">
        <v>3.0</v>
      </c>
      <c r="K20" s="5">
        <v>1.6675898695429546E12</v>
      </c>
      <c r="L20" s="5">
        <v>5.558632898476515E11</v>
      </c>
      <c r="M20" s="5">
        <v>222.73437466300945</v>
      </c>
      <c r="N20" s="5">
        <v>2.9543034685275416E-13</v>
      </c>
    </row>
    <row r="21">
      <c r="A21" s="1" t="s">
        <v>59</v>
      </c>
      <c r="B21" s="8">
        <v>1122.0</v>
      </c>
      <c r="C21" s="1">
        <v>5.0</v>
      </c>
      <c r="D21" s="1">
        <v>54.0</v>
      </c>
      <c r="F21" s="8">
        <v>1200000.0</v>
      </c>
      <c r="G21" s="2">
        <f t="shared" si="1"/>
        <v>1212974.646</v>
      </c>
      <c r="I21" s="1" t="s">
        <v>60</v>
      </c>
      <c r="J21" s="5">
        <v>16.0</v>
      </c>
      <c r="K21" s="5">
        <v>3.993013045704553E10</v>
      </c>
      <c r="L21" s="5">
        <v>2.495633153565346E9</v>
      </c>
    </row>
    <row r="22">
      <c r="F22" s="2"/>
      <c r="G22" s="2"/>
      <c r="I22" s="6" t="s">
        <v>61</v>
      </c>
      <c r="J22" s="7">
        <v>19.0</v>
      </c>
      <c r="K22" s="7">
        <v>1.70752E12</v>
      </c>
      <c r="L22" s="16"/>
      <c r="M22" s="16"/>
      <c r="N22" s="16"/>
    </row>
    <row r="23">
      <c r="F23" s="2"/>
      <c r="G23" s="2"/>
    </row>
    <row r="24">
      <c r="B24" s="13">
        <f>1</f>
        <v>1</v>
      </c>
      <c r="F24" s="2"/>
      <c r="G24" s="2"/>
      <c r="I24" s="19"/>
      <c r="J24" s="18" t="s">
        <v>62</v>
      </c>
      <c r="K24" s="18" t="s">
        <v>45</v>
      </c>
      <c r="L24" s="18" t="s">
        <v>63</v>
      </c>
      <c r="M24" s="18" t="s">
        <v>64</v>
      </c>
      <c r="N24" s="18" t="s">
        <v>65</v>
      </c>
      <c r="O24" s="18" t="s">
        <v>66</v>
      </c>
    </row>
    <row r="25">
      <c r="F25" s="2"/>
      <c r="G25" s="2"/>
      <c r="I25" s="1" t="s">
        <v>67</v>
      </c>
      <c r="J25" s="5">
        <v>32493.479541656794</v>
      </c>
      <c r="K25" s="5">
        <v>30636.62279210705</v>
      </c>
      <c r="L25" s="5">
        <v>1.0606090547952998</v>
      </c>
      <c r="M25" s="5">
        <v>0.3046161567967374</v>
      </c>
      <c r="N25" s="5">
        <v>-32453.259035952884</v>
      </c>
      <c r="O25" s="5">
        <v>97440.21811926647</v>
      </c>
    </row>
    <row r="26">
      <c r="F26" s="2"/>
      <c r="G26" s="2"/>
      <c r="I26" s="1" t="s">
        <v>68</v>
      </c>
      <c r="J26" s="5">
        <v>853.8644645555396</v>
      </c>
      <c r="K26" s="5">
        <v>56.437977342356106</v>
      </c>
      <c r="L26" s="5">
        <v>15.129253470157998</v>
      </c>
      <c r="M26" s="5">
        <v>6.717820780474145E-11</v>
      </c>
      <c r="N26" s="5">
        <v>734.2212981015857</v>
      </c>
      <c r="O26" s="5">
        <v>973.5076310094935</v>
      </c>
    </row>
    <row r="27">
      <c r="F27" s="2"/>
      <c r="G27" s="2"/>
      <c r="I27" s="1" t="s">
        <v>69</v>
      </c>
      <c r="J27" s="5">
        <v>44489.04739509482</v>
      </c>
      <c r="K27" s="5">
        <v>12622.939372707257</v>
      </c>
      <c r="L27" s="5">
        <v>3.5244601975421834</v>
      </c>
      <c r="M27" s="5">
        <v>0.00281432381043522</v>
      </c>
      <c r="N27" s="5">
        <v>17729.611504156954</v>
      </c>
      <c r="O27" s="5">
        <v>71248.48328603269</v>
      </c>
      <c r="P27" s="18" t="s">
        <v>65</v>
      </c>
      <c r="Q27" s="18" t="s">
        <v>66</v>
      </c>
    </row>
    <row r="28">
      <c r="F28" s="2"/>
      <c r="G28" s="2"/>
      <c r="I28" s="6" t="s">
        <v>82</v>
      </c>
      <c r="J28" s="7">
        <v>-559.7597161900849</v>
      </c>
      <c r="K28" s="7">
        <v>469.2923651664611</v>
      </c>
      <c r="L28" s="7">
        <v>-1.1927739672294357</v>
      </c>
      <c r="M28" s="7">
        <v>0.2503468933642842</v>
      </c>
      <c r="N28" s="7">
        <v>-1554.6150814096036</v>
      </c>
      <c r="O28" s="7">
        <v>435.09564902943373</v>
      </c>
      <c r="P28" s="5">
        <v>-42203.56717180238</v>
      </c>
      <c r="Q28" s="5">
        <v>66454.01072117045</v>
      </c>
    </row>
    <row r="29">
      <c r="F29" s="2"/>
      <c r="G29" s="2"/>
      <c r="P29" s="18" t="s">
        <v>65</v>
      </c>
      <c r="Q29" s="18" t="s">
        <v>66</v>
      </c>
    </row>
    <row r="30">
      <c r="F30" s="2"/>
      <c r="G30" s="2"/>
      <c r="P30" s="7">
        <v>-32453.259035952884</v>
      </c>
      <c r="Q30" s="7">
        <v>97440.21811926647</v>
      </c>
    </row>
    <row r="31">
      <c r="F31" s="2"/>
      <c r="G31" s="2"/>
      <c r="I31" s="1" t="s">
        <v>70</v>
      </c>
      <c r="N31" s="1" t="s">
        <v>71</v>
      </c>
      <c r="P31" s="5">
        <v>734.2212981015857</v>
      </c>
      <c r="Q31" s="5">
        <v>973.5076310094935</v>
      </c>
    </row>
    <row r="32">
      <c r="F32" s="2"/>
      <c r="G32" s="2"/>
      <c r="P32" s="5">
        <v>17729.611504156954</v>
      </c>
      <c r="Q32" s="5">
        <v>71248.48328603269</v>
      </c>
    </row>
    <row r="33">
      <c r="F33" s="2"/>
      <c r="G33" s="2"/>
      <c r="I33" s="18" t="s">
        <v>72</v>
      </c>
      <c r="J33" s="18" t="s">
        <v>73</v>
      </c>
      <c r="K33" s="18" t="s">
        <v>74</v>
      </c>
      <c r="L33" s="18" t="s">
        <v>75</v>
      </c>
      <c r="N33" s="18" t="s">
        <v>76</v>
      </c>
      <c r="O33" s="18" t="s">
        <v>77</v>
      </c>
      <c r="P33" s="7">
        <v>-1554.6150814096036</v>
      </c>
      <c r="Q33" s="7">
        <v>435.09564902943373</v>
      </c>
    </row>
    <row r="34">
      <c r="F34" s="2"/>
      <c r="G34" s="2"/>
      <c r="I34" s="5">
        <v>1.0</v>
      </c>
      <c r="J34" s="5">
        <v>800000.0000000003</v>
      </c>
      <c r="K34" s="5">
        <v>-3.4924596548080444E-10</v>
      </c>
      <c r="L34" s="5">
        <v>-12.857574442475789</v>
      </c>
      <c r="N34" s="5">
        <v>2.5</v>
      </c>
      <c r="O34" s="5">
        <v>200000.0</v>
      </c>
    </row>
    <row r="35">
      <c r="F35" s="2"/>
      <c r="G35" s="2"/>
      <c r="I35" s="5">
        <v>2.0</v>
      </c>
      <c r="J35" s="5">
        <v>900000.0000000003</v>
      </c>
      <c r="K35" s="5">
        <v>-3.4924596548080444E-10</v>
      </c>
      <c r="L35" s="5">
        <v>-12.857574442475789</v>
      </c>
      <c r="N35" s="5">
        <v>7.5</v>
      </c>
      <c r="O35" s="5">
        <v>250000.0</v>
      </c>
    </row>
    <row r="36">
      <c r="F36" s="2"/>
      <c r="G36" s="2"/>
      <c r="I36" s="5">
        <v>3.0</v>
      </c>
      <c r="J36" s="5">
        <v>300000.00000000035</v>
      </c>
      <c r="K36" s="5">
        <v>-3.4924596548080444E-10</v>
      </c>
      <c r="L36" s="5">
        <v>-12.857574442475789</v>
      </c>
      <c r="N36" s="5">
        <v>12.5</v>
      </c>
      <c r="O36" s="5">
        <v>250000.0</v>
      </c>
    </row>
    <row r="37">
      <c r="F37" s="2"/>
      <c r="G37" s="2"/>
      <c r="I37" s="5">
        <v>4.0</v>
      </c>
      <c r="J37" s="5">
        <v>340000.00000000035</v>
      </c>
      <c r="K37" s="5">
        <v>-3.4924596548080444E-10</v>
      </c>
      <c r="L37" s="5">
        <v>-12.857574442475789</v>
      </c>
      <c r="N37" s="5">
        <v>17.5</v>
      </c>
      <c r="O37" s="5">
        <v>300000.0</v>
      </c>
    </row>
    <row r="38">
      <c r="F38" s="2"/>
      <c r="G38" s="2"/>
      <c r="I38" s="5">
        <v>5.0</v>
      </c>
      <c r="J38" s="5">
        <v>600000.0000000003</v>
      </c>
      <c r="K38" s="5">
        <v>-3.4924596548080444E-10</v>
      </c>
      <c r="L38" s="5">
        <v>-12.857574442475789</v>
      </c>
      <c r="N38" s="5">
        <v>22.5</v>
      </c>
      <c r="O38" s="5">
        <v>300000.0</v>
      </c>
    </row>
    <row r="39">
      <c r="F39" s="2"/>
      <c r="G39" s="2"/>
      <c r="I39" s="5">
        <v>6.0</v>
      </c>
      <c r="J39" s="5">
        <v>400000.00000000035</v>
      </c>
      <c r="K39" s="5">
        <v>-3.4924596548080444E-10</v>
      </c>
      <c r="L39" s="5">
        <v>-12.857574442475789</v>
      </c>
      <c r="N39" s="5">
        <v>27.5</v>
      </c>
      <c r="O39" s="5">
        <v>300000.0</v>
      </c>
    </row>
    <row r="40">
      <c r="F40" s="2"/>
      <c r="G40" s="2"/>
      <c r="I40" s="5">
        <v>7.0</v>
      </c>
      <c r="J40" s="5">
        <v>250000.00000000038</v>
      </c>
      <c r="K40" s="5">
        <v>-3.7834979593753815E-10</v>
      </c>
      <c r="L40" s="5">
        <v>-13.929038979348771</v>
      </c>
      <c r="N40" s="5">
        <v>32.5</v>
      </c>
      <c r="O40" s="5">
        <v>340000.0</v>
      </c>
    </row>
    <row r="41">
      <c r="F41" s="2"/>
      <c r="G41" s="2"/>
      <c r="I41" s="5">
        <v>8.0</v>
      </c>
      <c r="J41" s="5">
        <v>800000.0000000003</v>
      </c>
      <c r="K41" s="5">
        <v>-3.4924596548080444E-10</v>
      </c>
      <c r="L41" s="5">
        <v>-12.857574442475789</v>
      </c>
      <c r="N41" s="5">
        <v>37.5</v>
      </c>
      <c r="O41" s="5">
        <v>400000.0</v>
      </c>
    </row>
    <row r="42">
      <c r="F42" s="2"/>
      <c r="G42" s="2"/>
      <c r="I42" s="5">
        <v>9.0</v>
      </c>
      <c r="J42" s="5">
        <v>600000.0000000003</v>
      </c>
      <c r="K42" s="5">
        <v>-3.4924596548080444E-10</v>
      </c>
      <c r="L42" s="5">
        <v>-12.857574442475789</v>
      </c>
      <c r="N42" s="5">
        <v>42.5</v>
      </c>
      <c r="O42" s="5">
        <v>600000.0</v>
      </c>
    </row>
    <row r="43">
      <c r="F43" s="2"/>
      <c r="G43" s="2"/>
      <c r="I43" s="5">
        <v>10.0</v>
      </c>
      <c r="J43" s="5">
        <v>300000.00000000035</v>
      </c>
      <c r="K43" s="5">
        <v>-3.4924596548080444E-10</v>
      </c>
      <c r="L43" s="5">
        <v>-12.857574442475789</v>
      </c>
      <c r="N43" s="5">
        <v>47.5</v>
      </c>
      <c r="O43" s="5">
        <v>600000.0</v>
      </c>
    </row>
    <row r="44">
      <c r="F44" s="2"/>
      <c r="G44" s="2"/>
      <c r="I44" s="5">
        <v>11.0</v>
      </c>
      <c r="J44" s="5">
        <v>250000.00000000038</v>
      </c>
      <c r="K44" s="5">
        <v>-3.7834979593753815E-10</v>
      </c>
      <c r="L44" s="5">
        <v>-13.929038979348771</v>
      </c>
      <c r="N44" s="5">
        <v>52.5</v>
      </c>
      <c r="O44" s="5">
        <v>600000.0</v>
      </c>
    </row>
    <row r="45">
      <c r="F45" s="2"/>
      <c r="G45" s="2"/>
      <c r="I45" s="5">
        <v>12.0</v>
      </c>
      <c r="J45" s="5">
        <v>200000.00000000038</v>
      </c>
      <c r="K45" s="5">
        <v>-3.7834979593753815E-10</v>
      </c>
      <c r="L45" s="5">
        <v>-13.929038979348771</v>
      </c>
      <c r="N45" s="5">
        <v>57.5</v>
      </c>
      <c r="O45" s="5">
        <v>650000.0</v>
      </c>
    </row>
    <row r="46">
      <c r="F46" s="2"/>
      <c r="G46" s="2"/>
      <c r="I46" s="5">
        <v>13.0</v>
      </c>
      <c r="J46" s="5">
        <v>700000.0000000003</v>
      </c>
      <c r="K46" s="5">
        <v>-3.4924596548080444E-10</v>
      </c>
      <c r="L46" s="5">
        <v>-12.857574442475789</v>
      </c>
      <c r="N46" s="5">
        <v>62.5</v>
      </c>
      <c r="O46" s="5">
        <v>700000.0</v>
      </c>
    </row>
    <row r="47">
      <c r="F47" s="2"/>
      <c r="G47" s="2"/>
      <c r="I47" s="5">
        <v>14.0</v>
      </c>
      <c r="J47" s="5">
        <v>1000000.0000000003</v>
      </c>
      <c r="K47" s="5">
        <v>-3.4924596548080444E-10</v>
      </c>
      <c r="L47" s="5">
        <v>-12.857574442475789</v>
      </c>
      <c r="N47" s="5">
        <v>67.5</v>
      </c>
      <c r="O47" s="5">
        <v>800000.0</v>
      </c>
    </row>
    <row r="48">
      <c r="F48" s="2"/>
      <c r="G48" s="2"/>
      <c r="I48" s="5">
        <v>15.0</v>
      </c>
      <c r="J48" s="5">
        <v>850000.0000000003</v>
      </c>
      <c r="K48" s="5">
        <v>-3.4924596548080444E-10</v>
      </c>
      <c r="L48" s="5">
        <v>-12.857574442475789</v>
      </c>
      <c r="N48" s="5">
        <v>72.5</v>
      </c>
      <c r="O48" s="5">
        <v>800000.0</v>
      </c>
    </row>
    <row r="49">
      <c r="F49" s="2"/>
      <c r="G49" s="2"/>
      <c r="I49" s="5">
        <v>16.0</v>
      </c>
      <c r="J49" s="5">
        <v>650000.0000000003</v>
      </c>
      <c r="K49" s="5">
        <v>-3.4924596548080444E-10</v>
      </c>
      <c r="L49" s="5">
        <v>-12.857574442475789</v>
      </c>
      <c r="N49" s="5">
        <v>77.5</v>
      </c>
      <c r="O49" s="5">
        <v>850000.0</v>
      </c>
    </row>
    <row r="50">
      <c r="F50" s="2"/>
      <c r="G50" s="2"/>
      <c r="I50" s="5">
        <v>17.0</v>
      </c>
      <c r="J50" s="5">
        <v>600000.0000000003</v>
      </c>
      <c r="K50" s="5">
        <v>-3.4924596548080444E-10</v>
      </c>
      <c r="L50" s="5">
        <v>-12.857574442475789</v>
      </c>
      <c r="N50" s="5">
        <v>82.5</v>
      </c>
      <c r="O50" s="5">
        <v>900000.0</v>
      </c>
    </row>
    <row r="51">
      <c r="F51" s="2"/>
      <c r="G51" s="2"/>
      <c r="I51" s="5">
        <v>18.0</v>
      </c>
      <c r="J51" s="5">
        <v>300000.00000000035</v>
      </c>
      <c r="K51" s="5">
        <v>-3.4924596548080444E-10</v>
      </c>
      <c r="L51" s="5">
        <v>-12.857574442475789</v>
      </c>
      <c r="N51" s="5">
        <v>87.5</v>
      </c>
      <c r="O51" s="5">
        <v>1000000.0</v>
      </c>
    </row>
    <row r="52">
      <c r="F52" s="2"/>
      <c r="G52" s="2"/>
      <c r="I52" s="5">
        <v>19.0</v>
      </c>
      <c r="J52" s="5">
        <v>1000000.0000000003</v>
      </c>
      <c r="K52" s="5">
        <v>-3.4924596548080444E-10</v>
      </c>
      <c r="L52" s="5">
        <v>-12.857574442475789</v>
      </c>
      <c r="N52" s="5">
        <v>92.5</v>
      </c>
      <c r="O52" s="5">
        <v>1000000.0</v>
      </c>
    </row>
    <row r="53">
      <c r="F53" s="2"/>
      <c r="G53" s="2"/>
      <c r="I53" s="7">
        <v>20.0</v>
      </c>
      <c r="J53" s="7">
        <v>1200000.0000000005</v>
      </c>
      <c r="K53" s="7">
        <v>-4.656612873077393E-10</v>
      </c>
      <c r="L53" s="7">
        <v>-17.14343258996772</v>
      </c>
      <c r="N53" s="7">
        <v>97.5</v>
      </c>
      <c r="O53" s="7">
        <v>1200000.0</v>
      </c>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1">
        <v>2.0</v>
      </c>
      <c r="D2" s="1">
        <v>100.0</v>
      </c>
      <c r="F2" s="8">
        <v>800000.0</v>
      </c>
      <c r="G2" s="2">
        <f t="shared" ref="G2:G21" si="1">B2*$J$2+C2*$I$2+$K$2</f>
        <v>649221.843</v>
      </c>
      <c r="I2" s="13">
        <f t="array" ref="I2:K6">LINEST(F2:F21,B2:C21,TRUE,TRUE)</f>
        <v>-59890.78498</v>
      </c>
      <c r="J2" s="13">
        <v>206163.82252559732</v>
      </c>
      <c r="K2" s="13">
        <v>150511.94539249124</v>
      </c>
    </row>
    <row r="3">
      <c r="A3" s="1" t="s">
        <v>26</v>
      </c>
      <c r="B3" s="1">
        <v>4.0</v>
      </c>
      <c r="C3" s="1">
        <v>3.0</v>
      </c>
      <c r="D3" s="1">
        <v>40.0</v>
      </c>
      <c r="F3" s="8">
        <v>900000.0</v>
      </c>
      <c r="G3" s="2">
        <f t="shared" si="1"/>
        <v>795494.8805</v>
      </c>
      <c r="I3" s="13">
        <v>52274.34560485544</v>
      </c>
      <c r="J3" s="13">
        <v>40415.3504177737</v>
      </c>
      <c r="K3" s="13">
        <v>54933.430919633196</v>
      </c>
    </row>
    <row r="4">
      <c r="A4" s="1" t="s">
        <v>27</v>
      </c>
      <c r="B4" s="1">
        <v>1.0</v>
      </c>
      <c r="C4" s="1">
        <v>1.0</v>
      </c>
      <c r="D4" s="1">
        <v>60.0</v>
      </c>
      <c r="F4" s="8">
        <v>300000.0</v>
      </c>
      <c r="G4" s="2">
        <f t="shared" si="1"/>
        <v>296784.9829</v>
      </c>
      <c r="I4" s="13">
        <v>0.8501639485291483</v>
      </c>
      <c r="J4" s="13">
        <v>122677.97506132696</v>
      </c>
      <c r="K4" s="13" t="e">
        <v>#N/A</v>
      </c>
    </row>
    <row r="5">
      <c r="A5" s="1" t="s">
        <v>28</v>
      </c>
      <c r="B5" s="1">
        <v>1.0</v>
      </c>
      <c r="C5" s="1">
        <v>1.0</v>
      </c>
      <c r="D5" s="1">
        <v>30.0</v>
      </c>
      <c r="F5" s="8">
        <v>340000.0</v>
      </c>
      <c r="G5" s="2">
        <f t="shared" si="1"/>
        <v>296784.9829</v>
      </c>
      <c r="I5" s="13">
        <v>48.228670547311836</v>
      </c>
      <c r="J5" s="13">
        <v>17.0</v>
      </c>
      <c r="K5" s="13" t="e">
        <v>#N/A</v>
      </c>
    </row>
    <row r="6">
      <c r="A6" s="1" t="s">
        <v>29</v>
      </c>
      <c r="B6" s="1">
        <v>3.0</v>
      </c>
      <c r="C6" s="1">
        <v>2.0</v>
      </c>
      <c r="D6" s="1">
        <v>40.0</v>
      </c>
      <c r="F6" s="8">
        <v>600000.0</v>
      </c>
      <c r="G6" s="2">
        <f t="shared" si="1"/>
        <v>649221.843</v>
      </c>
      <c r="I6" s="13">
        <v>1.4516719453924912E12</v>
      </c>
      <c r="J6" s="13">
        <v>2.5584805460750848E11</v>
      </c>
      <c r="K6" s="13" t="e">
        <v>#N/A</v>
      </c>
    </row>
    <row r="7">
      <c r="A7" s="1" t="s">
        <v>30</v>
      </c>
      <c r="B7" s="1">
        <v>2.0</v>
      </c>
      <c r="C7" s="1">
        <v>1.0</v>
      </c>
      <c r="D7" s="1">
        <v>100.0</v>
      </c>
      <c r="F7" s="8">
        <v>400000.0</v>
      </c>
      <c r="G7" s="2">
        <f t="shared" si="1"/>
        <v>502948.8055</v>
      </c>
    </row>
    <row r="8">
      <c r="A8" s="1" t="s">
        <v>31</v>
      </c>
      <c r="B8" s="1">
        <v>2.0</v>
      </c>
      <c r="C8" s="1">
        <v>2.0</v>
      </c>
      <c r="D8" s="1">
        <v>30.0</v>
      </c>
      <c r="F8" s="8">
        <v>250000.0</v>
      </c>
      <c r="G8" s="2">
        <f t="shared" si="1"/>
        <v>443058.0205</v>
      </c>
      <c r="I8" s="1" t="s">
        <v>34</v>
      </c>
    </row>
    <row r="9">
      <c r="A9" s="1" t="s">
        <v>33</v>
      </c>
      <c r="B9" s="1">
        <v>5.0</v>
      </c>
      <c r="C9" s="1">
        <v>3.0</v>
      </c>
      <c r="D9" s="1">
        <v>20.0</v>
      </c>
      <c r="F9" s="8">
        <v>800000.0</v>
      </c>
      <c r="G9" s="2">
        <f t="shared" si="1"/>
        <v>1001658.703</v>
      </c>
    </row>
    <row r="10">
      <c r="A10" s="1" t="s">
        <v>35</v>
      </c>
      <c r="B10" s="1">
        <v>3.0</v>
      </c>
      <c r="C10" s="1">
        <v>2.0</v>
      </c>
      <c r="D10" s="1">
        <v>25.0</v>
      </c>
      <c r="F10" s="8">
        <v>600000.0</v>
      </c>
      <c r="G10" s="2">
        <f t="shared" si="1"/>
        <v>649221.843</v>
      </c>
      <c r="I10" s="18" t="s">
        <v>37</v>
      </c>
      <c r="J10" s="19"/>
    </row>
    <row r="11">
      <c r="A11" s="1" t="s">
        <v>36</v>
      </c>
      <c r="B11" s="1">
        <v>2.0</v>
      </c>
      <c r="C11" s="1">
        <v>2.0</v>
      </c>
      <c r="D11" s="1">
        <v>34.0</v>
      </c>
      <c r="F11" s="8">
        <v>300000.0</v>
      </c>
      <c r="G11" s="2">
        <f t="shared" si="1"/>
        <v>443058.0205</v>
      </c>
      <c r="I11" s="1" t="s">
        <v>39</v>
      </c>
      <c r="J11" s="5">
        <v>0.922043355015993</v>
      </c>
    </row>
    <row r="12">
      <c r="A12" s="1" t="s">
        <v>38</v>
      </c>
      <c r="B12" s="1">
        <v>1.0</v>
      </c>
      <c r="C12" s="1">
        <v>1.0</v>
      </c>
      <c r="D12" s="1">
        <v>64.0</v>
      </c>
      <c r="F12" s="8">
        <v>250000.0</v>
      </c>
      <c r="G12" s="2">
        <f t="shared" si="1"/>
        <v>296784.9829</v>
      </c>
      <c r="I12" s="1" t="s">
        <v>41</v>
      </c>
      <c r="J12" s="5">
        <v>0.8501639485291484</v>
      </c>
    </row>
    <row r="13">
      <c r="A13" s="1" t="s">
        <v>40</v>
      </c>
      <c r="B13" s="1">
        <v>1.0</v>
      </c>
      <c r="C13" s="1">
        <v>1.0</v>
      </c>
      <c r="D13" s="1">
        <v>34.0</v>
      </c>
      <c r="F13" s="8">
        <v>200000.0</v>
      </c>
      <c r="G13" s="2">
        <f t="shared" si="1"/>
        <v>296784.9829</v>
      </c>
      <c r="I13" s="1" t="s">
        <v>43</v>
      </c>
      <c r="J13" s="5">
        <v>0.8325361777678718</v>
      </c>
    </row>
    <row r="14">
      <c r="A14" s="1" t="s">
        <v>42</v>
      </c>
      <c r="B14" s="1">
        <v>3.0</v>
      </c>
      <c r="C14" s="1">
        <v>2.0</v>
      </c>
      <c r="D14" s="1">
        <v>87.0</v>
      </c>
      <c r="F14" s="8">
        <v>700000.0</v>
      </c>
      <c r="G14" s="2">
        <f t="shared" si="1"/>
        <v>649221.843</v>
      </c>
      <c r="I14" s="1" t="s">
        <v>45</v>
      </c>
      <c r="J14" s="5">
        <v>122677.97506132694</v>
      </c>
    </row>
    <row r="15">
      <c r="A15" s="1" t="s">
        <v>44</v>
      </c>
      <c r="B15" s="1">
        <v>5.0</v>
      </c>
      <c r="C15" s="1">
        <v>4.0</v>
      </c>
      <c r="D15" s="1">
        <v>44.0</v>
      </c>
      <c r="F15" s="8">
        <v>1000000.0</v>
      </c>
      <c r="G15" s="2">
        <f t="shared" si="1"/>
        <v>941767.9181</v>
      </c>
      <c r="I15" s="6" t="s">
        <v>47</v>
      </c>
      <c r="J15" s="7">
        <v>20.0</v>
      </c>
    </row>
    <row r="16">
      <c r="A16" s="1" t="s">
        <v>46</v>
      </c>
      <c r="B16" s="1">
        <v>3.0</v>
      </c>
      <c r="C16" s="1">
        <v>1.0</v>
      </c>
      <c r="D16" s="1">
        <v>57.0</v>
      </c>
      <c r="F16" s="8">
        <v>850000.0</v>
      </c>
      <c r="G16" s="2">
        <f t="shared" si="1"/>
        <v>709112.628</v>
      </c>
    </row>
    <row r="17">
      <c r="A17" s="1" t="s">
        <v>48</v>
      </c>
      <c r="B17" s="1">
        <v>2.0</v>
      </c>
      <c r="C17" s="1">
        <v>1.0</v>
      </c>
      <c r="D17" s="1">
        <v>34.0</v>
      </c>
      <c r="F17" s="8">
        <v>650000.0</v>
      </c>
      <c r="G17" s="2">
        <f t="shared" si="1"/>
        <v>502948.8055</v>
      </c>
      <c r="I17" s="1" t="s">
        <v>50</v>
      </c>
    </row>
    <row r="18">
      <c r="A18" s="1" t="s">
        <v>49</v>
      </c>
      <c r="B18" s="1">
        <v>2.0</v>
      </c>
      <c r="C18" s="1">
        <v>2.0</v>
      </c>
      <c r="D18" s="1">
        <v>14.0</v>
      </c>
      <c r="F18" s="8">
        <v>600000.0</v>
      </c>
      <c r="G18" s="2">
        <f t="shared" si="1"/>
        <v>443058.0205</v>
      </c>
      <c r="I18" s="19"/>
      <c r="J18" s="18" t="s">
        <v>52</v>
      </c>
      <c r="K18" s="18" t="s">
        <v>53</v>
      </c>
      <c r="L18" s="18" t="s">
        <v>54</v>
      </c>
      <c r="M18" s="18" t="s">
        <v>55</v>
      </c>
      <c r="N18" s="18" t="s">
        <v>56</v>
      </c>
    </row>
    <row r="19">
      <c r="A19" s="1" t="s">
        <v>51</v>
      </c>
      <c r="B19" s="1">
        <v>1.0</v>
      </c>
      <c r="C19" s="1">
        <v>1.0</v>
      </c>
      <c r="D19" s="1">
        <v>29.0</v>
      </c>
      <c r="F19" s="8">
        <v>300000.0</v>
      </c>
      <c r="G19" s="2">
        <f t="shared" si="1"/>
        <v>296784.9829</v>
      </c>
      <c r="I19" s="1" t="s">
        <v>58</v>
      </c>
      <c r="J19" s="5">
        <v>2.0</v>
      </c>
      <c r="K19" s="5">
        <v>1.4516719453924917E12</v>
      </c>
      <c r="L19" s="5">
        <v>7.258359726962458E11</v>
      </c>
      <c r="M19" s="5">
        <v>48.228670547311864</v>
      </c>
      <c r="N19" s="5">
        <v>9.834192804536457E-8</v>
      </c>
    </row>
    <row r="20">
      <c r="A20" s="1" t="s">
        <v>57</v>
      </c>
      <c r="B20" s="1">
        <v>5.0</v>
      </c>
      <c r="C20" s="1">
        <v>5.0</v>
      </c>
      <c r="D20" s="1">
        <v>80.0</v>
      </c>
      <c r="F20" s="8">
        <v>1000000.0</v>
      </c>
      <c r="G20" s="2">
        <f t="shared" si="1"/>
        <v>881877.1331</v>
      </c>
      <c r="I20" s="1" t="s">
        <v>60</v>
      </c>
      <c r="J20" s="5">
        <v>17.0</v>
      </c>
      <c r="K20" s="5">
        <v>2.5584805460750842E11</v>
      </c>
      <c r="L20" s="5">
        <v>1.5049885565147554E10</v>
      </c>
    </row>
    <row r="21">
      <c r="A21" s="1" t="s">
        <v>59</v>
      </c>
      <c r="B21" s="1">
        <v>7.0</v>
      </c>
      <c r="C21" s="1">
        <v>5.0</v>
      </c>
      <c r="D21" s="1">
        <v>54.0</v>
      </c>
      <c r="F21" s="8">
        <v>1200000.0</v>
      </c>
      <c r="G21" s="2">
        <f t="shared" si="1"/>
        <v>1294204.778</v>
      </c>
      <c r="I21" s="6" t="s">
        <v>61</v>
      </c>
      <c r="J21" s="7">
        <v>19.0</v>
      </c>
      <c r="K21" s="7">
        <v>1.70752E12</v>
      </c>
      <c r="L21" s="16"/>
      <c r="M21" s="16"/>
      <c r="N21" s="16"/>
    </row>
    <row r="22">
      <c r="F22" s="2"/>
      <c r="G22" s="2"/>
    </row>
    <row r="23">
      <c r="G23" s="2"/>
      <c r="I23" s="19"/>
      <c r="J23" s="18" t="s">
        <v>62</v>
      </c>
      <c r="K23" s="18" t="s">
        <v>45</v>
      </c>
      <c r="L23" s="18" t="s">
        <v>63</v>
      </c>
      <c r="M23" s="18" t="s">
        <v>64</v>
      </c>
      <c r="N23" s="18" t="s">
        <v>65</v>
      </c>
      <c r="O23" s="18" t="s">
        <v>66</v>
      </c>
      <c r="P23" s="18" t="s">
        <v>65</v>
      </c>
      <c r="Q23" s="18" t="s">
        <v>66</v>
      </c>
    </row>
    <row r="24">
      <c r="G24" s="2"/>
      <c r="I24" s="1" t="s">
        <v>67</v>
      </c>
      <c r="J24" s="5">
        <v>150511.94539249188</v>
      </c>
      <c r="K24" s="5">
        <v>54933.430919633196</v>
      </c>
      <c r="L24" s="5">
        <v>2.7398970512635312</v>
      </c>
      <c r="M24" s="5">
        <v>0.013960426392055155</v>
      </c>
      <c r="N24" s="5">
        <v>34612.538149455664</v>
      </c>
      <c r="O24" s="5">
        <v>266411.3526355281</v>
      </c>
      <c r="P24" s="5">
        <v>34612.538149455664</v>
      </c>
      <c r="Q24" s="5">
        <v>266411.3526355281</v>
      </c>
    </row>
    <row r="25">
      <c r="G25" s="2"/>
      <c r="I25" s="1" t="s">
        <v>68</v>
      </c>
      <c r="J25" s="5">
        <v>206163.8225255967</v>
      </c>
      <c r="K25" s="5">
        <v>40415.3504177737</v>
      </c>
      <c r="L25" s="5">
        <v>5.10112668563999</v>
      </c>
      <c r="M25" s="5">
        <v>8.872991582617645E-5</v>
      </c>
      <c r="N25" s="5">
        <v>120894.88740679156</v>
      </c>
      <c r="O25" s="5">
        <v>291432.75764440186</v>
      </c>
      <c r="P25" s="5">
        <v>120894.88740679156</v>
      </c>
      <c r="Q25" s="5">
        <v>291432.75764440186</v>
      </c>
    </row>
    <row r="26">
      <c r="G26" s="2"/>
      <c r="I26" s="6" t="s">
        <v>69</v>
      </c>
      <c r="J26" s="7">
        <v>-59890.784982935525</v>
      </c>
      <c r="K26" s="7">
        <v>52274.34560485544</v>
      </c>
      <c r="L26" s="7">
        <v>-1.1457012859740636</v>
      </c>
      <c r="M26" s="7">
        <v>0.2677915195838315</v>
      </c>
      <c r="N26" s="7">
        <v>-170180.0126571355</v>
      </c>
      <c r="O26" s="7">
        <v>50398.44269126444</v>
      </c>
      <c r="P26" s="7">
        <v>-170180.0126571355</v>
      </c>
      <c r="Q26" s="7">
        <v>50398.44269126444</v>
      </c>
    </row>
    <row r="27">
      <c r="G27" s="2"/>
    </row>
    <row r="28">
      <c r="F28" s="2"/>
      <c r="G28" s="2"/>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20">
        <v>4.0</v>
      </c>
      <c r="D2" s="1">
        <v>100.0</v>
      </c>
      <c r="F2" s="8">
        <v>800000.0</v>
      </c>
      <c r="G2" s="2">
        <f t="shared" ref="G2:G21" si="1">B2*$J$2+C2*$I$2+$K$2</f>
        <v>800000</v>
      </c>
      <c r="I2" s="13">
        <f t="array" ref="I2:K6">LINEST(F2:F21,B2:C21,TRUE,TRUE)</f>
        <v>174019.802</v>
      </c>
      <c r="J2" s="13">
        <v>-10613.861386138477</v>
      </c>
      <c r="K2" s="13">
        <v>135762.37623762368</v>
      </c>
    </row>
    <row r="3">
      <c r="A3" s="1" t="s">
        <v>26</v>
      </c>
      <c r="B3" s="1">
        <v>4.0</v>
      </c>
      <c r="C3" s="1">
        <v>4.0</v>
      </c>
      <c r="D3" s="1">
        <v>40.0</v>
      </c>
      <c r="F3" s="8">
        <v>900000.0</v>
      </c>
      <c r="G3" s="2">
        <f t="shared" si="1"/>
        <v>789386.1386</v>
      </c>
      <c r="I3" s="13">
        <v>123682.54580853268</v>
      </c>
      <c r="J3" s="13">
        <v>125241.99508512656</v>
      </c>
      <c r="K3" s="13">
        <v>53757.07506918509</v>
      </c>
    </row>
    <row r="4">
      <c r="A4" s="1" t="s">
        <v>27</v>
      </c>
      <c r="B4" s="1">
        <v>1.0</v>
      </c>
      <c r="C4" s="1">
        <v>1.0</v>
      </c>
      <c r="D4" s="1">
        <v>60.0</v>
      </c>
      <c r="F4" s="8">
        <v>300000.0</v>
      </c>
      <c r="G4" s="2">
        <f t="shared" si="1"/>
        <v>299168.3168</v>
      </c>
      <c r="I4" s="13">
        <v>0.8554294944112102</v>
      </c>
      <c r="J4" s="13">
        <v>120503.11924275465</v>
      </c>
      <c r="K4" s="13" t="e">
        <v>#N/A</v>
      </c>
    </row>
    <row r="5">
      <c r="A5" s="1" t="s">
        <v>28</v>
      </c>
      <c r="B5" s="1">
        <v>1.0</v>
      </c>
      <c r="C5" s="1">
        <v>1.0</v>
      </c>
      <c r="D5" s="1">
        <v>30.0</v>
      </c>
      <c r="F5" s="8">
        <v>340000.0</v>
      </c>
      <c r="G5" s="2">
        <f t="shared" si="1"/>
        <v>299168.3168</v>
      </c>
      <c r="I5" s="13">
        <v>50.294841765145655</v>
      </c>
      <c r="J5" s="13">
        <v>17.0</v>
      </c>
      <c r="K5" s="13" t="e">
        <v>#N/A</v>
      </c>
    </row>
    <row r="6">
      <c r="A6" s="1" t="s">
        <v>29</v>
      </c>
      <c r="B6" s="1">
        <v>3.0</v>
      </c>
      <c r="C6" s="1">
        <v>3.0</v>
      </c>
      <c r="D6" s="1">
        <v>40.0</v>
      </c>
      <c r="F6" s="8">
        <v>600000.0</v>
      </c>
      <c r="G6" s="2">
        <f t="shared" si="1"/>
        <v>625980.198</v>
      </c>
      <c r="I6" s="13">
        <v>1.4606629702970295E12</v>
      </c>
      <c r="J6" s="13">
        <v>2.4685702970297028E11</v>
      </c>
      <c r="K6" s="13" t="e">
        <v>#N/A</v>
      </c>
    </row>
    <row r="7">
      <c r="A7" s="1" t="s">
        <v>30</v>
      </c>
      <c r="B7" s="1">
        <v>2.0</v>
      </c>
      <c r="C7" s="1">
        <v>2.0</v>
      </c>
      <c r="D7" s="1">
        <v>100.0</v>
      </c>
      <c r="F7" s="8">
        <v>400000.0</v>
      </c>
      <c r="G7" s="2">
        <f t="shared" si="1"/>
        <v>462574.2574</v>
      </c>
    </row>
    <row r="8">
      <c r="A8" s="1" t="s">
        <v>31</v>
      </c>
      <c r="B8" s="1">
        <v>2.0</v>
      </c>
      <c r="C8" s="1">
        <v>2.0</v>
      </c>
      <c r="D8" s="1">
        <v>30.0</v>
      </c>
      <c r="F8" s="8">
        <v>250000.0</v>
      </c>
      <c r="G8" s="2">
        <f t="shared" si="1"/>
        <v>462574.2574</v>
      </c>
      <c r="I8" s="1" t="s">
        <v>34</v>
      </c>
    </row>
    <row r="9">
      <c r="A9" s="1" t="s">
        <v>33</v>
      </c>
      <c r="B9" s="1">
        <v>5.0</v>
      </c>
      <c r="C9" s="1">
        <v>5.0</v>
      </c>
      <c r="D9" s="1">
        <v>20.0</v>
      </c>
      <c r="F9" s="8">
        <v>800000.0</v>
      </c>
      <c r="G9" s="2">
        <f t="shared" si="1"/>
        <v>952792.0792</v>
      </c>
    </row>
    <row r="10">
      <c r="A10" s="1" t="s">
        <v>35</v>
      </c>
      <c r="B10" s="1">
        <v>3.0</v>
      </c>
      <c r="C10" s="1">
        <v>3.0</v>
      </c>
      <c r="D10" s="1">
        <v>25.0</v>
      </c>
      <c r="F10" s="8">
        <v>600000.0</v>
      </c>
      <c r="G10" s="2">
        <f t="shared" si="1"/>
        <v>625980.198</v>
      </c>
      <c r="I10" s="18" t="s">
        <v>37</v>
      </c>
      <c r="J10" s="19"/>
    </row>
    <row r="11">
      <c r="A11" s="1" t="s">
        <v>36</v>
      </c>
      <c r="B11" s="1">
        <v>2.0</v>
      </c>
      <c r="C11" s="1">
        <v>2.0</v>
      </c>
      <c r="D11" s="1">
        <v>34.0</v>
      </c>
      <c r="F11" s="8">
        <v>300000.0</v>
      </c>
      <c r="G11" s="2">
        <f t="shared" si="1"/>
        <v>462574.2574</v>
      </c>
      <c r="I11" s="1" t="s">
        <v>39</v>
      </c>
      <c r="J11" s="5">
        <v>0.9248943152659174</v>
      </c>
    </row>
    <row r="12">
      <c r="A12" s="1" t="s">
        <v>38</v>
      </c>
      <c r="B12" s="1">
        <v>1.0</v>
      </c>
      <c r="C12" s="1">
        <v>1.0</v>
      </c>
      <c r="D12" s="1">
        <v>64.0</v>
      </c>
      <c r="F12" s="8">
        <v>250000.0</v>
      </c>
      <c r="G12" s="2">
        <f t="shared" si="1"/>
        <v>299168.3168</v>
      </c>
      <c r="I12" s="1" t="s">
        <v>41</v>
      </c>
      <c r="J12" s="5">
        <v>0.8554294944112102</v>
      </c>
    </row>
    <row r="13">
      <c r="A13" s="1" t="s">
        <v>40</v>
      </c>
      <c r="B13" s="1">
        <v>1.0</v>
      </c>
      <c r="C13" s="1">
        <v>1.0</v>
      </c>
      <c r="D13" s="1">
        <v>34.0</v>
      </c>
      <c r="F13" s="8">
        <v>200000.0</v>
      </c>
      <c r="G13" s="2">
        <f t="shared" si="1"/>
        <v>299168.3168</v>
      </c>
      <c r="I13" s="1" t="s">
        <v>43</v>
      </c>
      <c r="J13" s="5">
        <v>0.8384211996360584</v>
      </c>
    </row>
    <row r="14">
      <c r="A14" s="1" t="s">
        <v>42</v>
      </c>
      <c r="B14" s="1">
        <v>3.0</v>
      </c>
      <c r="C14" s="1">
        <v>3.0</v>
      </c>
      <c r="D14" s="1">
        <v>87.0</v>
      </c>
      <c r="F14" s="8">
        <v>700000.0</v>
      </c>
      <c r="G14" s="2">
        <f t="shared" si="1"/>
        <v>625980.198</v>
      </c>
      <c r="I14" s="1" t="s">
        <v>45</v>
      </c>
      <c r="J14" s="5">
        <v>120503.11924275465</v>
      </c>
    </row>
    <row r="15">
      <c r="A15" s="1" t="s">
        <v>44</v>
      </c>
      <c r="B15" s="1">
        <v>5.0</v>
      </c>
      <c r="C15" s="1">
        <v>5.0</v>
      </c>
      <c r="D15" s="1">
        <v>44.0</v>
      </c>
      <c r="F15" s="8">
        <v>1000000.0</v>
      </c>
      <c r="G15" s="2">
        <f t="shared" si="1"/>
        <v>952792.0792</v>
      </c>
      <c r="I15" s="6" t="s">
        <v>47</v>
      </c>
      <c r="J15" s="7">
        <v>20.0</v>
      </c>
    </row>
    <row r="16">
      <c r="A16" s="1" t="s">
        <v>46</v>
      </c>
      <c r="B16" s="1">
        <v>3.0</v>
      </c>
      <c r="C16" s="1">
        <v>3.0</v>
      </c>
      <c r="D16" s="1">
        <v>57.0</v>
      </c>
      <c r="F16" s="8">
        <v>850000.0</v>
      </c>
      <c r="G16" s="2">
        <f t="shared" si="1"/>
        <v>625980.198</v>
      </c>
    </row>
    <row r="17">
      <c r="A17" s="1" t="s">
        <v>48</v>
      </c>
      <c r="B17" s="1">
        <v>2.0</v>
      </c>
      <c r="C17" s="1">
        <v>2.0</v>
      </c>
      <c r="D17" s="1">
        <v>34.0</v>
      </c>
      <c r="F17" s="8">
        <v>650000.0</v>
      </c>
      <c r="G17" s="2">
        <f t="shared" si="1"/>
        <v>462574.2574</v>
      </c>
      <c r="I17" s="1" t="s">
        <v>50</v>
      </c>
    </row>
    <row r="18">
      <c r="A18" s="1" t="s">
        <v>49</v>
      </c>
      <c r="B18" s="1">
        <v>2.0</v>
      </c>
      <c r="C18" s="1">
        <v>2.0</v>
      </c>
      <c r="D18" s="1">
        <v>14.0</v>
      </c>
      <c r="F18" s="8">
        <v>600000.0</v>
      </c>
      <c r="G18" s="2">
        <f t="shared" si="1"/>
        <v>462574.2574</v>
      </c>
      <c r="I18" s="19"/>
      <c r="J18" s="18" t="s">
        <v>52</v>
      </c>
      <c r="K18" s="18" t="s">
        <v>53</v>
      </c>
      <c r="L18" s="18" t="s">
        <v>54</v>
      </c>
      <c r="M18" s="18" t="s">
        <v>55</v>
      </c>
      <c r="N18" s="18" t="s">
        <v>56</v>
      </c>
    </row>
    <row r="19">
      <c r="A19" s="1" t="s">
        <v>51</v>
      </c>
      <c r="B19" s="1">
        <v>1.0</v>
      </c>
      <c r="C19" s="1">
        <v>1.0</v>
      </c>
      <c r="D19" s="1">
        <v>29.0</v>
      </c>
      <c r="F19" s="8">
        <v>300000.0</v>
      </c>
      <c r="G19" s="2">
        <f t="shared" si="1"/>
        <v>299168.3168</v>
      </c>
      <c r="I19" s="1" t="s">
        <v>58</v>
      </c>
      <c r="J19" s="5">
        <v>2.0</v>
      </c>
      <c r="K19" s="5">
        <v>1.4606629702970298E12</v>
      </c>
      <c r="L19" s="5">
        <v>7.303314851485149E11</v>
      </c>
      <c r="M19" s="5">
        <v>50.294841765145655</v>
      </c>
      <c r="N19" s="5">
        <v>7.255668776906532E-8</v>
      </c>
    </row>
    <row r="20">
      <c r="A20" s="1" t="s">
        <v>57</v>
      </c>
      <c r="B20" s="1">
        <v>5.0</v>
      </c>
      <c r="C20" s="1">
        <v>5.0</v>
      </c>
      <c r="D20" s="1">
        <v>80.0</v>
      </c>
      <c r="F20" s="8">
        <v>1000000.0</v>
      </c>
      <c r="G20" s="2">
        <f t="shared" si="1"/>
        <v>952792.0792</v>
      </c>
      <c r="I20" s="1" t="s">
        <v>60</v>
      </c>
      <c r="J20" s="5">
        <v>17.0</v>
      </c>
      <c r="K20" s="5">
        <v>2.468570297029703E11</v>
      </c>
      <c r="L20" s="5">
        <v>1.4521001747233547E10</v>
      </c>
    </row>
    <row r="21">
      <c r="A21" s="1" t="s">
        <v>59</v>
      </c>
      <c r="B21" s="1">
        <v>7.0</v>
      </c>
      <c r="C21" s="1">
        <v>7.0</v>
      </c>
      <c r="D21" s="1">
        <v>54.0</v>
      </c>
      <c r="F21" s="8">
        <v>1200000.0</v>
      </c>
      <c r="G21" s="2">
        <f t="shared" si="1"/>
        <v>1279603.96</v>
      </c>
      <c r="I21" s="6" t="s">
        <v>61</v>
      </c>
      <c r="J21" s="7">
        <v>19.0</v>
      </c>
      <c r="K21" s="7">
        <v>1.70752E12</v>
      </c>
      <c r="L21" s="16"/>
      <c r="M21" s="16"/>
      <c r="N21" s="16"/>
    </row>
    <row r="22">
      <c r="F22" s="2"/>
      <c r="G22" s="2"/>
    </row>
    <row r="23">
      <c r="I23" s="19"/>
      <c r="J23" s="18" t="s">
        <v>62</v>
      </c>
      <c r="K23" s="18" t="s">
        <v>45</v>
      </c>
      <c r="L23" s="18" t="s">
        <v>63</v>
      </c>
      <c r="M23" s="18" t="s">
        <v>64</v>
      </c>
      <c r="N23" s="18" t="s">
        <v>65</v>
      </c>
      <c r="O23" s="18" t="s">
        <v>66</v>
      </c>
      <c r="P23" s="18" t="s">
        <v>65</v>
      </c>
      <c r="Q23" s="18" t="s">
        <v>66</v>
      </c>
    </row>
    <row r="24">
      <c r="I24" s="1" t="s">
        <v>67</v>
      </c>
      <c r="J24" s="5">
        <v>135762.37623762363</v>
      </c>
      <c r="K24" s="5">
        <v>53757.07506918511</v>
      </c>
      <c r="L24" s="5">
        <v>2.5254792241374378</v>
      </c>
      <c r="M24" s="5">
        <v>0.021780202179785876</v>
      </c>
      <c r="N24" s="5">
        <v>22344.862870345372</v>
      </c>
      <c r="O24" s="5">
        <v>249179.8896049019</v>
      </c>
      <c r="P24" s="5">
        <v>22344.862870345372</v>
      </c>
      <c r="Q24" s="5">
        <v>249179.8896049019</v>
      </c>
    </row>
    <row r="25">
      <c r="I25" s="1" t="s">
        <v>68</v>
      </c>
      <c r="J25" s="5">
        <v>-10613.861386142671</v>
      </c>
      <c r="K25" s="5">
        <v>125241.9950851262</v>
      </c>
      <c r="L25" s="5">
        <v>-0.0847468245689355</v>
      </c>
      <c r="M25" s="5">
        <v>0.9334527076515546</v>
      </c>
      <c r="N25" s="5">
        <v>-274851.3712103025</v>
      </c>
      <c r="O25" s="5">
        <v>253623.64843801718</v>
      </c>
      <c r="P25" s="5">
        <v>-274851.3712103025</v>
      </c>
      <c r="Q25" s="5">
        <v>253623.64843801718</v>
      </c>
    </row>
    <row r="26">
      <c r="I26" s="6" t="s">
        <v>69</v>
      </c>
      <c r="J26" s="7">
        <v>174019.80198019743</v>
      </c>
      <c r="K26" s="7">
        <v>123682.54580853232</v>
      </c>
      <c r="L26" s="7">
        <v>1.4069875489916748</v>
      </c>
      <c r="M26" s="7">
        <v>0.17745057121621102</v>
      </c>
      <c r="N26" s="7">
        <v>-86927.55749731409</v>
      </c>
      <c r="O26" s="7">
        <v>434967.1614577089</v>
      </c>
      <c r="P26" s="7">
        <v>-86927.55749731409</v>
      </c>
      <c r="Q26" s="7">
        <v>434967.1614577089</v>
      </c>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18</v>
      </c>
      <c r="C1" s="1" t="s">
        <v>19</v>
      </c>
      <c r="D1" s="1" t="s">
        <v>20</v>
      </c>
      <c r="E1" s="1" t="s">
        <v>21</v>
      </c>
      <c r="F1" s="8" t="s">
        <v>22</v>
      </c>
      <c r="G1" s="8" t="s">
        <v>23</v>
      </c>
    </row>
    <row r="2">
      <c r="A2" s="1" t="s">
        <v>25</v>
      </c>
      <c r="B2" s="1">
        <v>3.0</v>
      </c>
      <c r="C2" s="20">
        <v>4.0</v>
      </c>
      <c r="D2" s="1">
        <v>100.0</v>
      </c>
      <c r="F2" s="8">
        <v>800000.0</v>
      </c>
      <c r="G2" s="2">
        <f t="shared" ref="G2:G21" si="1">B2*$J$2+C2*$I$2+$K$2</f>
        <v>800000</v>
      </c>
      <c r="I2" s="13">
        <f t="array" ref="I2:K6">LINEST(F2:F21,B2:C21,TRUE,TRUE)</f>
        <v>174019.802</v>
      </c>
      <c r="J2" s="13">
        <v>-10613.861386138477</v>
      </c>
      <c r="K2" s="13">
        <v>135762.37623762368</v>
      </c>
    </row>
    <row r="3">
      <c r="A3" s="1" t="s">
        <v>26</v>
      </c>
      <c r="B3" s="1">
        <v>4.0</v>
      </c>
      <c r="C3" s="1">
        <v>4.0</v>
      </c>
      <c r="D3" s="1">
        <v>40.0</v>
      </c>
      <c r="F3" s="8">
        <v>900000.0</v>
      </c>
      <c r="G3" s="2">
        <f t="shared" si="1"/>
        <v>789386.1386</v>
      </c>
      <c r="I3" s="13">
        <v>123682.54580853268</v>
      </c>
      <c r="J3" s="13">
        <v>125241.99508512656</v>
      </c>
      <c r="K3" s="13">
        <v>53757.07506918509</v>
      </c>
    </row>
    <row r="4">
      <c r="A4" s="1" t="s">
        <v>27</v>
      </c>
      <c r="B4" s="1">
        <v>1.0</v>
      </c>
      <c r="C4" s="1">
        <v>1.0</v>
      </c>
      <c r="D4" s="1">
        <v>60.0</v>
      </c>
      <c r="F4" s="8">
        <v>300000.0</v>
      </c>
      <c r="G4" s="2">
        <f t="shared" si="1"/>
        <v>299168.3168</v>
      </c>
      <c r="I4" s="13">
        <v>0.8554294944112102</v>
      </c>
      <c r="J4" s="13">
        <v>120503.11924275465</v>
      </c>
      <c r="K4" s="13" t="e">
        <v>#N/A</v>
      </c>
    </row>
    <row r="5">
      <c r="A5" s="1" t="s">
        <v>28</v>
      </c>
      <c r="B5" s="1">
        <v>1.0</v>
      </c>
      <c r="C5" s="1">
        <v>1.0</v>
      </c>
      <c r="D5" s="1">
        <v>30.0</v>
      </c>
      <c r="F5" s="8">
        <v>340000.0</v>
      </c>
      <c r="G5" s="2">
        <f t="shared" si="1"/>
        <v>299168.3168</v>
      </c>
      <c r="I5" s="13">
        <v>50.294841765145655</v>
      </c>
      <c r="J5" s="13">
        <v>17.0</v>
      </c>
      <c r="K5" s="13" t="e">
        <v>#N/A</v>
      </c>
    </row>
    <row r="6">
      <c r="A6" s="1" t="s">
        <v>29</v>
      </c>
      <c r="B6" s="1">
        <v>3.0</v>
      </c>
      <c r="C6" s="1">
        <v>3.0</v>
      </c>
      <c r="D6" s="1">
        <v>40.0</v>
      </c>
      <c r="F6" s="8">
        <v>600000.0</v>
      </c>
      <c r="G6" s="2">
        <f t="shared" si="1"/>
        <v>625980.198</v>
      </c>
      <c r="I6" s="13">
        <v>1.4606629702970295E12</v>
      </c>
      <c r="J6" s="13">
        <v>2.4685702970297028E11</v>
      </c>
      <c r="K6" s="13" t="e">
        <v>#N/A</v>
      </c>
    </row>
    <row r="7">
      <c r="A7" s="1" t="s">
        <v>30</v>
      </c>
      <c r="B7" s="1">
        <v>2.0</v>
      </c>
      <c r="C7" s="1">
        <v>2.0</v>
      </c>
      <c r="D7" s="1">
        <v>100.0</v>
      </c>
      <c r="F7" s="8">
        <v>400000.0</v>
      </c>
      <c r="G7" s="2">
        <f t="shared" si="1"/>
        <v>462574.2574</v>
      </c>
    </row>
    <row r="8">
      <c r="A8" s="1" t="s">
        <v>31</v>
      </c>
      <c r="B8" s="1">
        <v>2.0</v>
      </c>
      <c r="C8" s="1">
        <v>2.0</v>
      </c>
      <c r="D8" s="1">
        <v>30.0</v>
      </c>
      <c r="F8" s="8">
        <v>250000.0</v>
      </c>
      <c r="G8" s="2">
        <f t="shared" si="1"/>
        <v>462574.2574</v>
      </c>
      <c r="I8" s="1" t="s">
        <v>34</v>
      </c>
    </row>
    <row r="9">
      <c r="A9" s="1" t="s">
        <v>33</v>
      </c>
      <c r="B9" s="1">
        <v>5.0</v>
      </c>
      <c r="C9" s="1">
        <v>5.0</v>
      </c>
      <c r="D9" s="1">
        <v>20.0</v>
      </c>
      <c r="F9" s="8">
        <v>800000.0</v>
      </c>
      <c r="G9" s="2">
        <f t="shared" si="1"/>
        <v>952792.0792</v>
      </c>
    </row>
    <row r="10">
      <c r="A10" s="1" t="s">
        <v>35</v>
      </c>
      <c r="B10" s="1">
        <v>3.0</v>
      </c>
      <c r="C10" s="1">
        <v>3.0</v>
      </c>
      <c r="D10" s="1">
        <v>25.0</v>
      </c>
      <c r="F10" s="8">
        <v>600000.0</v>
      </c>
      <c r="G10" s="2">
        <f t="shared" si="1"/>
        <v>625980.198</v>
      </c>
      <c r="I10" s="18" t="s">
        <v>37</v>
      </c>
      <c r="J10" s="19"/>
    </row>
    <row r="11">
      <c r="A11" s="1" t="s">
        <v>36</v>
      </c>
      <c r="B11" s="1">
        <v>2.0</v>
      </c>
      <c r="C11" s="1">
        <v>2.0</v>
      </c>
      <c r="D11" s="1">
        <v>34.0</v>
      </c>
      <c r="F11" s="8">
        <v>300000.0</v>
      </c>
      <c r="G11" s="2">
        <f t="shared" si="1"/>
        <v>462574.2574</v>
      </c>
      <c r="I11" s="1" t="s">
        <v>39</v>
      </c>
      <c r="J11" s="5">
        <v>0.9157480906336661</v>
      </c>
    </row>
    <row r="12">
      <c r="A12" s="1" t="s">
        <v>38</v>
      </c>
      <c r="B12" s="1">
        <v>1.0</v>
      </c>
      <c r="C12" s="1">
        <v>1.0</v>
      </c>
      <c r="D12" s="1">
        <v>64.0</v>
      </c>
      <c r="F12" s="8">
        <v>250000.0</v>
      </c>
      <c r="G12" s="2">
        <f t="shared" si="1"/>
        <v>299168.3168</v>
      </c>
      <c r="I12" s="1" t="s">
        <v>41</v>
      </c>
      <c r="J12" s="5">
        <v>0.8385945654992053</v>
      </c>
    </row>
    <row r="13">
      <c r="A13" s="1" t="s">
        <v>40</v>
      </c>
      <c r="B13" s="1">
        <v>1.0</v>
      </c>
      <c r="C13" s="1">
        <v>1.0</v>
      </c>
      <c r="D13" s="1">
        <v>34.0</v>
      </c>
      <c r="F13" s="8">
        <v>200000.0</v>
      </c>
      <c r="G13" s="2">
        <f t="shared" si="1"/>
        <v>299168.3168</v>
      </c>
      <c r="I13" s="1" t="s">
        <v>43</v>
      </c>
      <c r="J13" s="5">
        <v>0.8296275969158278</v>
      </c>
    </row>
    <row r="14">
      <c r="A14" s="1" t="s">
        <v>42</v>
      </c>
      <c r="B14" s="1">
        <v>3.0</v>
      </c>
      <c r="C14" s="1">
        <v>3.0</v>
      </c>
      <c r="D14" s="1">
        <v>87.0</v>
      </c>
      <c r="F14" s="8">
        <v>700000.0</v>
      </c>
      <c r="G14" s="2">
        <f t="shared" si="1"/>
        <v>625980.198</v>
      </c>
      <c r="I14" s="1" t="s">
        <v>45</v>
      </c>
      <c r="J14" s="5">
        <v>123738.74977341868</v>
      </c>
    </row>
    <row r="15">
      <c r="A15" s="1" t="s">
        <v>44</v>
      </c>
      <c r="B15" s="1">
        <v>5.0</v>
      </c>
      <c r="C15" s="1">
        <v>5.0</v>
      </c>
      <c r="D15" s="1">
        <v>44.0</v>
      </c>
      <c r="F15" s="8">
        <v>1000000.0</v>
      </c>
      <c r="G15" s="2">
        <f t="shared" si="1"/>
        <v>952792.0792</v>
      </c>
      <c r="I15" s="6" t="s">
        <v>47</v>
      </c>
      <c r="J15" s="7">
        <v>20.0</v>
      </c>
    </row>
    <row r="16">
      <c r="A16" s="1" t="s">
        <v>46</v>
      </c>
      <c r="B16" s="1">
        <v>3.0</v>
      </c>
      <c r="C16" s="1">
        <v>3.0</v>
      </c>
      <c r="D16" s="1">
        <v>57.0</v>
      </c>
      <c r="F16" s="8">
        <v>850000.0</v>
      </c>
      <c r="G16" s="2">
        <f t="shared" si="1"/>
        <v>625980.198</v>
      </c>
    </row>
    <row r="17">
      <c r="A17" s="1" t="s">
        <v>48</v>
      </c>
      <c r="B17" s="1">
        <v>2.0</v>
      </c>
      <c r="C17" s="1">
        <v>2.0</v>
      </c>
      <c r="D17" s="1">
        <v>34.0</v>
      </c>
      <c r="F17" s="8">
        <v>650000.0</v>
      </c>
      <c r="G17" s="2">
        <f t="shared" si="1"/>
        <v>462574.2574</v>
      </c>
      <c r="I17" s="1" t="s">
        <v>50</v>
      </c>
    </row>
    <row r="18">
      <c r="A18" s="1" t="s">
        <v>49</v>
      </c>
      <c r="B18" s="1">
        <v>2.0</v>
      </c>
      <c r="C18" s="1">
        <v>2.0</v>
      </c>
      <c r="D18" s="1">
        <v>14.0</v>
      </c>
      <c r="F18" s="8">
        <v>600000.0</v>
      </c>
      <c r="G18" s="2">
        <f t="shared" si="1"/>
        <v>462574.2574</v>
      </c>
      <c r="I18" s="19"/>
      <c r="J18" s="18" t="s">
        <v>52</v>
      </c>
      <c r="K18" s="18" t="s">
        <v>53</v>
      </c>
      <c r="L18" s="18" t="s">
        <v>54</v>
      </c>
      <c r="M18" s="18" t="s">
        <v>55</v>
      </c>
      <c r="N18" s="18" t="s">
        <v>56</v>
      </c>
    </row>
    <row r="19">
      <c r="A19" s="1" t="s">
        <v>51</v>
      </c>
      <c r="B19" s="1">
        <v>1.0</v>
      </c>
      <c r="C19" s="1">
        <v>1.0</v>
      </c>
      <c r="D19" s="1">
        <v>29.0</v>
      </c>
      <c r="F19" s="8">
        <v>300000.0</v>
      </c>
      <c r="G19" s="2">
        <f t="shared" si="1"/>
        <v>299168.3168</v>
      </c>
      <c r="I19" s="1" t="s">
        <v>58</v>
      </c>
      <c r="J19" s="5">
        <v>1.0</v>
      </c>
      <c r="K19" s="5">
        <v>1.4319169924812031E12</v>
      </c>
      <c r="L19" s="5">
        <v>1.4319169924812031E12</v>
      </c>
      <c r="M19" s="5">
        <v>93.5204085641328</v>
      </c>
      <c r="N19" s="5">
        <v>1.491657819485681E-8</v>
      </c>
    </row>
    <row r="20">
      <c r="A20" s="1" t="s">
        <v>57</v>
      </c>
      <c r="B20" s="1">
        <v>5.0</v>
      </c>
      <c r="C20" s="1">
        <v>5.0</v>
      </c>
      <c r="D20" s="1">
        <v>80.0</v>
      </c>
      <c r="F20" s="8">
        <v>1000000.0</v>
      </c>
      <c r="G20" s="2">
        <f t="shared" si="1"/>
        <v>952792.0792</v>
      </c>
      <c r="I20" s="1" t="s">
        <v>60</v>
      </c>
      <c r="J20" s="5">
        <v>18.0</v>
      </c>
      <c r="K20" s="5">
        <v>2.75603007518797E11</v>
      </c>
      <c r="L20" s="5">
        <v>1.5311278195488722E10</v>
      </c>
    </row>
    <row r="21">
      <c r="A21" s="1" t="s">
        <v>59</v>
      </c>
      <c r="B21" s="1">
        <v>7.0</v>
      </c>
      <c r="C21" s="1">
        <v>7.0</v>
      </c>
      <c r="D21" s="1">
        <v>54.0</v>
      </c>
      <c r="F21" s="8">
        <v>1200000.0</v>
      </c>
      <c r="G21" s="2">
        <f t="shared" si="1"/>
        <v>1279603.96</v>
      </c>
      <c r="I21" s="6" t="s">
        <v>61</v>
      </c>
      <c r="J21" s="7">
        <v>19.0</v>
      </c>
      <c r="K21" s="7">
        <v>1.70752E12</v>
      </c>
      <c r="L21" s="16"/>
      <c r="M21" s="16"/>
      <c r="N21" s="16"/>
    </row>
    <row r="22">
      <c r="F22" s="2"/>
      <c r="G22" s="2"/>
    </row>
    <row r="23">
      <c r="G23" s="2"/>
      <c r="I23" s="19"/>
      <c r="J23" s="18" t="s">
        <v>62</v>
      </c>
      <c r="K23" s="18" t="s">
        <v>45</v>
      </c>
      <c r="L23" s="18" t="s">
        <v>63</v>
      </c>
      <c r="M23" s="18" t="s">
        <v>64</v>
      </c>
      <c r="N23" s="18" t="s">
        <v>65</v>
      </c>
      <c r="O23" s="18" t="s">
        <v>66</v>
      </c>
      <c r="P23" s="18" t="s">
        <v>65</v>
      </c>
      <c r="Q23" s="18" t="s">
        <v>66</v>
      </c>
    </row>
    <row r="24">
      <c r="G24" s="2"/>
      <c r="I24" s="1" t="s">
        <v>67</v>
      </c>
      <c r="J24" s="5">
        <v>142631.57894736854</v>
      </c>
      <c r="K24" s="5">
        <v>54972.38217269828</v>
      </c>
      <c r="L24" s="5">
        <v>2.5946042960133116</v>
      </c>
      <c r="M24" s="5">
        <v>0.018305794221315237</v>
      </c>
      <c r="N24" s="5">
        <v>27138.891035532433</v>
      </c>
      <c r="O24" s="5">
        <v>258124.26685920465</v>
      </c>
      <c r="P24" s="5">
        <v>27138.891035532433</v>
      </c>
      <c r="Q24" s="5">
        <v>258124.26685920465</v>
      </c>
    </row>
    <row r="25">
      <c r="G25" s="2"/>
      <c r="I25" s="6" t="s">
        <v>68</v>
      </c>
      <c r="J25" s="7">
        <v>164060.1503759399</v>
      </c>
      <c r="K25" s="7">
        <v>16964.845449287448</v>
      </c>
      <c r="L25" s="7">
        <v>9.670595047055421</v>
      </c>
      <c r="M25" s="7">
        <v>1.4916578229379452E-8</v>
      </c>
      <c r="N25" s="7">
        <v>128418.3330940945</v>
      </c>
      <c r="O25" s="7">
        <v>199701.9676577853</v>
      </c>
      <c r="P25" s="7">
        <v>128418.3330940945</v>
      </c>
      <c r="Q25" s="7">
        <v>199701.9676577853</v>
      </c>
    </row>
    <row r="26">
      <c r="G26" s="2"/>
      <c r="I26" s="6"/>
      <c r="J26" s="7"/>
      <c r="K26" s="7"/>
      <c r="L26" s="7"/>
      <c r="M26" s="7"/>
      <c r="N26" s="7"/>
      <c r="O26" s="7"/>
      <c r="P26" s="7"/>
      <c r="Q26" s="7"/>
    </row>
    <row r="27">
      <c r="G27" s="2"/>
    </row>
    <row r="28">
      <c r="F28" s="2"/>
      <c r="G28" s="2"/>
    </row>
    <row r="29">
      <c r="F29" s="2"/>
      <c r="G29" s="2"/>
    </row>
    <row r="30">
      <c r="F30" s="2"/>
      <c r="G30" s="2"/>
    </row>
    <row r="31">
      <c r="F31" s="2"/>
      <c r="G31" s="2"/>
    </row>
    <row r="32">
      <c r="F32" s="2"/>
      <c r="G32" s="2"/>
    </row>
    <row r="33">
      <c r="F33" s="2"/>
      <c r="G33" s="2"/>
    </row>
    <row r="34">
      <c r="F34" s="2"/>
      <c r="G34" s="2"/>
    </row>
    <row r="35">
      <c r="F35" s="2"/>
      <c r="G35" s="2"/>
    </row>
    <row r="36">
      <c r="F36" s="2"/>
      <c r="G36" s="2"/>
    </row>
    <row r="37">
      <c r="F37" s="2"/>
      <c r="G37" s="2"/>
    </row>
    <row r="38">
      <c r="F38" s="2"/>
      <c r="G38" s="2"/>
    </row>
    <row r="39">
      <c r="F39" s="2"/>
      <c r="G39" s="2"/>
    </row>
    <row r="40">
      <c r="F40" s="2"/>
      <c r="G40" s="2"/>
    </row>
    <row r="41">
      <c r="F41" s="2"/>
      <c r="G41" s="2"/>
    </row>
    <row r="42">
      <c r="F42" s="2"/>
      <c r="G42" s="2"/>
    </row>
    <row r="43">
      <c r="F43" s="2"/>
      <c r="G43" s="2"/>
    </row>
    <row r="44">
      <c r="F44" s="2"/>
      <c r="G44" s="2"/>
    </row>
    <row r="45">
      <c r="F45" s="2"/>
      <c r="G45" s="2"/>
    </row>
    <row r="46">
      <c r="F46" s="2"/>
      <c r="G46" s="2"/>
    </row>
    <row r="47">
      <c r="F47" s="2"/>
      <c r="G47" s="2"/>
    </row>
    <row r="48">
      <c r="F48" s="2"/>
      <c r="G48" s="2"/>
    </row>
    <row r="49">
      <c r="F49" s="2"/>
      <c r="G49" s="2"/>
    </row>
    <row r="50">
      <c r="F50" s="2"/>
      <c r="G50" s="2"/>
    </row>
    <row r="51">
      <c r="F51" s="2"/>
      <c r="G51" s="2"/>
    </row>
    <row r="52">
      <c r="F52" s="2"/>
      <c r="G52" s="2"/>
    </row>
    <row r="53">
      <c r="F53" s="2"/>
      <c r="G53" s="2"/>
    </row>
    <row r="54">
      <c r="F54" s="2"/>
      <c r="G54" s="2"/>
    </row>
    <row r="55">
      <c r="F55" s="2"/>
      <c r="G55" s="2"/>
    </row>
    <row r="56">
      <c r="F56" s="2"/>
      <c r="G56" s="2"/>
    </row>
    <row r="57">
      <c r="F57" s="2"/>
      <c r="G57" s="2"/>
    </row>
    <row r="58">
      <c r="F58" s="2"/>
      <c r="G58" s="2"/>
    </row>
    <row r="59">
      <c r="F59" s="2"/>
      <c r="G59" s="2"/>
    </row>
    <row r="60">
      <c r="F60" s="2"/>
      <c r="G60" s="2"/>
    </row>
    <row r="61">
      <c r="F61" s="2"/>
      <c r="G61" s="2"/>
    </row>
    <row r="62">
      <c r="F62" s="2"/>
      <c r="G62" s="2"/>
    </row>
    <row r="63">
      <c r="F63" s="2"/>
      <c r="G63" s="2"/>
    </row>
    <row r="64">
      <c r="F64" s="2"/>
      <c r="G64" s="2"/>
    </row>
    <row r="65">
      <c r="F65" s="2"/>
      <c r="G65" s="2"/>
    </row>
    <row r="66">
      <c r="F66" s="2"/>
      <c r="G66" s="2"/>
    </row>
    <row r="67">
      <c r="F67" s="2"/>
      <c r="G67" s="2"/>
    </row>
    <row r="68">
      <c r="F68" s="2"/>
      <c r="G68" s="2"/>
    </row>
    <row r="69">
      <c r="F69" s="2"/>
      <c r="G69" s="2"/>
    </row>
    <row r="70">
      <c r="F70" s="2"/>
      <c r="G70" s="2"/>
    </row>
    <row r="71">
      <c r="F71" s="2"/>
      <c r="G71" s="2"/>
    </row>
    <row r="72">
      <c r="F72" s="2"/>
      <c r="G72" s="2"/>
    </row>
    <row r="73">
      <c r="F73" s="2"/>
      <c r="G73" s="2"/>
    </row>
    <row r="74">
      <c r="F74" s="2"/>
      <c r="G74" s="2"/>
    </row>
    <row r="75">
      <c r="F75" s="2"/>
      <c r="G75" s="2"/>
    </row>
    <row r="76">
      <c r="F76" s="2"/>
      <c r="G76" s="2"/>
    </row>
    <row r="77">
      <c r="F77" s="2"/>
      <c r="G77" s="2"/>
    </row>
    <row r="78">
      <c r="F78" s="2"/>
      <c r="G78" s="2"/>
    </row>
    <row r="79">
      <c r="F79" s="2"/>
      <c r="G79" s="2"/>
    </row>
    <row r="80">
      <c r="F80" s="2"/>
      <c r="G80" s="2"/>
    </row>
    <row r="81">
      <c r="F81" s="2"/>
      <c r="G81" s="2"/>
    </row>
    <row r="82">
      <c r="F82" s="2"/>
      <c r="G82" s="2"/>
    </row>
    <row r="83">
      <c r="F83" s="2"/>
      <c r="G83" s="2"/>
    </row>
    <row r="84">
      <c r="F84" s="2"/>
      <c r="G84" s="2"/>
    </row>
    <row r="85">
      <c r="F85" s="2"/>
      <c r="G85" s="2"/>
    </row>
    <row r="86">
      <c r="F86" s="2"/>
      <c r="G86" s="2"/>
    </row>
    <row r="87">
      <c r="F87" s="2"/>
      <c r="G87" s="2"/>
    </row>
    <row r="88">
      <c r="F88" s="2"/>
      <c r="G88" s="2"/>
    </row>
    <row r="89">
      <c r="F89" s="2"/>
      <c r="G89" s="2"/>
    </row>
    <row r="90">
      <c r="F90" s="2"/>
      <c r="G90" s="2"/>
    </row>
    <row r="91">
      <c r="F91" s="2"/>
      <c r="G91" s="2"/>
    </row>
    <row r="92">
      <c r="F92" s="2"/>
      <c r="G92" s="2"/>
    </row>
    <row r="93">
      <c r="F93" s="2"/>
      <c r="G93" s="2"/>
    </row>
    <row r="94">
      <c r="F94" s="2"/>
      <c r="G94" s="2"/>
    </row>
    <row r="95">
      <c r="F95" s="2"/>
      <c r="G95" s="2"/>
    </row>
    <row r="96">
      <c r="F96" s="2"/>
      <c r="G96" s="2"/>
    </row>
    <row r="97">
      <c r="F97" s="2"/>
      <c r="G97" s="2"/>
    </row>
    <row r="98">
      <c r="F98" s="2"/>
      <c r="G98" s="2"/>
    </row>
    <row r="99">
      <c r="F99" s="2"/>
      <c r="G99" s="2"/>
    </row>
    <row r="100">
      <c r="F100" s="2"/>
      <c r="G100" s="2"/>
    </row>
    <row r="101">
      <c r="F101" s="2"/>
      <c r="G101" s="2"/>
    </row>
    <row r="102">
      <c r="F102" s="2"/>
      <c r="G102" s="2"/>
    </row>
    <row r="103">
      <c r="F103" s="2"/>
      <c r="G103" s="2"/>
    </row>
    <row r="104">
      <c r="F104" s="2"/>
      <c r="G104" s="2"/>
    </row>
    <row r="105">
      <c r="F105" s="2"/>
      <c r="G105" s="2"/>
    </row>
    <row r="106">
      <c r="F106" s="2"/>
      <c r="G106" s="2"/>
    </row>
    <row r="107">
      <c r="F107" s="2"/>
      <c r="G107" s="2"/>
    </row>
    <row r="108">
      <c r="F108" s="2"/>
      <c r="G108" s="2"/>
    </row>
    <row r="109">
      <c r="F109" s="2"/>
      <c r="G109" s="2"/>
    </row>
    <row r="110">
      <c r="F110" s="2"/>
      <c r="G110" s="2"/>
    </row>
    <row r="111">
      <c r="F111" s="2"/>
      <c r="G111" s="2"/>
    </row>
    <row r="112">
      <c r="F112" s="2"/>
      <c r="G112" s="2"/>
    </row>
    <row r="113">
      <c r="F113" s="2"/>
      <c r="G113" s="2"/>
    </row>
    <row r="114">
      <c r="F114" s="2"/>
      <c r="G114" s="2"/>
    </row>
    <row r="115">
      <c r="F115" s="2"/>
      <c r="G115" s="2"/>
    </row>
    <row r="116">
      <c r="F116" s="2"/>
      <c r="G116" s="2"/>
    </row>
    <row r="117">
      <c r="F117" s="2"/>
      <c r="G117" s="2"/>
    </row>
    <row r="118">
      <c r="F118" s="2"/>
      <c r="G118" s="2"/>
    </row>
    <row r="119">
      <c r="F119" s="2"/>
      <c r="G119" s="2"/>
    </row>
    <row r="120">
      <c r="F120" s="2"/>
      <c r="G120" s="2"/>
    </row>
    <row r="121">
      <c r="F121" s="2"/>
      <c r="G121" s="2"/>
    </row>
    <row r="122">
      <c r="F122" s="2"/>
      <c r="G122" s="2"/>
    </row>
    <row r="123">
      <c r="F123" s="2"/>
      <c r="G123" s="2"/>
    </row>
    <row r="124">
      <c r="F124" s="2"/>
      <c r="G124" s="2"/>
    </row>
    <row r="125">
      <c r="F125" s="2"/>
      <c r="G125" s="2"/>
    </row>
    <row r="126">
      <c r="F126" s="2"/>
      <c r="G126" s="2"/>
    </row>
    <row r="127">
      <c r="F127" s="2"/>
      <c r="G127" s="2"/>
    </row>
    <row r="128">
      <c r="F128" s="2"/>
      <c r="G128" s="2"/>
    </row>
    <row r="129">
      <c r="F129" s="2"/>
      <c r="G129" s="2"/>
    </row>
    <row r="130">
      <c r="F130" s="2"/>
      <c r="G130" s="2"/>
    </row>
    <row r="131">
      <c r="F131" s="2"/>
      <c r="G131" s="2"/>
    </row>
    <row r="132">
      <c r="F132" s="2"/>
      <c r="G132" s="2"/>
    </row>
    <row r="133">
      <c r="F133" s="2"/>
      <c r="G133" s="2"/>
    </row>
    <row r="134">
      <c r="F134" s="2"/>
      <c r="G134" s="2"/>
    </row>
    <row r="135">
      <c r="F135" s="2"/>
      <c r="G135" s="2"/>
    </row>
    <row r="136">
      <c r="F136" s="2"/>
      <c r="G136" s="2"/>
    </row>
    <row r="137">
      <c r="F137" s="2"/>
      <c r="G137" s="2"/>
    </row>
    <row r="138">
      <c r="F138" s="2"/>
      <c r="G138" s="2"/>
    </row>
    <row r="139">
      <c r="F139" s="2"/>
      <c r="G139" s="2"/>
    </row>
    <row r="140">
      <c r="F140" s="2"/>
      <c r="G140" s="2"/>
    </row>
    <row r="141">
      <c r="F141" s="2"/>
      <c r="G141" s="2"/>
    </row>
    <row r="142">
      <c r="F142" s="2"/>
      <c r="G142" s="2"/>
    </row>
    <row r="143">
      <c r="F143" s="2"/>
      <c r="G143" s="2"/>
    </row>
    <row r="144">
      <c r="F144" s="2"/>
      <c r="G144" s="2"/>
    </row>
    <row r="145">
      <c r="F145" s="2"/>
      <c r="G145" s="2"/>
    </row>
    <row r="146">
      <c r="F146" s="2"/>
      <c r="G146" s="2"/>
    </row>
    <row r="147">
      <c r="F147" s="2"/>
      <c r="G147" s="2"/>
    </row>
    <row r="148">
      <c r="F148" s="2"/>
      <c r="G148" s="2"/>
    </row>
    <row r="149">
      <c r="F149" s="2"/>
      <c r="G149" s="2"/>
    </row>
    <row r="150">
      <c r="F150" s="2"/>
      <c r="G150" s="2"/>
    </row>
    <row r="151">
      <c r="F151" s="2"/>
      <c r="G151" s="2"/>
    </row>
    <row r="152">
      <c r="F152" s="2"/>
      <c r="G152" s="2"/>
    </row>
    <row r="153">
      <c r="F153" s="2"/>
      <c r="G153" s="2"/>
    </row>
    <row r="154">
      <c r="F154" s="2"/>
      <c r="G154" s="2"/>
    </row>
    <row r="155">
      <c r="F155" s="2"/>
      <c r="G155" s="2"/>
    </row>
    <row r="156">
      <c r="F156" s="2"/>
      <c r="G156" s="2"/>
    </row>
    <row r="157">
      <c r="F157" s="2"/>
      <c r="G157" s="2"/>
    </row>
    <row r="158">
      <c r="F158" s="2"/>
      <c r="G158" s="2"/>
    </row>
    <row r="159">
      <c r="F159" s="2"/>
      <c r="G159" s="2"/>
    </row>
    <row r="160">
      <c r="F160" s="2"/>
      <c r="G160" s="2"/>
    </row>
    <row r="161">
      <c r="F161" s="2"/>
      <c r="G161" s="2"/>
    </row>
    <row r="162">
      <c r="F162" s="2"/>
      <c r="G162" s="2"/>
    </row>
    <row r="163">
      <c r="F163" s="2"/>
      <c r="G163" s="2"/>
    </row>
    <row r="164">
      <c r="F164" s="2"/>
      <c r="G164" s="2"/>
    </row>
    <row r="165">
      <c r="F165" s="2"/>
      <c r="G165" s="2"/>
    </row>
    <row r="166">
      <c r="F166" s="2"/>
      <c r="G166" s="2"/>
    </row>
    <row r="167">
      <c r="F167" s="2"/>
      <c r="G167" s="2"/>
    </row>
    <row r="168">
      <c r="F168" s="2"/>
      <c r="G168" s="2"/>
    </row>
    <row r="169">
      <c r="F169" s="2"/>
      <c r="G169" s="2"/>
    </row>
    <row r="170">
      <c r="F170" s="2"/>
      <c r="G170" s="2"/>
    </row>
    <row r="171">
      <c r="F171" s="2"/>
      <c r="G171" s="2"/>
    </row>
    <row r="172">
      <c r="F172" s="2"/>
      <c r="G172" s="2"/>
    </row>
    <row r="173">
      <c r="F173" s="2"/>
      <c r="G173" s="2"/>
    </row>
    <row r="174">
      <c r="F174" s="2"/>
      <c r="G174" s="2"/>
    </row>
    <row r="175">
      <c r="F175" s="2"/>
      <c r="G175" s="2"/>
    </row>
    <row r="176">
      <c r="F176" s="2"/>
      <c r="G176" s="2"/>
    </row>
    <row r="177">
      <c r="F177" s="2"/>
      <c r="G177" s="2"/>
    </row>
    <row r="178">
      <c r="F178" s="2"/>
      <c r="G178" s="2"/>
    </row>
    <row r="179">
      <c r="F179" s="2"/>
      <c r="G179" s="2"/>
    </row>
    <row r="180">
      <c r="F180" s="2"/>
      <c r="G180" s="2"/>
    </row>
    <row r="181">
      <c r="F181" s="2"/>
      <c r="G181" s="2"/>
    </row>
    <row r="182">
      <c r="F182" s="2"/>
      <c r="G182" s="2"/>
    </row>
    <row r="183">
      <c r="F183" s="2"/>
      <c r="G183" s="2"/>
    </row>
    <row r="184">
      <c r="F184" s="2"/>
      <c r="G184" s="2"/>
    </row>
    <row r="185">
      <c r="F185" s="2"/>
      <c r="G185" s="2"/>
    </row>
    <row r="186">
      <c r="F186" s="2"/>
      <c r="G186" s="2"/>
    </row>
    <row r="187">
      <c r="F187" s="2"/>
      <c r="G187" s="2"/>
    </row>
    <row r="188">
      <c r="F188" s="2"/>
      <c r="G188" s="2"/>
    </row>
    <row r="189">
      <c r="F189" s="2"/>
      <c r="G189" s="2"/>
    </row>
    <row r="190">
      <c r="F190" s="2"/>
      <c r="G190" s="2"/>
    </row>
    <row r="191">
      <c r="F191" s="2"/>
      <c r="G191" s="2"/>
    </row>
    <row r="192">
      <c r="F192" s="2"/>
      <c r="G192" s="2"/>
    </row>
    <row r="193">
      <c r="F193" s="2"/>
      <c r="G193" s="2"/>
    </row>
    <row r="194">
      <c r="F194" s="2"/>
      <c r="G194" s="2"/>
    </row>
    <row r="195">
      <c r="F195" s="2"/>
      <c r="G195" s="2"/>
    </row>
    <row r="196">
      <c r="F196" s="2"/>
      <c r="G196" s="2"/>
    </row>
    <row r="197">
      <c r="F197" s="2"/>
      <c r="G197" s="2"/>
    </row>
    <row r="198">
      <c r="F198" s="2"/>
      <c r="G198" s="2"/>
    </row>
    <row r="199">
      <c r="F199" s="2"/>
      <c r="G199" s="2"/>
    </row>
    <row r="200">
      <c r="F200" s="2"/>
      <c r="G200" s="2"/>
    </row>
    <row r="201">
      <c r="F201" s="2"/>
      <c r="G201" s="2"/>
    </row>
    <row r="202">
      <c r="F202" s="2"/>
      <c r="G202" s="2"/>
    </row>
    <row r="203">
      <c r="F203" s="2"/>
      <c r="G203" s="2"/>
    </row>
    <row r="204">
      <c r="F204" s="2"/>
      <c r="G204" s="2"/>
    </row>
    <row r="205">
      <c r="F205" s="2"/>
      <c r="G205" s="2"/>
    </row>
    <row r="206">
      <c r="F206" s="2"/>
      <c r="G206" s="2"/>
    </row>
    <row r="207">
      <c r="F207" s="2"/>
      <c r="G207" s="2"/>
    </row>
    <row r="208">
      <c r="F208" s="2"/>
      <c r="G208" s="2"/>
    </row>
    <row r="209">
      <c r="F209" s="2"/>
      <c r="G209" s="2"/>
    </row>
    <row r="210">
      <c r="F210" s="2"/>
      <c r="G210" s="2"/>
    </row>
    <row r="211">
      <c r="F211" s="2"/>
      <c r="G211" s="2"/>
    </row>
    <row r="212">
      <c r="F212" s="2"/>
      <c r="G212" s="2"/>
    </row>
    <row r="213">
      <c r="F213" s="2"/>
      <c r="G213" s="2"/>
    </row>
    <row r="214">
      <c r="F214" s="2"/>
      <c r="G214" s="2"/>
    </row>
    <row r="215">
      <c r="F215" s="2"/>
      <c r="G215" s="2"/>
    </row>
    <row r="216">
      <c r="F216" s="2"/>
      <c r="G216" s="2"/>
    </row>
    <row r="217">
      <c r="F217" s="2"/>
      <c r="G217" s="2"/>
    </row>
    <row r="218">
      <c r="F218" s="2"/>
      <c r="G218" s="2"/>
    </row>
    <row r="219">
      <c r="F219" s="2"/>
      <c r="G219" s="2"/>
    </row>
    <row r="220">
      <c r="F220" s="2"/>
      <c r="G220" s="2"/>
    </row>
    <row r="221">
      <c r="F221" s="2"/>
      <c r="G221" s="2"/>
    </row>
    <row r="222">
      <c r="F222" s="2"/>
      <c r="G222" s="2"/>
    </row>
    <row r="223">
      <c r="F223" s="2"/>
      <c r="G223" s="2"/>
    </row>
    <row r="224">
      <c r="F224" s="2"/>
      <c r="G224" s="2"/>
    </row>
    <row r="225">
      <c r="F225" s="2"/>
      <c r="G225" s="2"/>
    </row>
    <row r="226">
      <c r="F226" s="2"/>
      <c r="G226" s="2"/>
    </row>
    <row r="227">
      <c r="F227" s="2"/>
      <c r="G227" s="2"/>
    </row>
    <row r="228">
      <c r="F228" s="2"/>
      <c r="G228" s="2"/>
    </row>
    <row r="229">
      <c r="F229" s="2"/>
      <c r="G229" s="2"/>
    </row>
    <row r="230">
      <c r="F230" s="2"/>
      <c r="G230" s="2"/>
    </row>
    <row r="231">
      <c r="F231" s="2"/>
      <c r="G231" s="2"/>
    </row>
    <row r="232">
      <c r="F232" s="2"/>
      <c r="G232" s="2"/>
    </row>
    <row r="233">
      <c r="F233" s="2"/>
      <c r="G233" s="2"/>
    </row>
    <row r="234">
      <c r="F234" s="2"/>
      <c r="G234" s="2"/>
    </row>
    <row r="235">
      <c r="F235" s="2"/>
      <c r="G235" s="2"/>
    </row>
    <row r="236">
      <c r="F236" s="2"/>
      <c r="G236" s="2"/>
    </row>
    <row r="237">
      <c r="F237" s="2"/>
      <c r="G237" s="2"/>
    </row>
    <row r="238">
      <c r="F238" s="2"/>
      <c r="G238" s="2"/>
    </row>
    <row r="239">
      <c r="F239" s="2"/>
      <c r="G239" s="2"/>
    </row>
    <row r="240">
      <c r="F240" s="2"/>
      <c r="G240" s="2"/>
    </row>
    <row r="241">
      <c r="F241" s="2"/>
      <c r="G241" s="2"/>
    </row>
    <row r="242">
      <c r="F242" s="2"/>
      <c r="G242" s="2"/>
    </row>
    <row r="243">
      <c r="F243" s="2"/>
      <c r="G243" s="2"/>
    </row>
    <row r="244">
      <c r="F244" s="2"/>
      <c r="G244" s="2"/>
    </row>
    <row r="245">
      <c r="F245" s="2"/>
      <c r="G245" s="2"/>
    </row>
    <row r="246">
      <c r="F246" s="2"/>
      <c r="G246" s="2"/>
    </row>
    <row r="247">
      <c r="F247" s="2"/>
      <c r="G247" s="2"/>
    </row>
    <row r="248">
      <c r="F248" s="2"/>
      <c r="G248" s="2"/>
    </row>
    <row r="249">
      <c r="F249" s="2"/>
      <c r="G249" s="2"/>
    </row>
    <row r="250">
      <c r="F250" s="2"/>
      <c r="G250" s="2"/>
    </row>
    <row r="251">
      <c r="F251" s="2"/>
      <c r="G251" s="2"/>
    </row>
    <row r="252">
      <c r="F252" s="2"/>
      <c r="G252" s="2"/>
    </row>
    <row r="253">
      <c r="F253" s="2"/>
      <c r="G253" s="2"/>
    </row>
    <row r="254">
      <c r="F254" s="2"/>
      <c r="G254" s="2"/>
    </row>
    <row r="255">
      <c r="F255" s="2"/>
      <c r="G255" s="2"/>
    </row>
    <row r="256">
      <c r="F256" s="2"/>
      <c r="G256" s="2"/>
    </row>
    <row r="257">
      <c r="F257" s="2"/>
      <c r="G257" s="2"/>
    </row>
    <row r="258">
      <c r="F258" s="2"/>
      <c r="G258" s="2"/>
    </row>
    <row r="259">
      <c r="F259" s="2"/>
      <c r="G259" s="2"/>
    </row>
    <row r="260">
      <c r="F260" s="2"/>
      <c r="G260" s="2"/>
    </row>
    <row r="261">
      <c r="F261" s="2"/>
      <c r="G261" s="2"/>
    </row>
    <row r="262">
      <c r="F262" s="2"/>
      <c r="G262" s="2"/>
    </row>
    <row r="263">
      <c r="F263" s="2"/>
      <c r="G263" s="2"/>
    </row>
    <row r="264">
      <c r="F264" s="2"/>
      <c r="G264" s="2"/>
    </row>
    <row r="265">
      <c r="F265" s="2"/>
      <c r="G265" s="2"/>
    </row>
    <row r="266">
      <c r="F266" s="2"/>
      <c r="G266" s="2"/>
    </row>
    <row r="267">
      <c r="F267" s="2"/>
      <c r="G267" s="2"/>
    </row>
    <row r="268">
      <c r="F268" s="2"/>
      <c r="G268" s="2"/>
    </row>
    <row r="269">
      <c r="F269" s="2"/>
      <c r="G269" s="2"/>
    </row>
    <row r="270">
      <c r="F270" s="2"/>
      <c r="G270" s="2"/>
    </row>
    <row r="271">
      <c r="F271" s="2"/>
      <c r="G271" s="2"/>
    </row>
    <row r="272">
      <c r="F272" s="2"/>
      <c r="G272" s="2"/>
    </row>
    <row r="273">
      <c r="F273" s="2"/>
      <c r="G273" s="2"/>
    </row>
    <row r="274">
      <c r="F274" s="2"/>
      <c r="G274" s="2"/>
    </row>
    <row r="275">
      <c r="F275" s="2"/>
      <c r="G275" s="2"/>
    </row>
    <row r="276">
      <c r="F276" s="2"/>
      <c r="G276" s="2"/>
    </row>
    <row r="277">
      <c r="F277" s="2"/>
      <c r="G277" s="2"/>
    </row>
    <row r="278">
      <c r="F278" s="2"/>
      <c r="G278" s="2"/>
    </row>
    <row r="279">
      <c r="F279" s="2"/>
      <c r="G279" s="2"/>
    </row>
    <row r="280">
      <c r="F280" s="2"/>
      <c r="G280" s="2"/>
    </row>
    <row r="281">
      <c r="F281" s="2"/>
      <c r="G281" s="2"/>
    </row>
    <row r="282">
      <c r="F282" s="2"/>
      <c r="G282" s="2"/>
    </row>
    <row r="283">
      <c r="F283" s="2"/>
      <c r="G283" s="2"/>
    </row>
    <row r="284">
      <c r="F284" s="2"/>
      <c r="G284" s="2"/>
    </row>
    <row r="285">
      <c r="F285" s="2"/>
      <c r="G285" s="2"/>
    </row>
    <row r="286">
      <c r="F286" s="2"/>
      <c r="G286" s="2"/>
    </row>
    <row r="287">
      <c r="F287" s="2"/>
      <c r="G287" s="2"/>
    </row>
    <row r="288">
      <c r="F288" s="2"/>
      <c r="G288" s="2"/>
    </row>
    <row r="289">
      <c r="F289" s="2"/>
      <c r="G289" s="2"/>
    </row>
    <row r="290">
      <c r="F290" s="2"/>
      <c r="G290" s="2"/>
    </row>
    <row r="291">
      <c r="F291" s="2"/>
      <c r="G291" s="2"/>
    </row>
    <row r="292">
      <c r="F292" s="2"/>
      <c r="G292" s="2"/>
    </row>
    <row r="293">
      <c r="F293" s="2"/>
      <c r="G293" s="2"/>
    </row>
    <row r="294">
      <c r="F294" s="2"/>
      <c r="G294" s="2"/>
    </row>
    <row r="295">
      <c r="F295" s="2"/>
      <c r="G295" s="2"/>
    </row>
    <row r="296">
      <c r="F296" s="2"/>
      <c r="G296" s="2"/>
    </row>
    <row r="297">
      <c r="F297" s="2"/>
      <c r="G297" s="2"/>
    </row>
    <row r="298">
      <c r="F298" s="2"/>
      <c r="G298" s="2"/>
    </row>
    <row r="299">
      <c r="F299" s="2"/>
      <c r="G299" s="2"/>
    </row>
    <row r="300">
      <c r="F300" s="2"/>
      <c r="G300" s="2"/>
    </row>
    <row r="301">
      <c r="F301" s="2"/>
      <c r="G301" s="2"/>
    </row>
    <row r="302">
      <c r="F302" s="2"/>
      <c r="G302" s="2"/>
    </row>
    <row r="303">
      <c r="F303" s="2"/>
      <c r="G303" s="2"/>
    </row>
    <row r="304">
      <c r="F304" s="2"/>
      <c r="G304" s="2"/>
    </row>
    <row r="305">
      <c r="F305" s="2"/>
      <c r="G305" s="2"/>
    </row>
    <row r="306">
      <c r="F306" s="2"/>
      <c r="G306" s="2"/>
    </row>
    <row r="307">
      <c r="F307" s="2"/>
      <c r="G307" s="2"/>
    </row>
    <row r="308">
      <c r="F308" s="2"/>
      <c r="G308" s="2"/>
    </row>
    <row r="309">
      <c r="F309" s="2"/>
      <c r="G309" s="2"/>
    </row>
    <row r="310">
      <c r="F310" s="2"/>
      <c r="G310" s="2"/>
    </row>
    <row r="311">
      <c r="F311" s="2"/>
      <c r="G311" s="2"/>
    </row>
    <row r="312">
      <c r="F312" s="2"/>
      <c r="G312" s="2"/>
    </row>
    <row r="313">
      <c r="F313" s="2"/>
      <c r="G313" s="2"/>
    </row>
    <row r="314">
      <c r="F314" s="2"/>
      <c r="G314" s="2"/>
    </row>
    <row r="315">
      <c r="F315" s="2"/>
      <c r="G315" s="2"/>
    </row>
    <row r="316">
      <c r="F316" s="2"/>
      <c r="G316" s="2"/>
    </row>
    <row r="317">
      <c r="F317" s="2"/>
      <c r="G317" s="2"/>
    </row>
    <row r="318">
      <c r="F318" s="2"/>
      <c r="G318" s="2"/>
    </row>
    <row r="319">
      <c r="F319" s="2"/>
      <c r="G319" s="2"/>
    </row>
    <row r="320">
      <c r="F320" s="2"/>
      <c r="G320" s="2"/>
    </row>
    <row r="321">
      <c r="F321" s="2"/>
      <c r="G321" s="2"/>
    </row>
    <row r="322">
      <c r="F322" s="2"/>
      <c r="G322" s="2"/>
    </row>
    <row r="323">
      <c r="F323" s="2"/>
      <c r="G323" s="2"/>
    </row>
    <row r="324">
      <c r="F324" s="2"/>
      <c r="G324" s="2"/>
    </row>
    <row r="325">
      <c r="F325" s="2"/>
      <c r="G325" s="2"/>
    </row>
    <row r="326">
      <c r="F326" s="2"/>
      <c r="G326" s="2"/>
    </row>
    <row r="327">
      <c r="F327" s="2"/>
      <c r="G327" s="2"/>
    </row>
    <row r="328">
      <c r="F328" s="2"/>
      <c r="G328" s="2"/>
    </row>
    <row r="329">
      <c r="F329" s="2"/>
      <c r="G329" s="2"/>
    </row>
    <row r="330">
      <c r="F330" s="2"/>
      <c r="G330" s="2"/>
    </row>
    <row r="331">
      <c r="F331" s="2"/>
      <c r="G331" s="2"/>
    </row>
    <row r="332">
      <c r="F332" s="2"/>
      <c r="G332" s="2"/>
    </row>
    <row r="333">
      <c r="F333" s="2"/>
      <c r="G333" s="2"/>
    </row>
    <row r="334">
      <c r="F334" s="2"/>
      <c r="G334" s="2"/>
    </row>
    <row r="335">
      <c r="F335" s="2"/>
      <c r="G335" s="2"/>
    </row>
    <row r="336">
      <c r="F336" s="2"/>
      <c r="G336" s="2"/>
    </row>
    <row r="337">
      <c r="F337" s="2"/>
      <c r="G337" s="2"/>
    </row>
    <row r="338">
      <c r="F338" s="2"/>
      <c r="G338" s="2"/>
    </row>
    <row r="339">
      <c r="F339" s="2"/>
      <c r="G339" s="2"/>
    </row>
    <row r="340">
      <c r="F340" s="2"/>
      <c r="G340" s="2"/>
    </row>
    <row r="341">
      <c r="F341" s="2"/>
      <c r="G341" s="2"/>
    </row>
    <row r="342">
      <c r="F342" s="2"/>
      <c r="G342" s="2"/>
    </row>
    <row r="343">
      <c r="F343" s="2"/>
      <c r="G343" s="2"/>
    </row>
    <row r="344">
      <c r="F344" s="2"/>
      <c r="G344" s="2"/>
    </row>
    <row r="345">
      <c r="F345" s="2"/>
      <c r="G345" s="2"/>
    </row>
    <row r="346">
      <c r="F346" s="2"/>
      <c r="G346" s="2"/>
    </row>
    <row r="347">
      <c r="F347" s="2"/>
      <c r="G347" s="2"/>
    </row>
    <row r="348">
      <c r="F348" s="2"/>
      <c r="G348" s="2"/>
    </row>
    <row r="349">
      <c r="F349" s="2"/>
      <c r="G349" s="2"/>
    </row>
    <row r="350">
      <c r="F350" s="2"/>
      <c r="G350" s="2"/>
    </row>
    <row r="351">
      <c r="F351" s="2"/>
      <c r="G351" s="2"/>
    </row>
    <row r="352">
      <c r="F352" s="2"/>
      <c r="G352" s="2"/>
    </row>
    <row r="353">
      <c r="F353" s="2"/>
      <c r="G353" s="2"/>
    </row>
    <row r="354">
      <c r="F354" s="2"/>
      <c r="G354" s="2"/>
    </row>
    <row r="355">
      <c r="F355" s="2"/>
      <c r="G355" s="2"/>
    </row>
    <row r="356">
      <c r="F356" s="2"/>
      <c r="G356" s="2"/>
    </row>
    <row r="357">
      <c r="F357" s="2"/>
      <c r="G357" s="2"/>
    </row>
    <row r="358">
      <c r="F358" s="2"/>
      <c r="G358" s="2"/>
    </row>
    <row r="359">
      <c r="F359" s="2"/>
      <c r="G359" s="2"/>
    </row>
    <row r="360">
      <c r="F360" s="2"/>
      <c r="G360" s="2"/>
    </row>
    <row r="361">
      <c r="F361" s="2"/>
      <c r="G361" s="2"/>
    </row>
    <row r="362">
      <c r="F362" s="2"/>
      <c r="G362" s="2"/>
    </row>
    <row r="363">
      <c r="F363" s="2"/>
      <c r="G363" s="2"/>
    </row>
    <row r="364">
      <c r="F364" s="2"/>
      <c r="G364" s="2"/>
    </row>
    <row r="365">
      <c r="F365" s="2"/>
      <c r="G365" s="2"/>
    </row>
    <row r="366">
      <c r="F366" s="2"/>
      <c r="G366" s="2"/>
    </row>
    <row r="367">
      <c r="F367" s="2"/>
      <c r="G367" s="2"/>
    </row>
    <row r="368">
      <c r="F368" s="2"/>
      <c r="G368" s="2"/>
    </row>
    <row r="369">
      <c r="F369" s="2"/>
      <c r="G369" s="2"/>
    </row>
    <row r="370">
      <c r="F370" s="2"/>
      <c r="G370" s="2"/>
    </row>
    <row r="371">
      <c r="F371" s="2"/>
      <c r="G371" s="2"/>
    </row>
    <row r="372">
      <c r="F372" s="2"/>
      <c r="G372" s="2"/>
    </row>
    <row r="373">
      <c r="F373" s="2"/>
      <c r="G373" s="2"/>
    </row>
    <row r="374">
      <c r="F374" s="2"/>
      <c r="G374" s="2"/>
    </row>
    <row r="375">
      <c r="F375" s="2"/>
      <c r="G375" s="2"/>
    </row>
    <row r="376">
      <c r="F376" s="2"/>
      <c r="G376" s="2"/>
    </row>
    <row r="377">
      <c r="F377" s="2"/>
      <c r="G377" s="2"/>
    </row>
    <row r="378">
      <c r="F378" s="2"/>
      <c r="G378" s="2"/>
    </row>
    <row r="379">
      <c r="F379" s="2"/>
      <c r="G379" s="2"/>
    </row>
    <row r="380">
      <c r="F380" s="2"/>
      <c r="G380" s="2"/>
    </row>
    <row r="381">
      <c r="F381" s="2"/>
      <c r="G381" s="2"/>
    </row>
    <row r="382">
      <c r="F382" s="2"/>
      <c r="G382" s="2"/>
    </row>
    <row r="383">
      <c r="F383" s="2"/>
      <c r="G383" s="2"/>
    </row>
    <row r="384">
      <c r="F384" s="2"/>
      <c r="G384" s="2"/>
    </row>
    <row r="385">
      <c r="F385" s="2"/>
      <c r="G385" s="2"/>
    </row>
    <row r="386">
      <c r="F386" s="2"/>
      <c r="G386" s="2"/>
    </row>
    <row r="387">
      <c r="F387" s="2"/>
      <c r="G387" s="2"/>
    </row>
    <row r="388">
      <c r="F388" s="2"/>
      <c r="G388" s="2"/>
    </row>
    <row r="389">
      <c r="F389" s="2"/>
      <c r="G389" s="2"/>
    </row>
    <row r="390">
      <c r="F390" s="2"/>
      <c r="G390" s="2"/>
    </row>
    <row r="391">
      <c r="F391" s="2"/>
      <c r="G391" s="2"/>
    </row>
    <row r="392">
      <c r="F392" s="2"/>
      <c r="G392" s="2"/>
    </row>
    <row r="393">
      <c r="F393" s="2"/>
      <c r="G393" s="2"/>
    </row>
    <row r="394">
      <c r="F394" s="2"/>
      <c r="G394" s="2"/>
    </row>
    <row r="395">
      <c r="F395" s="2"/>
      <c r="G395" s="2"/>
    </row>
    <row r="396">
      <c r="F396" s="2"/>
      <c r="G396" s="2"/>
    </row>
    <row r="397">
      <c r="F397" s="2"/>
      <c r="G397" s="2"/>
    </row>
    <row r="398">
      <c r="F398" s="2"/>
      <c r="G398" s="2"/>
    </row>
    <row r="399">
      <c r="F399" s="2"/>
      <c r="G399" s="2"/>
    </row>
    <row r="400">
      <c r="F400" s="2"/>
      <c r="G400" s="2"/>
    </row>
    <row r="401">
      <c r="F401" s="2"/>
      <c r="G401" s="2"/>
    </row>
    <row r="402">
      <c r="F402" s="2"/>
      <c r="G402" s="2"/>
    </row>
    <row r="403">
      <c r="F403" s="2"/>
      <c r="G403" s="2"/>
    </row>
    <row r="404">
      <c r="F404" s="2"/>
      <c r="G404" s="2"/>
    </row>
    <row r="405">
      <c r="F405" s="2"/>
      <c r="G405" s="2"/>
    </row>
    <row r="406">
      <c r="F406" s="2"/>
      <c r="G406" s="2"/>
    </row>
    <row r="407">
      <c r="F407" s="2"/>
      <c r="G407" s="2"/>
    </row>
    <row r="408">
      <c r="F408" s="2"/>
      <c r="G408" s="2"/>
    </row>
    <row r="409">
      <c r="F409" s="2"/>
      <c r="G409" s="2"/>
    </row>
    <row r="410">
      <c r="F410" s="2"/>
      <c r="G410" s="2"/>
    </row>
    <row r="411">
      <c r="F411" s="2"/>
      <c r="G411" s="2"/>
    </row>
    <row r="412">
      <c r="F412" s="2"/>
      <c r="G412" s="2"/>
    </row>
    <row r="413">
      <c r="F413" s="2"/>
      <c r="G413" s="2"/>
    </row>
    <row r="414">
      <c r="F414" s="2"/>
      <c r="G414" s="2"/>
    </row>
    <row r="415">
      <c r="F415" s="2"/>
      <c r="G415" s="2"/>
    </row>
    <row r="416">
      <c r="F416" s="2"/>
      <c r="G416" s="2"/>
    </row>
    <row r="417">
      <c r="F417" s="2"/>
      <c r="G417" s="2"/>
    </row>
    <row r="418">
      <c r="F418" s="2"/>
      <c r="G418" s="2"/>
    </row>
    <row r="419">
      <c r="F419" s="2"/>
      <c r="G419" s="2"/>
    </row>
    <row r="420">
      <c r="F420" s="2"/>
      <c r="G420" s="2"/>
    </row>
    <row r="421">
      <c r="F421" s="2"/>
      <c r="G421" s="2"/>
    </row>
    <row r="422">
      <c r="F422" s="2"/>
      <c r="G422" s="2"/>
    </row>
    <row r="423">
      <c r="F423" s="2"/>
      <c r="G423" s="2"/>
    </row>
    <row r="424">
      <c r="F424" s="2"/>
      <c r="G424" s="2"/>
    </row>
    <row r="425">
      <c r="F425" s="2"/>
      <c r="G425" s="2"/>
    </row>
    <row r="426">
      <c r="F426" s="2"/>
      <c r="G426" s="2"/>
    </row>
    <row r="427">
      <c r="F427" s="2"/>
      <c r="G427" s="2"/>
    </row>
    <row r="428">
      <c r="F428" s="2"/>
      <c r="G428" s="2"/>
    </row>
    <row r="429">
      <c r="F429" s="2"/>
      <c r="G429" s="2"/>
    </row>
    <row r="430">
      <c r="F430" s="2"/>
      <c r="G430" s="2"/>
    </row>
    <row r="431">
      <c r="F431" s="2"/>
      <c r="G431" s="2"/>
    </row>
    <row r="432">
      <c r="F432" s="2"/>
      <c r="G432" s="2"/>
    </row>
    <row r="433">
      <c r="F433" s="2"/>
      <c r="G433" s="2"/>
    </row>
    <row r="434">
      <c r="F434" s="2"/>
      <c r="G434" s="2"/>
    </row>
    <row r="435">
      <c r="F435" s="2"/>
      <c r="G435" s="2"/>
    </row>
    <row r="436">
      <c r="F436" s="2"/>
      <c r="G436" s="2"/>
    </row>
    <row r="437">
      <c r="F437" s="2"/>
      <c r="G437" s="2"/>
    </row>
    <row r="438">
      <c r="F438" s="2"/>
      <c r="G438" s="2"/>
    </row>
    <row r="439">
      <c r="F439" s="2"/>
      <c r="G439" s="2"/>
    </row>
    <row r="440">
      <c r="F440" s="2"/>
      <c r="G440" s="2"/>
    </row>
    <row r="441">
      <c r="F441" s="2"/>
      <c r="G441" s="2"/>
    </row>
    <row r="442">
      <c r="F442" s="2"/>
      <c r="G442" s="2"/>
    </row>
    <row r="443">
      <c r="F443" s="2"/>
      <c r="G443" s="2"/>
    </row>
    <row r="444">
      <c r="F444" s="2"/>
      <c r="G444" s="2"/>
    </row>
    <row r="445">
      <c r="F445" s="2"/>
      <c r="G445" s="2"/>
    </row>
    <row r="446">
      <c r="F446" s="2"/>
      <c r="G446" s="2"/>
    </row>
    <row r="447">
      <c r="F447" s="2"/>
      <c r="G447" s="2"/>
    </row>
    <row r="448">
      <c r="F448" s="2"/>
      <c r="G448" s="2"/>
    </row>
    <row r="449">
      <c r="F449" s="2"/>
      <c r="G449" s="2"/>
    </row>
    <row r="450">
      <c r="F450" s="2"/>
      <c r="G450" s="2"/>
    </row>
    <row r="451">
      <c r="F451" s="2"/>
      <c r="G451" s="2"/>
    </row>
    <row r="452">
      <c r="F452" s="2"/>
      <c r="G452" s="2"/>
    </row>
    <row r="453">
      <c r="F453" s="2"/>
      <c r="G453" s="2"/>
    </row>
    <row r="454">
      <c r="F454" s="2"/>
      <c r="G454" s="2"/>
    </row>
    <row r="455">
      <c r="F455" s="2"/>
      <c r="G455" s="2"/>
    </row>
    <row r="456">
      <c r="F456" s="2"/>
      <c r="G456" s="2"/>
    </row>
    <row r="457">
      <c r="F457" s="2"/>
      <c r="G457" s="2"/>
    </row>
    <row r="458">
      <c r="F458" s="2"/>
      <c r="G458" s="2"/>
    </row>
    <row r="459">
      <c r="F459" s="2"/>
      <c r="G459" s="2"/>
    </row>
    <row r="460">
      <c r="F460" s="2"/>
      <c r="G460" s="2"/>
    </row>
    <row r="461">
      <c r="F461" s="2"/>
      <c r="G461" s="2"/>
    </row>
    <row r="462">
      <c r="F462" s="2"/>
      <c r="G462" s="2"/>
    </row>
    <row r="463">
      <c r="F463" s="2"/>
      <c r="G463" s="2"/>
    </row>
    <row r="464">
      <c r="F464" s="2"/>
      <c r="G464" s="2"/>
    </row>
    <row r="465">
      <c r="F465" s="2"/>
      <c r="G465" s="2"/>
    </row>
    <row r="466">
      <c r="F466" s="2"/>
      <c r="G466" s="2"/>
    </row>
    <row r="467">
      <c r="F467" s="2"/>
      <c r="G467" s="2"/>
    </row>
    <row r="468">
      <c r="F468" s="2"/>
      <c r="G468" s="2"/>
    </row>
    <row r="469">
      <c r="F469" s="2"/>
      <c r="G469" s="2"/>
    </row>
    <row r="470">
      <c r="F470" s="2"/>
      <c r="G470" s="2"/>
    </row>
    <row r="471">
      <c r="F471" s="2"/>
      <c r="G471" s="2"/>
    </row>
    <row r="472">
      <c r="F472" s="2"/>
      <c r="G472" s="2"/>
    </row>
    <row r="473">
      <c r="F473" s="2"/>
      <c r="G473" s="2"/>
    </row>
    <row r="474">
      <c r="F474" s="2"/>
      <c r="G474" s="2"/>
    </row>
    <row r="475">
      <c r="F475" s="2"/>
      <c r="G475" s="2"/>
    </row>
    <row r="476">
      <c r="F476" s="2"/>
      <c r="G476" s="2"/>
    </row>
    <row r="477">
      <c r="F477" s="2"/>
      <c r="G477" s="2"/>
    </row>
    <row r="478">
      <c r="F478" s="2"/>
      <c r="G478" s="2"/>
    </row>
    <row r="479">
      <c r="F479" s="2"/>
      <c r="G479" s="2"/>
    </row>
    <row r="480">
      <c r="F480" s="2"/>
      <c r="G480" s="2"/>
    </row>
    <row r="481">
      <c r="F481" s="2"/>
      <c r="G481" s="2"/>
    </row>
    <row r="482">
      <c r="F482" s="2"/>
      <c r="G482" s="2"/>
    </row>
    <row r="483">
      <c r="F483" s="2"/>
      <c r="G483" s="2"/>
    </row>
    <row r="484">
      <c r="F484" s="2"/>
      <c r="G484" s="2"/>
    </row>
    <row r="485">
      <c r="F485" s="2"/>
      <c r="G485" s="2"/>
    </row>
    <row r="486">
      <c r="F486" s="2"/>
      <c r="G486" s="2"/>
    </row>
    <row r="487">
      <c r="F487" s="2"/>
      <c r="G487" s="2"/>
    </row>
    <row r="488">
      <c r="F488" s="2"/>
      <c r="G488" s="2"/>
    </row>
    <row r="489">
      <c r="F489" s="2"/>
      <c r="G489" s="2"/>
    </row>
    <row r="490">
      <c r="F490" s="2"/>
      <c r="G490" s="2"/>
    </row>
    <row r="491">
      <c r="F491" s="2"/>
      <c r="G491" s="2"/>
    </row>
    <row r="492">
      <c r="F492" s="2"/>
      <c r="G492" s="2"/>
    </row>
    <row r="493">
      <c r="F493" s="2"/>
      <c r="G493" s="2"/>
    </row>
    <row r="494">
      <c r="F494" s="2"/>
      <c r="G494" s="2"/>
    </row>
    <row r="495">
      <c r="F495" s="2"/>
      <c r="G495" s="2"/>
    </row>
    <row r="496">
      <c r="F496" s="2"/>
      <c r="G496" s="2"/>
    </row>
    <row r="497">
      <c r="F497" s="2"/>
      <c r="G497" s="2"/>
    </row>
    <row r="498">
      <c r="F498" s="2"/>
      <c r="G498" s="2"/>
    </row>
    <row r="499">
      <c r="F499" s="2"/>
      <c r="G499" s="2"/>
    </row>
    <row r="500">
      <c r="F500" s="2"/>
      <c r="G500" s="2"/>
    </row>
    <row r="501">
      <c r="F501" s="2"/>
      <c r="G501" s="2"/>
    </row>
    <row r="502">
      <c r="F502" s="2"/>
      <c r="G502" s="2"/>
    </row>
    <row r="503">
      <c r="F503" s="2"/>
      <c r="G503" s="2"/>
    </row>
    <row r="504">
      <c r="F504" s="2"/>
      <c r="G504" s="2"/>
    </row>
    <row r="505">
      <c r="F505" s="2"/>
      <c r="G505" s="2"/>
    </row>
    <row r="506">
      <c r="F506" s="2"/>
      <c r="G506" s="2"/>
    </row>
    <row r="507">
      <c r="F507" s="2"/>
      <c r="G507" s="2"/>
    </row>
    <row r="508">
      <c r="F508" s="2"/>
      <c r="G508" s="2"/>
    </row>
    <row r="509">
      <c r="F509" s="2"/>
      <c r="G509" s="2"/>
    </row>
    <row r="510">
      <c r="F510" s="2"/>
      <c r="G510" s="2"/>
    </row>
    <row r="511">
      <c r="F511" s="2"/>
      <c r="G511" s="2"/>
    </row>
    <row r="512">
      <c r="F512" s="2"/>
      <c r="G512" s="2"/>
    </row>
    <row r="513">
      <c r="F513" s="2"/>
      <c r="G513" s="2"/>
    </row>
    <row r="514">
      <c r="F514" s="2"/>
      <c r="G514" s="2"/>
    </row>
    <row r="515">
      <c r="F515" s="2"/>
      <c r="G515" s="2"/>
    </row>
    <row r="516">
      <c r="F516" s="2"/>
      <c r="G516" s="2"/>
    </row>
    <row r="517">
      <c r="F517" s="2"/>
      <c r="G517" s="2"/>
    </row>
    <row r="518">
      <c r="F518" s="2"/>
      <c r="G518" s="2"/>
    </row>
    <row r="519">
      <c r="F519" s="2"/>
      <c r="G519" s="2"/>
    </row>
    <row r="520">
      <c r="F520" s="2"/>
      <c r="G520" s="2"/>
    </row>
    <row r="521">
      <c r="F521" s="2"/>
      <c r="G521" s="2"/>
    </row>
    <row r="522">
      <c r="F522" s="2"/>
      <c r="G522" s="2"/>
    </row>
    <row r="523">
      <c r="F523" s="2"/>
      <c r="G523" s="2"/>
    </row>
    <row r="524">
      <c r="F524" s="2"/>
      <c r="G524" s="2"/>
    </row>
    <row r="525">
      <c r="F525" s="2"/>
      <c r="G525" s="2"/>
    </row>
    <row r="526">
      <c r="F526" s="2"/>
      <c r="G526" s="2"/>
    </row>
    <row r="527">
      <c r="F527" s="2"/>
      <c r="G527" s="2"/>
    </row>
    <row r="528">
      <c r="F528" s="2"/>
      <c r="G528" s="2"/>
    </row>
    <row r="529">
      <c r="F529" s="2"/>
      <c r="G529" s="2"/>
    </row>
    <row r="530">
      <c r="F530" s="2"/>
      <c r="G530" s="2"/>
    </row>
    <row r="531">
      <c r="F531" s="2"/>
      <c r="G531" s="2"/>
    </row>
    <row r="532">
      <c r="F532" s="2"/>
      <c r="G532" s="2"/>
    </row>
    <row r="533">
      <c r="F533" s="2"/>
      <c r="G533" s="2"/>
    </row>
    <row r="534">
      <c r="F534" s="2"/>
      <c r="G534" s="2"/>
    </row>
    <row r="535">
      <c r="F535" s="2"/>
      <c r="G535" s="2"/>
    </row>
    <row r="536">
      <c r="F536" s="2"/>
      <c r="G536" s="2"/>
    </row>
    <row r="537">
      <c r="F537" s="2"/>
      <c r="G537" s="2"/>
    </row>
    <row r="538">
      <c r="F538" s="2"/>
      <c r="G538" s="2"/>
    </row>
    <row r="539">
      <c r="F539" s="2"/>
      <c r="G539" s="2"/>
    </row>
    <row r="540">
      <c r="F540" s="2"/>
      <c r="G540" s="2"/>
    </row>
    <row r="541">
      <c r="F541" s="2"/>
      <c r="G541" s="2"/>
    </row>
    <row r="542">
      <c r="F542" s="2"/>
      <c r="G542" s="2"/>
    </row>
    <row r="543">
      <c r="F543" s="2"/>
      <c r="G543" s="2"/>
    </row>
    <row r="544">
      <c r="F544" s="2"/>
      <c r="G544" s="2"/>
    </row>
    <row r="545">
      <c r="F545" s="2"/>
      <c r="G545" s="2"/>
    </row>
    <row r="546">
      <c r="F546" s="2"/>
      <c r="G546" s="2"/>
    </row>
    <row r="547">
      <c r="F547" s="2"/>
      <c r="G547" s="2"/>
    </row>
    <row r="548">
      <c r="F548" s="2"/>
      <c r="G548" s="2"/>
    </row>
    <row r="549">
      <c r="F549" s="2"/>
      <c r="G549" s="2"/>
    </row>
    <row r="550">
      <c r="F550" s="2"/>
      <c r="G550" s="2"/>
    </row>
    <row r="551">
      <c r="F551" s="2"/>
      <c r="G551" s="2"/>
    </row>
    <row r="552">
      <c r="F552" s="2"/>
      <c r="G552" s="2"/>
    </row>
    <row r="553">
      <c r="F553" s="2"/>
      <c r="G553" s="2"/>
    </row>
    <row r="554">
      <c r="F554" s="2"/>
      <c r="G554" s="2"/>
    </row>
    <row r="555">
      <c r="F555" s="2"/>
      <c r="G555" s="2"/>
    </row>
    <row r="556">
      <c r="F556" s="2"/>
      <c r="G556" s="2"/>
    </row>
    <row r="557">
      <c r="F557" s="2"/>
      <c r="G557" s="2"/>
    </row>
    <row r="558">
      <c r="F558" s="2"/>
      <c r="G558" s="2"/>
    </row>
    <row r="559">
      <c r="F559" s="2"/>
      <c r="G559" s="2"/>
    </row>
    <row r="560">
      <c r="F560" s="2"/>
      <c r="G560" s="2"/>
    </row>
    <row r="561">
      <c r="F561" s="2"/>
      <c r="G561" s="2"/>
    </row>
    <row r="562">
      <c r="F562" s="2"/>
      <c r="G562" s="2"/>
    </row>
    <row r="563">
      <c r="F563" s="2"/>
      <c r="G563" s="2"/>
    </row>
    <row r="564">
      <c r="F564" s="2"/>
      <c r="G564" s="2"/>
    </row>
    <row r="565">
      <c r="F565" s="2"/>
      <c r="G565" s="2"/>
    </row>
    <row r="566">
      <c r="F566" s="2"/>
      <c r="G566" s="2"/>
    </row>
    <row r="567">
      <c r="F567" s="2"/>
      <c r="G567" s="2"/>
    </row>
    <row r="568">
      <c r="F568" s="2"/>
      <c r="G568" s="2"/>
    </row>
    <row r="569">
      <c r="F569" s="2"/>
      <c r="G569" s="2"/>
    </row>
    <row r="570">
      <c r="F570" s="2"/>
      <c r="G570" s="2"/>
    </row>
    <row r="571">
      <c r="F571" s="2"/>
      <c r="G571" s="2"/>
    </row>
    <row r="572">
      <c r="F572" s="2"/>
      <c r="G572" s="2"/>
    </row>
    <row r="573">
      <c r="F573" s="2"/>
      <c r="G573" s="2"/>
    </row>
    <row r="574">
      <c r="F574" s="2"/>
      <c r="G574" s="2"/>
    </row>
    <row r="575">
      <c r="F575" s="2"/>
      <c r="G575" s="2"/>
    </row>
    <row r="576">
      <c r="F576" s="2"/>
      <c r="G576" s="2"/>
    </row>
    <row r="577">
      <c r="F577" s="2"/>
      <c r="G577" s="2"/>
    </row>
    <row r="578">
      <c r="F578" s="2"/>
      <c r="G578" s="2"/>
    </row>
    <row r="579">
      <c r="F579" s="2"/>
      <c r="G579" s="2"/>
    </row>
    <row r="580">
      <c r="F580" s="2"/>
      <c r="G580" s="2"/>
    </row>
    <row r="581">
      <c r="F581" s="2"/>
      <c r="G581" s="2"/>
    </row>
    <row r="582">
      <c r="F582" s="2"/>
      <c r="G582" s="2"/>
    </row>
    <row r="583">
      <c r="F583" s="2"/>
      <c r="G583" s="2"/>
    </row>
    <row r="584">
      <c r="F584" s="2"/>
      <c r="G584" s="2"/>
    </row>
    <row r="585">
      <c r="F585" s="2"/>
      <c r="G585" s="2"/>
    </row>
    <row r="586">
      <c r="F586" s="2"/>
      <c r="G586" s="2"/>
    </row>
    <row r="587">
      <c r="F587" s="2"/>
      <c r="G587" s="2"/>
    </row>
    <row r="588">
      <c r="F588" s="2"/>
      <c r="G588" s="2"/>
    </row>
    <row r="589">
      <c r="F589" s="2"/>
      <c r="G589" s="2"/>
    </row>
    <row r="590">
      <c r="F590" s="2"/>
      <c r="G590" s="2"/>
    </row>
    <row r="591">
      <c r="F591" s="2"/>
      <c r="G591" s="2"/>
    </row>
    <row r="592">
      <c r="F592" s="2"/>
      <c r="G592" s="2"/>
    </row>
    <row r="593">
      <c r="F593" s="2"/>
      <c r="G593" s="2"/>
    </row>
    <row r="594">
      <c r="F594" s="2"/>
      <c r="G594" s="2"/>
    </row>
    <row r="595">
      <c r="F595" s="2"/>
      <c r="G595" s="2"/>
    </row>
    <row r="596">
      <c r="F596" s="2"/>
      <c r="G596" s="2"/>
    </row>
    <row r="597">
      <c r="F597" s="2"/>
      <c r="G597" s="2"/>
    </row>
    <row r="598">
      <c r="F598" s="2"/>
      <c r="G598" s="2"/>
    </row>
    <row r="599">
      <c r="F599" s="2"/>
      <c r="G599" s="2"/>
    </row>
    <row r="600">
      <c r="F600" s="2"/>
      <c r="G600" s="2"/>
    </row>
    <row r="601">
      <c r="F601" s="2"/>
      <c r="G601" s="2"/>
    </row>
    <row r="602">
      <c r="F602" s="2"/>
      <c r="G602" s="2"/>
    </row>
    <row r="603">
      <c r="F603" s="2"/>
      <c r="G603" s="2"/>
    </row>
    <row r="604">
      <c r="F604" s="2"/>
      <c r="G604" s="2"/>
    </row>
    <row r="605">
      <c r="F605" s="2"/>
      <c r="G605" s="2"/>
    </row>
    <row r="606">
      <c r="F606" s="2"/>
      <c r="G606" s="2"/>
    </row>
    <row r="607">
      <c r="F607" s="2"/>
      <c r="G607" s="2"/>
    </row>
    <row r="608">
      <c r="F608" s="2"/>
      <c r="G608" s="2"/>
    </row>
    <row r="609">
      <c r="F609" s="2"/>
      <c r="G609" s="2"/>
    </row>
    <row r="610">
      <c r="F610" s="2"/>
      <c r="G610" s="2"/>
    </row>
    <row r="611">
      <c r="F611" s="2"/>
      <c r="G611" s="2"/>
    </row>
    <row r="612">
      <c r="F612" s="2"/>
      <c r="G612" s="2"/>
    </row>
    <row r="613">
      <c r="F613" s="2"/>
      <c r="G613" s="2"/>
    </row>
    <row r="614">
      <c r="F614" s="2"/>
      <c r="G614" s="2"/>
    </row>
    <row r="615">
      <c r="F615" s="2"/>
      <c r="G615" s="2"/>
    </row>
    <row r="616">
      <c r="F616" s="2"/>
      <c r="G616" s="2"/>
    </row>
    <row r="617">
      <c r="F617" s="2"/>
      <c r="G617" s="2"/>
    </row>
    <row r="618">
      <c r="F618" s="2"/>
      <c r="G618" s="2"/>
    </row>
    <row r="619">
      <c r="F619" s="2"/>
      <c r="G619" s="2"/>
    </row>
    <row r="620">
      <c r="F620" s="2"/>
      <c r="G620" s="2"/>
    </row>
    <row r="621">
      <c r="F621" s="2"/>
      <c r="G621" s="2"/>
    </row>
    <row r="622">
      <c r="F622" s="2"/>
      <c r="G622" s="2"/>
    </row>
    <row r="623">
      <c r="F623" s="2"/>
      <c r="G623" s="2"/>
    </row>
    <row r="624">
      <c r="F624" s="2"/>
      <c r="G624" s="2"/>
    </row>
    <row r="625">
      <c r="F625" s="2"/>
      <c r="G625" s="2"/>
    </row>
    <row r="626">
      <c r="F626" s="2"/>
      <c r="G626" s="2"/>
    </row>
    <row r="627">
      <c r="F627" s="2"/>
      <c r="G627" s="2"/>
    </row>
    <row r="628">
      <c r="F628" s="2"/>
      <c r="G628" s="2"/>
    </row>
    <row r="629">
      <c r="F629" s="2"/>
      <c r="G629" s="2"/>
    </row>
    <row r="630">
      <c r="F630" s="2"/>
      <c r="G630" s="2"/>
    </row>
    <row r="631">
      <c r="F631" s="2"/>
      <c r="G631" s="2"/>
    </row>
    <row r="632">
      <c r="F632" s="2"/>
      <c r="G632" s="2"/>
    </row>
    <row r="633">
      <c r="F633" s="2"/>
      <c r="G633" s="2"/>
    </row>
    <row r="634">
      <c r="F634" s="2"/>
      <c r="G634" s="2"/>
    </row>
    <row r="635">
      <c r="F635" s="2"/>
      <c r="G635" s="2"/>
    </row>
    <row r="636">
      <c r="F636" s="2"/>
      <c r="G636" s="2"/>
    </row>
    <row r="637">
      <c r="F637" s="2"/>
      <c r="G637" s="2"/>
    </row>
    <row r="638">
      <c r="F638" s="2"/>
      <c r="G638" s="2"/>
    </row>
    <row r="639">
      <c r="F639" s="2"/>
      <c r="G639" s="2"/>
    </row>
    <row r="640">
      <c r="F640" s="2"/>
      <c r="G640" s="2"/>
    </row>
    <row r="641">
      <c r="F641" s="2"/>
      <c r="G641" s="2"/>
    </row>
    <row r="642">
      <c r="F642" s="2"/>
      <c r="G642" s="2"/>
    </row>
    <row r="643">
      <c r="F643" s="2"/>
      <c r="G643" s="2"/>
    </row>
    <row r="644">
      <c r="F644" s="2"/>
      <c r="G644" s="2"/>
    </row>
    <row r="645">
      <c r="F645" s="2"/>
      <c r="G645" s="2"/>
    </row>
    <row r="646">
      <c r="F646" s="2"/>
      <c r="G646" s="2"/>
    </row>
    <row r="647">
      <c r="F647" s="2"/>
      <c r="G647" s="2"/>
    </row>
    <row r="648">
      <c r="F648" s="2"/>
      <c r="G648" s="2"/>
    </row>
    <row r="649">
      <c r="F649" s="2"/>
      <c r="G649" s="2"/>
    </row>
    <row r="650">
      <c r="F650" s="2"/>
      <c r="G650" s="2"/>
    </row>
    <row r="651">
      <c r="F651" s="2"/>
      <c r="G651" s="2"/>
    </row>
    <row r="652">
      <c r="F652" s="2"/>
      <c r="G652" s="2"/>
    </row>
    <row r="653">
      <c r="F653" s="2"/>
      <c r="G653" s="2"/>
    </row>
    <row r="654">
      <c r="F654" s="2"/>
      <c r="G654" s="2"/>
    </row>
    <row r="655">
      <c r="F655" s="2"/>
      <c r="G655" s="2"/>
    </row>
    <row r="656">
      <c r="F656" s="2"/>
      <c r="G656" s="2"/>
    </row>
    <row r="657">
      <c r="F657" s="2"/>
      <c r="G657" s="2"/>
    </row>
    <row r="658">
      <c r="F658" s="2"/>
      <c r="G658" s="2"/>
    </row>
    <row r="659">
      <c r="F659" s="2"/>
      <c r="G659" s="2"/>
    </row>
    <row r="660">
      <c r="F660" s="2"/>
      <c r="G660" s="2"/>
    </row>
    <row r="661">
      <c r="F661" s="2"/>
      <c r="G661" s="2"/>
    </row>
    <row r="662">
      <c r="F662" s="2"/>
      <c r="G662" s="2"/>
    </row>
    <row r="663">
      <c r="F663" s="2"/>
      <c r="G663" s="2"/>
    </row>
    <row r="664">
      <c r="F664" s="2"/>
      <c r="G664" s="2"/>
    </row>
    <row r="665">
      <c r="F665" s="2"/>
      <c r="G665" s="2"/>
    </row>
    <row r="666">
      <c r="F666" s="2"/>
      <c r="G666" s="2"/>
    </row>
    <row r="667">
      <c r="F667" s="2"/>
      <c r="G667" s="2"/>
    </row>
    <row r="668">
      <c r="F668" s="2"/>
      <c r="G668" s="2"/>
    </row>
    <row r="669">
      <c r="F669" s="2"/>
      <c r="G669" s="2"/>
    </row>
    <row r="670">
      <c r="F670" s="2"/>
      <c r="G670" s="2"/>
    </row>
    <row r="671">
      <c r="F671" s="2"/>
      <c r="G671" s="2"/>
    </row>
    <row r="672">
      <c r="F672" s="2"/>
      <c r="G672" s="2"/>
    </row>
    <row r="673">
      <c r="F673" s="2"/>
      <c r="G673" s="2"/>
    </row>
    <row r="674">
      <c r="F674" s="2"/>
      <c r="G674" s="2"/>
    </row>
    <row r="675">
      <c r="F675" s="2"/>
      <c r="G675" s="2"/>
    </row>
    <row r="676">
      <c r="F676" s="2"/>
      <c r="G676" s="2"/>
    </row>
    <row r="677">
      <c r="F677" s="2"/>
      <c r="G677" s="2"/>
    </row>
    <row r="678">
      <c r="F678" s="2"/>
      <c r="G678" s="2"/>
    </row>
    <row r="679">
      <c r="F679" s="2"/>
      <c r="G679" s="2"/>
    </row>
    <row r="680">
      <c r="F680" s="2"/>
      <c r="G680" s="2"/>
    </row>
    <row r="681">
      <c r="F681" s="2"/>
      <c r="G681" s="2"/>
    </row>
    <row r="682">
      <c r="F682" s="2"/>
      <c r="G682" s="2"/>
    </row>
    <row r="683">
      <c r="F683" s="2"/>
      <c r="G683" s="2"/>
    </row>
    <row r="684">
      <c r="F684" s="2"/>
      <c r="G684" s="2"/>
    </row>
    <row r="685">
      <c r="F685" s="2"/>
      <c r="G685" s="2"/>
    </row>
    <row r="686">
      <c r="F686" s="2"/>
      <c r="G686" s="2"/>
    </row>
    <row r="687">
      <c r="F687" s="2"/>
      <c r="G687" s="2"/>
    </row>
    <row r="688">
      <c r="F688" s="2"/>
      <c r="G688" s="2"/>
    </row>
    <row r="689">
      <c r="F689" s="2"/>
      <c r="G689" s="2"/>
    </row>
    <row r="690">
      <c r="F690" s="2"/>
      <c r="G690" s="2"/>
    </row>
    <row r="691">
      <c r="F691" s="2"/>
      <c r="G691" s="2"/>
    </row>
    <row r="692">
      <c r="F692" s="2"/>
      <c r="G692" s="2"/>
    </row>
    <row r="693">
      <c r="F693" s="2"/>
      <c r="G693" s="2"/>
    </row>
    <row r="694">
      <c r="F694" s="2"/>
      <c r="G694" s="2"/>
    </row>
    <row r="695">
      <c r="F695" s="2"/>
      <c r="G695" s="2"/>
    </row>
    <row r="696">
      <c r="F696" s="2"/>
      <c r="G696" s="2"/>
    </row>
    <row r="697">
      <c r="F697" s="2"/>
      <c r="G697" s="2"/>
    </row>
    <row r="698">
      <c r="F698" s="2"/>
      <c r="G698" s="2"/>
    </row>
    <row r="699">
      <c r="F699" s="2"/>
      <c r="G699" s="2"/>
    </row>
    <row r="700">
      <c r="F700" s="2"/>
      <c r="G700" s="2"/>
    </row>
    <row r="701">
      <c r="F701" s="2"/>
      <c r="G701" s="2"/>
    </row>
    <row r="702">
      <c r="F702" s="2"/>
      <c r="G702" s="2"/>
    </row>
    <row r="703">
      <c r="F703" s="2"/>
      <c r="G703" s="2"/>
    </row>
    <row r="704">
      <c r="F704" s="2"/>
      <c r="G704" s="2"/>
    </row>
    <row r="705">
      <c r="F705" s="2"/>
      <c r="G705" s="2"/>
    </row>
    <row r="706">
      <c r="F706" s="2"/>
      <c r="G706" s="2"/>
    </row>
    <row r="707">
      <c r="F707" s="2"/>
      <c r="G707" s="2"/>
    </row>
    <row r="708">
      <c r="F708" s="2"/>
      <c r="G708" s="2"/>
    </row>
    <row r="709">
      <c r="F709" s="2"/>
      <c r="G709" s="2"/>
    </row>
    <row r="710">
      <c r="F710" s="2"/>
      <c r="G710" s="2"/>
    </row>
    <row r="711">
      <c r="F711" s="2"/>
      <c r="G711" s="2"/>
    </row>
    <row r="712">
      <c r="F712" s="2"/>
      <c r="G712" s="2"/>
    </row>
    <row r="713">
      <c r="F713" s="2"/>
      <c r="G713" s="2"/>
    </row>
    <row r="714">
      <c r="F714" s="2"/>
      <c r="G714" s="2"/>
    </row>
    <row r="715">
      <c r="F715" s="2"/>
      <c r="G715" s="2"/>
    </row>
    <row r="716">
      <c r="F716" s="2"/>
      <c r="G716" s="2"/>
    </row>
    <row r="717">
      <c r="F717" s="2"/>
      <c r="G717" s="2"/>
    </row>
    <row r="718">
      <c r="F718" s="2"/>
      <c r="G718" s="2"/>
    </row>
    <row r="719">
      <c r="F719" s="2"/>
      <c r="G719" s="2"/>
    </row>
    <row r="720">
      <c r="F720" s="2"/>
      <c r="G720" s="2"/>
    </row>
    <row r="721">
      <c r="F721" s="2"/>
      <c r="G721" s="2"/>
    </row>
    <row r="722">
      <c r="F722" s="2"/>
      <c r="G722" s="2"/>
    </row>
    <row r="723">
      <c r="F723" s="2"/>
      <c r="G723" s="2"/>
    </row>
    <row r="724">
      <c r="F724" s="2"/>
      <c r="G724" s="2"/>
    </row>
    <row r="725">
      <c r="F725" s="2"/>
      <c r="G725" s="2"/>
    </row>
    <row r="726">
      <c r="F726" s="2"/>
      <c r="G726" s="2"/>
    </row>
    <row r="727">
      <c r="F727" s="2"/>
      <c r="G727" s="2"/>
    </row>
    <row r="728">
      <c r="F728" s="2"/>
      <c r="G728" s="2"/>
    </row>
    <row r="729">
      <c r="F729" s="2"/>
      <c r="G729" s="2"/>
    </row>
    <row r="730">
      <c r="F730" s="2"/>
      <c r="G730" s="2"/>
    </row>
    <row r="731">
      <c r="F731" s="2"/>
      <c r="G731" s="2"/>
    </row>
    <row r="732">
      <c r="F732" s="2"/>
      <c r="G732" s="2"/>
    </row>
    <row r="733">
      <c r="F733" s="2"/>
      <c r="G733" s="2"/>
    </row>
    <row r="734">
      <c r="F734" s="2"/>
      <c r="G734" s="2"/>
    </row>
    <row r="735">
      <c r="F735" s="2"/>
      <c r="G735" s="2"/>
    </row>
    <row r="736">
      <c r="F736" s="2"/>
      <c r="G736" s="2"/>
    </row>
    <row r="737">
      <c r="F737" s="2"/>
      <c r="G737" s="2"/>
    </row>
    <row r="738">
      <c r="F738" s="2"/>
      <c r="G738" s="2"/>
    </row>
    <row r="739">
      <c r="F739" s="2"/>
      <c r="G739" s="2"/>
    </row>
    <row r="740">
      <c r="F740" s="2"/>
      <c r="G740" s="2"/>
    </row>
    <row r="741">
      <c r="F741" s="2"/>
      <c r="G741" s="2"/>
    </row>
    <row r="742">
      <c r="F742" s="2"/>
      <c r="G742" s="2"/>
    </row>
    <row r="743">
      <c r="F743" s="2"/>
      <c r="G743" s="2"/>
    </row>
    <row r="744">
      <c r="F744" s="2"/>
      <c r="G744" s="2"/>
    </row>
    <row r="745">
      <c r="F745" s="2"/>
      <c r="G745" s="2"/>
    </row>
    <row r="746">
      <c r="F746" s="2"/>
      <c r="G746" s="2"/>
    </row>
    <row r="747">
      <c r="F747" s="2"/>
      <c r="G747" s="2"/>
    </row>
    <row r="748">
      <c r="F748" s="2"/>
      <c r="G748" s="2"/>
    </row>
    <row r="749">
      <c r="F749" s="2"/>
      <c r="G749" s="2"/>
    </row>
    <row r="750">
      <c r="F750" s="2"/>
      <c r="G750" s="2"/>
    </row>
    <row r="751">
      <c r="F751" s="2"/>
      <c r="G751" s="2"/>
    </row>
    <row r="752">
      <c r="F752" s="2"/>
      <c r="G752" s="2"/>
    </row>
    <row r="753">
      <c r="F753" s="2"/>
      <c r="G753" s="2"/>
    </row>
    <row r="754">
      <c r="F754" s="2"/>
      <c r="G754" s="2"/>
    </row>
    <row r="755">
      <c r="F755" s="2"/>
      <c r="G755" s="2"/>
    </row>
    <row r="756">
      <c r="F756" s="2"/>
      <c r="G756" s="2"/>
    </row>
    <row r="757">
      <c r="F757" s="2"/>
      <c r="G757" s="2"/>
    </row>
    <row r="758">
      <c r="F758" s="2"/>
      <c r="G758" s="2"/>
    </row>
    <row r="759">
      <c r="F759" s="2"/>
      <c r="G759" s="2"/>
    </row>
    <row r="760">
      <c r="F760" s="2"/>
      <c r="G760" s="2"/>
    </row>
    <row r="761">
      <c r="F761" s="2"/>
      <c r="G761" s="2"/>
    </row>
    <row r="762">
      <c r="F762" s="2"/>
      <c r="G762" s="2"/>
    </row>
    <row r="763">
      <c r="F763" s="2"/>
      <c r="G763" s="2"/>
    </row>
    <row r="764">
      <c r="F764" s="2"/>
      <c r="G764" s="2"/>
    </row>
    <row r="765">
      <c r="F765" s="2"/>
      <c r="G765" s="2"/>
    </row>
    <row r="766">
      <c r="F766" s="2"/>
      <c r="G766" s="2"/>
    </row>
    <row r="767">
      <c r="F767" s="2"/>
      <c r="G767" s="2"/>
    </row>
    <row r="768">
      <c r="F768" s="2"/>
      <c r="G768" s="2"/>
    </row>
    <row r="769">
      <c r="F769" s="2"/>
      <c r="G769" s="2"/>
    </row>
    <row r="770">
      <c r="F770" s="2"/>
      <c r="G770" s="2"/>
    </row>
    <row r="771">
      <c r="F771" s="2"/>
      <c r="G771" s="2"/>
    </row>
    <row r="772">
      <c r="F772" s="2"/>
      <c r="G772" s="2"/>
    </row>
    <row r="773">
      <c r="F773" s="2"/>
      <c r="G773" s="2"/>
    </row>
    <row r="774">
      <c r="F774" s="2"/>
      <c r="G774" s="2"/>
    </row>
    <row r="775">
      <c r="F775" s="2"/>
      <c r="G775" s="2"/>
    </row>
    <row r="776">
      <c r="F776" s="2"/>
      <c r="G776" s="2"/>
    </row>
    <row r="777">
      <c r="F777" s="2"/>
      <c r="G777" s="2"/>
    </row>
    <row r="778">
      <c r="F778" s="2"/>
      <c r="G778" s="2"/>
    </row>
    <row r="779">
      <c r="F779" s="2"/>
      <c r="G779" s="2"/>
    </row>
    <row r="780">
      <c r="F780" s="2"/>
      <c r="G780" s="2"/>
    </row>
    <row r="781">
      <c r="F781" s="2"/>
      <c r="G781" s="2"/>
    </row>
    <row r="782">
      <c r="F782" s="2"/>
      <c r="G782" s="2"/>
    </row>
    <row r="783">
      <c r="F783" s="2"/>
      <c r="G783" s="2"/>
    </row>
    <row r="784">
      <c r="F784" s="2"/>
      <c r="G784" s="2"/>
    </row>
    <row r="785">
      <c r="F785" s="2"/>
      <c r="G785" s="2"/>
    </row>
    <row r="786">
      <c r="F786" s="2"/>
      <c r="G786" s="2"/>
    </row>
    <row r="787">
      <c r="F787" s="2"/>
      <c r="G787" s="2"/>
    </row>
    <row r="788">
      <c r="F788" s="2"/>
      <c r="G788" s="2"/>
    </row>
    <row r="789">
      <c r="F789" s="2"/>
      <c r="G789" s="2"/>
    </row>
    <row r="790">
      <c r="F790" s="2"/>
      <c r="G790" s="2"/>
    </row>
    <row r="791">
      <c r="F791" s="2"/>
      <c r="G791" s="2"/>
    </row>
    <row r="792">
      <c r="F792" s="2"/>
      <c r="G792" s="2"/>
    </row>
    <row r="793">
      <c r="F793" s="2"/>
      <c r="G793" s="2"/>
    </row>
    <row r="794">
      <c r="F794" s="2"/>
      <c r="G794" s="2"/>
    </row>
    <row r="795">
      <c r="F795" s="2"/>
      <c r="G795" s="2"/>
    </row>
    <row r="796">
      <c r="F796" s="2"/>
      <c r="G796" s="2"/>
    </row>
    <row r="797">
      <c r="F797" s="2"/>
      <c r="G797" s="2"/>
    </row>
    <row r="798">
      <c r="F798" s="2"/>
      <c r="G798" s="2"/>
    </row>
    <row r="799">
      <c r="F799" s="2"/>
      <c r="G799" s="2"/>
    </row>
    <row r="800">
      <c r="F800" s="2"/>
      <c r="G800" s="2"/>
    </row>
    <row r="801">
      <c r="F801" s="2"/>
      <c r="G801" s="2"/>
    </row>
    <row r="802">
      <c r="F802" s="2"/>
      <c r="G802" s="2"/>
    </row>
    <row r="803">
      <c r="F803" s="2"/>
      <c r="G803" s="2"/>
    </row>
    <row r="804">
      <c r="F804" s="2"/>
      <c r="G804" s="2"/>
    </row>
    <row r="805">
      <c r="F805" s="2"/>
      <c r="G805" s="2"/>
    </row>
    <row r="806">
      <c r="F806" s="2"/>
      <c r="G806" s="2"/>
    </row>
    <row r="807">
      <c r="F807" s="2"/>
      <c r="G807" s="2"/>
    </row>
    <row r="808">
      <c r="F808" s="2"/>
      <c r="G808" s="2"/>
    </row>
    <row r="809">
      <c r="F809" s="2"/>
      <c r="G809" s="2"/>
    </row>
    <row r="810">
      <c r="F810" s="2"/>
      <c r="G810" s="2"/>
    </row>
    <row r="811">
      <c r="F811" s="2"/>
      <c r="G811" s="2"/>
    </row>
    <row r="812">
      <c r="F812" s="2"/>
      <c r="G812" s="2"/>
    </row>
    <row r="813">
      <c r="F813" s="2"/>
      <c r="G813" s="2"/>
    </row>
    <row r="814">
      <c r="F814" s="2"/>
      <c r="G814" s="2"/>
    </row>
    <row r="815">
      <c r="F815" s="2"/>
      <c r="G815" s="2"/>
    </row>
    <row r="816">
      <c r="F816" s="2"/>
      <c r="G816" s="2"/>
    </row>
    <row r="817">
      <c r="F817" s="2"/>
      <c r="G817" s="2"/>
    </row>
    <row r="818">
      <c r="F818" s="2"/>
      <c r="G818" s="2"/>
    </row>
    <row r="819">
      <c r="F819" s="2"/>
      <c r="G819" s="2"/>
    </row>
    <row r="820">
      <c r="F820" s="2"/>
      <c r="G820" s="2"/>
    </row>
    <row r="821">
      <c r="F821" s="2"/>
      <c r="G821" s="2"/>
    </row>
    <row r="822">
      <c r="F822" s="2"/>
      <c r="G822" s="2"/>
    </row>
    <row r="823">
      <c r="F823" s="2"/>
      <c r="G823" s="2"/>
    </row>
    <row r="824">
      <c r="F824" s="2"/>
      <c r="G824" s="2"/>
    </row>
    <row r="825">
      <c r="F825" s="2"/>
      <c r="G825" s="2"/>
    </row>
    <row r="826">
      <c r="F826" s="2"/>
      <c r="G826" s="2"/>
    </row>
    <row r="827">
      <c r="F827" s="2"/>
      <c r="G827" s="2"/>
    </row>
    <row r="828">
      <c r="F828" s="2"/>
      <c r="G828" s="2"/>
    </row>
    <row r="829">
      <c r="F829" s="2"/>
      <c r="G829" s="2"/>
    </row>
    <row r="830">
      <c r="F830" s="2"/>
      <c r="G830" s="2"/>
    </row>
    <row r="831">
      <c r="F831" s="2"/>
      <c r="G831" s="2"/>
    </row>
    <row r="832">
      <c r="F832" s="2"/>
      <c r="G832" s="2"/>
    </row>
    <row r="833">
      <c r="F833" s="2"/>
      <c r="G833" s="2"/>
    </row>
    <row r="834">
      <c r="F834" s="2"/>
      <c r="G834" s="2"/>
    </row>
    <row r="835">
      <c r="F835" s="2"/>
      <c r="G835" s="2"/>
    </row>
    <row r="836">
      <c r="F836" s="2"/>
      <c r="G836" s="2"/>
    </row>
    <row r="837">
      <c r="F837" s="2"/>
      <c r="G837" s="2"/>
    </row>
    <row r="838">
      <c r="F838" s="2"/>
      <c r="G838" s="2"/>
    </row>
    <row r="839">
      <c r="F839" s="2"/>
      <c r="G839" s="2"/>
    </row>
    <row r="840">
      <c r="F840" s="2"/>
      <c r="G840" s="2"/>
    </row>
    <row r="841">
      <c r="F841" s="2"/>
      <c r="G841" s="2"/>
    </row>
    <row r="842">
      <c r="F842" s="2"/>
      <c r="G842" s="2"/>
    </row>
    <row r="843">
      <c r="F843" s="2"/>
      <c r="G843" s="2"/>
    </row>
    <row r="844">
      <c r="F844" s="2"/>
      <c r="G844" s="2"/>
    </row>
    <row r="845">
      <c r="F845" s="2"/>
      <c r="G845" s="2"/>
    </row>
    <row r="846">
      <c r="F846" s="2"/>
      <c r="G846" s="2"/>
    </row>
    <row r="847">
      <c r="F847" s="2"/>
      <c r="G847" s="2"/>
    </row>
    <row r="848">
      <c r="F848" s="2"/>
      <c r="G848" s="2"/>
    </row>
    <row r="849">
      <c r="F849" s="2"/>
      <c r="G849" s="2"/>
    </row>
    <row r="850">
      <c r="F850" s="2"/>
      <c r="G850" s="2"/>
    </row>
    <row r="851">
      <c r="F851" s="2"/>
      <c r="G851" s="2"/>
    </row>
    <row r="852">
      <c r="F852" s="2"/>
      <c r="G852" s="2"/>
    </row>
    <row r="853">
      <c r="F853" s="2"/>
      <c r="G853" s="2"/>
    </row>
    <row r="854">
      <c r="F854" s="2"/>
      <c r="G854" s="2"/>
    </row>
    <row r="855">
      <c r="F855" s="2"/>
      <c r="G855" s="2"/>
    </row>
    <row r="856">
      <c r="F856" s="2"/>
      <c r="G856" s="2"/>
    </row>
    <row r="857">
      <c r="F857" s="2"/>
      <c r="G857" s="2"/>
    </row>
    <row r="858">
      <c r="F858" s="2"/>
      <c r="G858" s="2"/>
    </row>
    <row r="859">
      <c r="F859" s="2"/>
      <c r="G859" s="2"/>
    </row>
    <row r="860">
      <c r="F860" s="2"/>
      <c r="G860" s="2"/>
    </row>
    <row r="861">
      <c r="F861" s="2"/>
      <c r="G861" s="2"/>
    </row>
    <row r="862">
      <c r="F862" s="2"/>
      <c r="G862" s="2"/>
    </row>
    <row r="863">
      <c r="F863" s="2"/>
      <c r="G863" s="2"/>
    </row>
    <row r="864">
      <c r="F864" s="2"/>
      <c r="G864" s="2"/>
    </row>
    <row r="865">
      <c r="F865" s="2"/>
      <c r="G865" s="2"/>
    </row>
    <row r="866">
      <c r="F866" s="2"/>
      <c r="G866" s="2"/>
    </row>
    <row r="867">
      <c r="F867" s="2"/>
      <c r="G867" s="2"/>
    </row>
    <row r="868">
      <c r="F868" s="2"/>
      <c r="G868" s="2"/>
    </row>
    <row r="869">
      <c r="F869" s="2"/>
      <c r="G869" s="2"/>
    </row>
    <row r="870">
      <c r="F870" s="2"/>
      <c r="G870" s="2"/>
    </row>
    <row r="871">
      <c r="F871" s="2"/>
      <c r="G871" s="2"/>
    </row>
    <row r="872">
      <c r="F872" s="2"/>
      <c r="G872" s="2"/>
    </row>
    <row r="873">
      <c r="F873" s="2"/>
      <c r="G873" s="2"/>
    </row>
    <row r="874">
      <c r="F874" s="2"/>
      <c r="G874" s="2"/>
    </row>
    <row r="875">
      <c r="F875" s="2"/>
      <c r="G875" s="2"/>
    </row>
    <row r="876">
      <c r="F876" s="2"/>
      <c r="G876" s="2"/>
    </row>
    <row r="877">
      <c r="F877" s="2"/>
      <c r="G877" s="2"/>
    </row>
    <row r="878">
      <c r="F878" s="2"/>
      <c r="G878" s="2"/>
    </row>
    <row r="879">
      <c r="F879" s="2"/>
      <c r="G879" s="2"/>
    </row>
    <row r="880">
      <c r="F880" s="2"/>
      <c r="G880" s="2"/>
    </row>
    <row r="881">
      <c r="F881" s="2"/>
      <c r="G881" s="2"/>
    </row>
    <row r="882">
      <c r="F882" s="2"/>
      <c r="G882" s="2"/>
    </row>
    <row r="883">
      <c r="F883" s="2"/>
      <c r="G883" s="2"/>
    </row>
    <row r="884">
      <c r="F884" s="2"/>
      <c r="G884" s="2"/>
    </row>
    <row r="885">
      <c r="F885" s="2"/>
      <c r="G885" s="2"/>
    </row>
    <row r="886">
      <c r="F886" s="2"/>
      <c r="G886" s="2"/>
    </row>
    <row r="887">
      <c r="F887" s="2"/>
      <c r="G887" s="2"/>
    </row>
    <row r="888">
      <c r="F888" s="2"/>
      <c r="G888" s="2"/>
    </row>
    <row r="889">
      <c r="F889" s="2"/>
      <c r="G889" s="2"/>
    </row>
    <row r="890">
      <c r="F890" s="2"/>
      <c r="G890" s="2"/>
    </row>
    <row r="891">
      <c r="F891" s="2"/>
      <c r="G891" s="2"/>
    </row>
    <row r="892">
      <c r="F892" s="2"/>
      <c r="G892" s="2"/>
    </row>
    <row r="893">
      <c r="F893" s="2"/>
      <c r="G893" s="2"/>
    </row>
    <row r="894">
      <c r="F894" s="2"/>
      <c r="G894" s="2"/>
    </row>
    <row r="895">
      <c r="F895" s="2"/>
      <c r="G895" s="2"/>
    </row>
    <row r="896">
      <c r="F896" s="2"/>
      <c r="G896" s="2"/>
    </row>
    <row r="897">
      <c r="F897" s="2"/>
      <c r="G897" s="2"/>
    </row>
    <row r="898">
      <c r="F898" s="2"/>
      <c r="G898" s="2"/>
    </row>
    <row r="899">
      <c r="F899" s="2"/>
      <c r="G899" s="2"/>
    </row>
    <row r="900">
      <c r="F900" s="2"/>
      <c r="G900" s="2"/>
    </row>
    <row r="901">
      <c r="F901" s="2"/>
      <c r="G901" s="2"/>
    </row>
    <row r="902">
      <c r="F902" s="2"/>
      <c r="G902" s="2"/>
    </row>
    <row r="903">
      <c r="F903" s="2"/>
      <c r="G903" s="2"/>
    </row>
    <row r="904">
      <c r="F904" s="2"/>
      <c r="G904" s="2"/>
    </row>
    <row r="905">
      <c r="F905" s="2"/>
      <c r="G905" s="2"/>
    </row>
    <row r="906">
      <c r="F906" s="2"/>
      <c r="G906" s="2"/>
    </row>
    <row r="907">
      <c r="F907" s="2"/>
      <c r="G907" s="2"/>
    </row>
    <row r="908">
      <c r="F908" s="2"/>
      <c r="G908" s="2"/>
    </row>
    <row r="909">
      <c r="F909" s="2"/>
      <c r="G909" s="2"/>
    </row>
    <row r="910">
      <c r="F910" s="2"/>
      <c r="G910" s="2"/>
    </row>
    <row r="911">
      <c r="F911" s="2"/>
      <c r="G911" s="2"/>
    </row>
    <row r="912">
      <c r="F912" s="2"/>
      <c r="G912" s="2"/>
    </row>
    <row r="913">
      <c r="F913" s="2"/>
      <c r="G913" s="2"/>
    </row>
    <row r="914">
      <c r="F914" s="2"/>
      <c r="G914" s="2"/>
    </row>
    <row r="915">
      <c r="F915" s="2"/>
      <c r="G915" s="2"/>
    </row>
    <row r="916">
      <c r="F916" s="2"/>
      <c r="G916" s="2"/>
    </row>
    <row r="917">
      <c r="F917" s="2"/>
      <c r="G917" s="2"/>
    </row>
    <row r="918">
      <c r="F918" s="2"/>
      <c r="G918" s="2"/>
    </row>
    <row r="919">
      <c r="F919" s="2"/>
      <c r="G919" s="2"/>
    </row>
    <row r="920">
      <c r="F920" s="2"/>
      <c r="G920" s="2"/>
    </row>
    <row r="921">
      <c r="F921" s="2"/>
      <c r="G921" s="2"/>
    </row>
    <row r="922">
      <c r="F922" s="2"/>
      <c r="G922" s="2"/>
    </row>
    <row r="923">
      <c r="F923" s="2"/>
      <c r="G923" s="2"/>
    </row>
    <row r="924">
      <c r="F924" s="2"/>
      <c r="G924" s="2"/>
    </row>
    <row r="925">
      <c r="F925" s="2"/>
      <c r="G925" s="2"/>
    </row>
    <row r="926">
      <c r="F926" s="2"/>
      <c r="G926" s="2"/>
    </row>
    <row r="927">
      <c r="F927" s="2"/>
      <c r="G927" s="2"/>
    </row>
    <row r="928">
      <c r="F928" s="2"/>
      <c r="G928" s="2"/>
    </row>
    <row r="929">
      <c r="F929" s="2"/>
      <c r="G929" s="2"/>
    </row>
    <row r="930">
      <c r="F930" s="2"/>
      <c r="G930" s="2"/>
    </row>
    <row r="931">
      <c r="F931" s="2"/>
      <c r="G931" s="2"/>
    </row>
    <row r="932">
      <c r="F932" s="2"/>
      <c r="G932" s="2"/>
    </row>
    <row r="933">
      <c r="F933" s="2"/>
      <c r="G933" s="2"/>
    </row>
    <row r="934">
      <c r="F934" s="2"/>
      <c r="G934" s="2"/>
    </row>
    <row r="935">
      <c r="F935" s="2"/>
      <c r="G935" s="2"/>
    </row>
    <row r="936">
      <c r="F936" s="2"/>
      <c r="G936" s="2"/>
    </row>
    <row r="937">
      <c r="F937" s="2"/>
      <c r="G937" s="2"/>
    </row>
    <row r="938">
      <c r="F938" s="2"/>
      <c r="G938" s="2"/>
    </row>
    <row r="939">
      <c r="F939" s="2"/>
      <c r="G939" s="2"/>
    </row>
    <row r="940">
      <c r="F940" s="2"/>
      <c r="G940" s="2"/>
    </row>
    <row r="941">
      <c r="F941" s="2"/>
      <c r="G941" s="2"/>
    </row>
    <row r="942">
      <c r="F942" s="2"/>
      <c r="G942" s="2"/>
    </row>
    <row r="943">
      <c r="F943" s="2"/>
      <c r="G943" s="2"/>
    </row>
    <row r="944">
      <c r="F944" s="2"/>
      <c r="G944" s="2"/>
    </row>
    <row r="945">
      <c r="F945" s="2"/>
      <c r="G945" s="2"/>
    </row>
    <row r="946">
      <c r="F946" s="2"/>
      <c r="G946" s="2"/>
    </row>
    <row r="947">
      <c r="F947" s="2"/>
      <c r="G947" s="2"/>
    </row>
    <row r="948">
      <c r="F948" s="2"/>
      <c r="G948" s="2"/>
    </row>
    <row r="949">
      <c r="F949" s="2"/>
      <c r="G949" s="2"/>
    </row>
    <row r="950">
      <c r="F950" s="2"/>
      <c r="G950" s="2"/>
    </row>
    <row r="951">
      <c r="F951" s="2"/>
      <c r="G951" s="2"/>
    </row>
    <row r="952">
      <c r="F952" s="2"/>
      <c r="G952" s="2"/>
    </row>
    <row r="953">
      <c r="F953" s="2"/>
      <c r="G953" s="2"/>
    </row>
    <row r="954">
      <c r="F954" s="2"/>
      <c r="G954" s="2"/>
    </row>
    <row r="955">
      <c r="F955" s="2"/>
      <c r="G955" s="2"/>
    </row>
    <row r="956">
      <c r="F956" s="2"/>
      <c r="G956" s="2"/>
    </row>
    <row r="957">
      <c r="F957" s="2"/>
      <c r="G957" s="2"/>
    </row>
    <row r="958">
      <c r="F958" s="2"/>
      <c r="G958" s="2"/>
    </row>
    <row r="959">
      <c r="F959" s="2"/>
      <c r="G959" s="2"/>
    </row>
    <row r="960">
      <c r="F960" s="2"/>
      <c r="G960" s="2"/>
    </row>
    <row r="961">
      <c r="F961" s="2"/>
      <c r="G961" s="2"/>
    </row>
    <row r="962">
      <c r="F962" s="2"/>
      <c r="G962" s="2"/>
    </row>
    <row r="963">
      <c r="F963" s="2"/>
      <c r="G963" s="2"/>
    </row>
    <row r="964">
      <c r="F964" s="2"/>
      <c r="G964" s="2"/>
    </row>
    <row r="965">
      <c r="F965" s="2"/>
      <c r="G965" s="2"/>
    </row>
    <row r="966">
      <c r="F966" s="2"/>
      <c r="G966" s="2"/>
    </row>
    <row r="967">
      <c r="F967" s="2"/>
      <c r="G967" s="2"/>
    </row>
    <row r="968">
      <c r="F968" s="2"/>
      <c r="G968" s="2"/>
    </row>
    <row r="969">
      <c r="F969" s="2"/>
      <c r="G969" s="2"/>
    </row>
    <row r="970">
      <c r="F970" s="2"/>
      <c r="G970" s="2"/>
    </row>
    <row r="971">
      <c r="F971" s="2"/>
      <c r="G971" s="2"/>
    </row>
    <row r="972">
      <c r="F972" s="2"/>
      <c r="G972" s="2"/>
    </row>
    <row r="973">
      <c r="F973" s="2"/>
      <c r="G973" s="2"/>
    </row>
    <row r="974">
      <c r="F974" s="2"/>
      <c r="G974" s="2"/>
    </row>
    <row r="975">
      <c r="F975" s="2"/>
      <c r="G975" s="2"/>
    </row>
    <row r="976">
      <c r="F976" s="2"/>
      <c r="G976" s="2"/>
    </row>
    <row r="977">
      <c r="F977" s="2"/>
      <c r="G977" s="2"/>
    </row>
    <row r="978">
      <c r="F978" s="2"/>
      <c r="G978" s="2"/>
    </row>
    <row r="979">
      <c r="F979" s="2"/>
      <c r="G979" s="2"/>
    </row>
    <row r="980">
      <c r="F980" s="2"/>
      <c r="G980" s="2"/>
    </row>
    <row r="981">
      <c r="F981" s="2"/>
      <c r="G981" s="2"/>
    </row>
    <row r="982">
      <c r="F982" s="2"/>
      <c r="G982" s="2"/>
    </row>
    <row r="983">
      <c r="F983" s="2"/>
      <c r="G983" s="2"/>
    </row>
    <row r="984">
      <c r="F984" s="2"/>
      <c r="G984" s="2"/>
    </row>
    <row r="985">
      <c r="F985" s="2"/>
      <c r="G985" s="2"/>
    </row>
    <row r="986">
      <c r="F986" s="2"/>
      <c r="G986" s="2"/>
    </row>
    <row r="987">
      <c r="F987" s="2"/>
      <c r="G987" s="2"/>
    </row>
    <row r="988">
      <c r="F988" s="2"/>
      <c r="G988" s="2"/>
    </row>
    <row r="989">
      <c r="F989" s="2"/>
      <c r="G989" s="2"/>
    </row>
    <row r="990">
      <c r="F990" s="2"/>
      <c r="G990" s="2"/>
    </row>
    <row r="991">
      <c r="F991" s="2"/>
      <c r="G991" s="2"/>
    </row>
    <row r="992">
      <c r="F992" s="2"/>
      <c r="G992" s="2"/>
    </row>
    <row r="993">
      <c r="F993" s="2"/>
      <c r="G993" s="2"/>
    </row>
    <row r="994">
      <c r="F994" s="2"/>
      <c r="G994" s="2"/>
    </row>
    <row r="995">
      <c r="F995" s="2"/>
      <c r="G995" s="2"/>
    </row>
    <row r="996">
      <c r="F996" s="2"/>
      <c r="G996" s="2"/>
    </row>
    <row r="997">
      <c r="F997" s="2"/>
      <c r="G997" s="2"/>
    </row>
    <row r="998">
      <c r="F998" s="2"/>
      <c r="G998" s="2"/>
    </row>
    <row r="999">
      <c r="F999" s="2"/>
      <c r="G999" s="2"/>
    </row>
    <row r="1000">
      <c r="F1000" s="2"/>
      <c r="G1000" s="2"/>
    </row>
  </sheetData>
  <drawing r:id="rId1"/>
</worksheet>
</file>