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ez Data\Personal\Predictive Modeling\Classification Assignment\final final final final final final\Delieverable\"/>
    </mc:Choice>
  </mc:AlternateContent>
  <bookViews>
    <workbookView xWindow="0" yWindow="0" windowWidth="23040" windowHeight="9192"/>
  </bookViews>
  <sheets>
    <sheet name="Sheet1" sheetId="1" r:id="rId1"/>
    <sheet name="Top 10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C11" i="2"/>
  <c r="C10" i="2"/>
  <c r="C9" i="2"/>
  <c r="C8" i="2"/>
  <c r="C7" i="2"/>
  <c r="C6" i="2"/>
  <c r="C5" i="2"/>
  <c r="C4" i="2"/>
  <c r="C3" i="2"/>
  <c r="C2" i="2"/>
  <c r="D2" i="2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6" i="1"/>
</calcChain>
</file>

<file path=xl/sharedStrings.xml><?xml version="1.0" encoding="utf-8"?>
<sst xmlns="http://schemas.openxmlformats.org/spreadsheetml/2006/main" count="537" uniqueCount="486">
  <si>
    <t>C_Feature_Noofdefaults_Count</t>
  </si>
  <si>
    <t>Feature_Noofdefaults_Sum</t>
  </si>
  <si>
    <t>C_Feature_Improve_Pay1</t>
  </si>
  <si>
    <t>C_Feature_Improve_Pay2</t>
  </si>
  <si>
    <t>C_Feature_Improve_Pay3</t>
  </si>
  <si>
    <t>C_Feature_Improve_Pay4</t>
  </si>
  <si>
    <t>C_Feature_Improve_Pay5</t>
  </si>
  <si>
    <t>C_Feature_Paystatus_Notchanged_6m</t>
  </si>
  <si>
    <t>C_Feature_Paystatus_Notchanged_3m</t>
  </si>
  <si>
    <t>Feature_Limit_Log</t>
  </si>
  <si>
    <t>Feature_Limit_TANH</t>
  </si>
  <si>
    <t>Feature_Standarized_LimitBal</t>
  </si>
  <si>
    <t>C_Feature_Sex_Marriage</t>
  </si>
  <si>
    <t>C_Feature_Retired60</t>
  </si>
  <si>
    <t>C_Feature_Retired65</t>
  </si>
  <si>
    <t>C_Feature_Education_Missingflag</t>
  </si>
  <si>
    <t>C_Feature_Marriage_Missingflag</t>
  </si>
  <si>
    <t>C_Feature_Fullpayment_PayM1</t>
  </si>
  <si>
    <t>C_Feature_Fullpayment_PayM2</t>
  </si>
  <si>
    <t>C_Feature_Fullpayment_PayM3</t>
  </si>
  <si>
    <t>C_Feature_Fullpayment_PayM4</t>
  </si>
  <si>
    <t>C_Feature_Fullpayment_PayM5</t>
  </si>
  <si>
    <t>C_Feature_NospendMonths</t>
  </si>
  <si>
    <t>C_Feature_NoPaymentMonths</t>
  </si>
  <si>
    <t>Feature_Ratio_NPM_NSM</t>
  </si>
  <si>
    <t>Feature_Payment_Percent_1</t>
  </si>
  <si>
    <t>Feature_Payment_Percent_2</t>
  </si>
  <si>
    <t>Feature_Payment_Percent_3</t>
  </si>
  <si>
    <t>Feature_Payment_Percent_4</t>
  </si>
  <si>
    <t>Feature_Payment_Percent_5</t>
  </si>
  <si>
    <t>Feature_Average_Percent</t>
  </si>
  <si>
    <t>C_Feature_Bill_Adjustment1</t>
  </si>
  <si>
    <t>C_Feature_Bill_Adjustment2</t>
  </si>
  <si>
    <t>C_Feature_Bill_Adjustment3</t>
  </si>
  <si>
    <t>C_Feature_Bill_Adjustment4</t>
  </si>
  <si>
    <t>C_Feature_Bill_Adjustment5</t>
  </si>
  <si>
    <t>C_Feature_Bill_Adjustment6</t>
  </si>
  <si>
    <t>C_Feature_AllMonth_minus2</t>
  </si>
  <si>
    <t>C_Feature_AllMonth_minus1</t>
  </si>
  <si>
    <t>C_Feature_AllMonth_zero</t>
  </si>
  <si>
    <t>Feature_sumofall_paystatus</t>
  </si>
  <si>
    <t>Feature_Averageborrowing</t>
  </si>
  <si>
    <t>Feature_exposure</t>
  </si>
  <si>
    <t>C_Feature_Agebucket</t>
  </si>
  <si>
    <t>Feature_totaloutstanding</t>
  </si>
  <si>
    <t>C_Feature_outstanding_neg_flag</t>
  </si>
  <si>
    <t>C_Feature_1month_delay_count</t>
  </si>
  <si>
    <t>C_Feature_2month_delay_count</t>
  </si>
  <si>
    <t>C_Feature_3month_delay_count</t>
  </si>
  <si>
    <t>C_Feature_4month_delay_count</t>
  </si>
  <si>
    <t>C_Feature_5month_delay_count</t>
  </si>
  <si>
    <t>C_Feature_6month_delay_count</t>
  </si>
  <si>
    <t>C_Feature_6monthplus_delay_count</t>
  </si>
  <si>
    <t>C_Feature_AbvAvg_Month1</t>
  </si>
  <si>
    <t>C_Feature_AbvAvg_Month2</t>
  </si>
  <si>
    <t>C_Feature_AbvAvg_Month3</t>
  </si>
  <si>
    <t>C_Feature_AbvAvg_Month4</t>
  </si>
  <si>
    <t>C_Feature_AbvAvg_Month5</t>
  </si>
  <si>
    <t>C_Feature_AbvAvg_Month6</t>
  </si>
  <si>
    <t>C_Feature_PayStatus_Category</t>
  </si>
  <si>
    <t>C_Feature_old_but_not_married</t>
  </si>
  <si>
    <t>Feature_TotalPayment_6Months</t>
  </si>
  <si>
    <t>Feature_TotBill_TotPymt</t>
  </si>
  <si>
    <t>Feature_Exposure_All</t>
  </si>
  <si>
    <t>C_Feature_OD</t>
  </si>
  <si>
    <t>Feature_Lastbill_overtotal</t>
  </si>
  <si>
    <t>Feature_Sex_Limit</t>
  </si>
  <si>
    <t>Feature_grid_all_paymentstatus</t>
  </si>
  <si>
    <t>Feature_grid_marriage_limit</t>
  </si>
  <si>
    <t>C_Feature_overpayment_1</t>
  </si>
  <si>
    <t>C_Feature_overpayment_2</t>
  </si>
  <si>
    <t>C_Feature_overpayment_3</t>
  </si>
  <si>
    <t>C_Feature_overpayment_4</t>
  </si>
  <si>
    <t>C_Feature_overpayment_5</t>
  </si>
  <si>
    <t>C_Feature_allM_overpayment</t>
  </si>
  <si>
    <t>Feature_overpayment_Amt_1</t>
  </si>
  <si>
    <t>Feature_overpayment_Amt_2</t>
  </si>
  <si>
    <t>Feature_overpayment_Amt_3</t>
  </si>
  <si>
    <t>Feature_overpayment_Amt_4</t>
  </si>
  <si>
    <t>Feature_overpayment_Amt_5</t>
  </si>
  <si>
    <t>Feature_total_overpymt_Amt</t>
  </si>
  <si>
    <t>C_Feature_no_overpymt</t>
  </si>
  <si>
    <t>C_Feature_Range_PayMonth</t>
  </si>
  <si>
    <t>C_Feature_minus2_count</t>
  </si>
  <si>
    <t>Feature_Exposure_Month1</t>
  </si>
  <si>
    <t>C_Feature_Limit_Bin</t>
  </si>
  <si>
    <t>C_Feature_Diminishing</t>
  </si>
  <si>
    <t>C_Feature_Abnormal_Tx1</t>
  </si>
  <si>
    <t>C_Feature_Abnormal_Tx2</t>
  </si>
  <si>
    <t>C_Feature_Abnormal_Tx3</t>
  </si>
  <si>
    <t>C_Feature_Abnormal_Tx4</t>
  </si>
  <si>
    <t>C_Feature_Abnormal_Tx5</t>
  </si>
  <si>
    <t>C_Feature_Abnormal_Tx6</t>
  </si>
  <si>
    <t>C_Feature_all_zeros</t>
  </si>
  <si>
    <t>Feature_status_growth</t>
  </si>
  <si>
    <t>Feature_SD_growth</t>
  </si>
  <si>
    <t>C_Feature_Pay_last2_status</t>
  </si>
  <si>
    <t>Feature_SD_bill</t>
  </si>
  <si>
    <t>Feature_SD_payment</t>
  </si>
  <si>
    <t>Feature_SDB_div_SDP</t>
  </si>
  <si>
    <t>Feature_Pay1</t>
  </si>
  <si>
    <t>Feature_Pay2</t>
  </si>
  <si>
    <t>Feature_Pay3</t>
  </si>
  <si>
    <t>Feature_Pay4</t>
  </si>
  <si>
    <t>Feature_Pay5</t>
  </si>
  <si>
    <t>Feature_Avg_Pay1_to_5</t>
  </si>
  <si>
    <t>C_Feature_Limit_Method2</t>
  </si>
  <si>
    <t>Feature_Correl</t>
  </si>
  <si>
    <t>Feature_Kurtosis_Spending</t>
  </si>
  <si>
    <t>Feature_Kurtosis_Payment</t>
  </si>
  <si>
    <t>Feature_Kurtosis_Pay_mult_Spend</t>
  </si>
  <si>
    <t>C_Feature_Mode_PayStatus</t>
  </si>
  <si>
    <t>C_Feature_Sex_Education_Marriage</t>
  </si>
  <si>
    <t>C_Feature_Sex_Education_Marriage_Agegroup</t>
  </si>
  <si>
    <t>C_Feature_Sex_Education_Marriage_Agegroup_Limit</t>
  </si>
  <si>
    <t>C_Feature_Sex_Habit</t>
  </si>
  <si>
    <t>C_Feature_Sex_Marriage_Habit</t>
  </si>
  <si>
    <t>C_Feature_PayStatus_PayScore_Month_1</t>
  </si>
  <si>
    <t>C_Feature_PayStatus_PayScore_Month_2</t>
  </si>
  <si>
    <t>C_Feature_PayStatus_PayScore_Month_3</t>
  </si>
  <si>
    <t>C_Feature_PayStatus_PayScore_Month_4</t>
  </si>
  <si>
    <t>C_Feature_PayStatus_PayScore_Month_5</t>
  </si>
  <si>
    <t>Feature_NospendMonths_Num</t>
  </si>
  <si>
    <t>Feature_NoPaymentMonths_Num</t>
  </si>
  <si>
    <t>Feature_1month_delay_count_Num</t>
  </si>
  <si>
    <t>Feature_2month_delay_count_Num</t>
  </si>
  <si>
    <t>Feature_3month_delay_count_Num</t>
  </si>
  <si>
    <t>Feature_4month_delay_count_Num</t>
  </si>
  <si>
    <t>Feature_5month_delay_count_Num</t>
  </si>
  <si>
    <t>Feature_6month_delay_count_Num</t>
  </si>
  <si>
    <t>Feature_6monthplus_delay_count_Num</t>
  </si>
  <si>
    <t>Feature_allM_overpayment_Num</t>
  </si>
  <si>
    <t>Feature_Range_PayMonth_Num</t>
  </si>
  <si>
    <t>Feature_Mode_PayStatus_Num</t>
  </si>
  <si>
    <t>C_Feature_Increasing_Delays</t>
  </si>
  <si>
    <t>C_Feature_Allzero_with_minus12</t>
  </si>
  <si>
    <t>C_Feature_Allzero_with_minus18</t>
  </si>
  <si>
    <t>C_Feature_PAY1_Weighted</t>
  </si>
  <si>
    <t>C_Feature_PAY2_Weighted</t>
  </si>
  <si>
    <t>C_Feature_PAY3_Weighted</t>
  </si>
  <si>
    <t>C_Feature_PAY4_Weighted</t>
  </si>
  <si>
    <t>C_Feature_PAY5_Weighted</t>
  </si>
  <si>
    <t>C_Feature_zero_or_two</t>
  </si>
  <si>
    <t>Feature_Growth_MoM_1_2</t>
  </si>
  <si>
    <t>Feature_Growth_MoM_2_3</t>
  </si>
  <si>
    <t>Feature_Growth_MoM_3_4</t>
  </si>
  <si>
    <t>Feature_Growth_MoM_4_5</t>
  </si>
  <si>
    <t>C_Feature_Education_Combined</t>
  </si>
  <si>
    <t>Feature_SEX_Factorized</t>
  </si>
  <si>
    <t>C_Feature_FullPayment_1</t>
  </si>
  <si>
    <t>C_Feature_FullPayment_2</t>
  </si>
  <si>
    <t>C_Feature_FullPayment_3</t>
  </si>
  <si>
    <t>C_Feature_FullPayment_4</t>
  </si>
  <si>
    <t>C_Feature_FullPayment_5</t>
  </si>
  <si>
    <t>Feature_Expense_1</t>
  </si>
  <si>
    <t>Feature_Expense_2</t>
  </si>
  <si>
    <t>Feature_Expense_3</t>
  </si>
  <si>
    <t>Feature_Expense_4</t>
  </si>
  <si>
    <t>Feature_Expense_5</t>
  </si>
  <si>
    <t>Feature_Average_Exposure</t>
  </si>
  <si>
    <t>C_Feature_Age</t>
  </si>
  <si>
    <t>Feature_Payment_Expense</t>
  </si>
  <si>
    <t>Feature</t>
  </si>
  <si>
    <t>Definition</t>
  </si>
  <si>
    <t>Formula</t>
  </si>
  <si>
    <t>Example</t>
  </si>
  <si>
    <t>No Change</t>
  </si>
  <si>
    <t>Decreased</t>
  </si>
  <si>
    <t>Female AND Married</t>
  </si>
  <si>
    <t>Not Retired</t>
  </si>
  <si>
    <t>Not Fully Paid</t>
  </si>
  <si>
    <t>Fully Paid</t>
  </si>
  <si>
    <t>20-25</t>
  </si>
  <si>
    <t>More than once</t>
  </si>
  <si>
    <t>2 AND 2</t>
  </si>
  <si>
    <t>1-1</t>
  </si>
  <si>
    <t>2 AND 2 AND 1</t>
  </si>
  <si>
    <t>2 AND 2 AND 1 AND 20-25</t>
  </si>
  <si>
    <t>2 AND 2 AND 1 AND 20-25 AND 1</t>
  </si>
  <si>
    <t>2 AND More than once</t>
  </si>
  <si>
    <t>Female AND Married AND 2 AND More than once</t>
  </si>
  <si>
    <t>Under AND 2</t>
  </si>
  <si>
    <t>Equal Payment AND 2</t>
  </si>
  <si>
    <t>Equal Payment AND -1</t>
  </si>
  <si>
    <t>Equal Payment AND -2</t>
  </si>
  <si>
    <t>Less than 30</t>
  </si>
  <si>
    <t>Count of all pay status where pay status &gt; 0</t>
  </si>
  <si>
    <t>=IF(G2&gt;0,1,0)+IF(H2&gt;0,1,0)+IF(I2&gt;0,1,0)+IF(J2&gt;0,1,0)+IF(K2&gt;0,1,0)+IF(L2&gt;0,1,0)</t>
  </si>
  <si>
    <t>S.No</t>
  </si>
  <si>
    <t>Sum of all pay status where pay status &gt; 0</t>
  </si>
  <si>
    <t>=IF(G2&gt;0,G2,0)+IF(H2&gt;0,H2,0)+IF(I2&gt;0,I2,0)+IF(J2&gt;0,J2,0)+IF(K2&gt;0,K2,0)+IF(L2&gt;0,L2,0)</t>
  </si>
  <si>
    <t>=IF(G2=H2,"No Change",IF(G2&lt;H2,"Improved","Decreased"))</t>
  </si>
  <si>
    <t>=IF(H2=I2,"No Change",IF(H2&lt;I2,"Improved","Decreased"))</t>
  </si>
  <si>
    <t>=IF(I2=J2,"No Change",IF(I2&lt;J2,"Improved","Decreased"))</t>
  </si>
  <si>
    <t>=IF(J2=K2,"No Change",IF(J2&lt;K2,"Improved","Decreased"))</t>
  </si>
  <si>
    <t>=IF(K2=L2,"No Change",IF(K2&lt;L2,"Improved","Decreased"))</t>
  </si>
  <si>
    <t>If Pay Status in Pay X improved from PayX-1</t>
  </si>
  <si>
    <t>=SUM(G2:L2)/6=G2</t>
  </si>
  <si>
    <t>=SUM(G2:I2)/3=G2</t>
  </si>
  <si>
    <t>If Pay Status in Pay1 - Pay6 remains same</t>
  </si>
  <si>
    <t>IF Pay Status in Pay1 - Pay3 remains same</t>
  </si>
  <si>
    <t>=LOG(B2)</t>
  </si>
  <si>
    <t>Log of Limit Balance</t>
  </si>
  <si>
    <t>=TANH(AI2)</t>
  </si>
  <si>
    <t>TANH of log of limit balance</t>
  </si>
  <si>
    <t>=STANDARDIZE(B2,AVERAGE($B$2:$B$24001),STDEV.P($B$2:$B$24001))</t>
  </si>
  <si>
    <t>Standarized Z value of limit balance</t>
  </si>
  <si>
    <t>Interaction of Sex and Marital Status</t>
  </si>
  <si>
    <t>=IF(C2=1,"Male",IF(C2=2,"Female","Other"))&amp;" AND "&amp;IF(E2=1,"Married",IF(E2=2,"Single","Other"))</t>
  </si>
  <si>
    <t>=IF(F2&gt;60,"Retired","Not Retired")</t>
  </si>
  <si>
    <t>=IF(F2&gt;65,"Retired","Not Retired")</t>
  </si>
  <si>
    <t>Capture Retirement assuming age 60</t>
  </si>
  <si>
    <t>Capture Retirement assuming age 65</t>
  </si>
  <si>
    <t>=IF(D2=0,1,0)</t>
  </si>
  <si>
    <t>=IF(E2=0,1,0)</t>
  </si>
  <si>
    <t>Surrogate variable for Education missing values</t>
  </si>
  <si>
    <t>Surrogate variable for Marital status missing values</t>
  </si>
  <si>
    <t>=IF((N2-S2)&lt;=0,"Fully Paid","Not Fully Paid")</t>
  </si>
  <si>
    <t>=IF((O2-T2)&lt;=0,"Fully Paid","Not Fully Paid")</t>
  </si>
  <si>
    <t>=IF((P2-U2)&lt;=0,"Fully Paid","Not Fully Paid")</t>
  </si>
  <si>
    <t>=IF((Q2-V2)&lt;=0,"Fully Paid","Not Fully Paid")</t>
  </si>
  <si>
    <t>=IF((R2-W2)&lt;=0,"Fully Paid","Not Fully Paid")</t>
  </si>
  <si>
    <t>=IF(M2=0,1,0)+IF(N2=0,1,0)+IF(O2=0,1,0)+IF(P2=0,1,0)+IF(Q2=0,1,0)+IF(R2=0,1,0)</t>
  </si>
  <si>
    <t>=IF(S2=0,1,0)+IF(T2=0,1,0)+IF(U2=0,1,0)+IF(V2=0,1,0)+IF(W2=0,1,0)+IF(X2=0,1,0)</t>
  </si>
  <si>
    <t>If Pay amount in month 1 is fully paid or not</t>
  </si>
  <si>
    <t>If Pay amount in month 2 is fully paid or not</t>
  </si>
  <si>
    <t>If Pay amount in month 3 is fully paid or not</t>
  </si>
  <si>
    <t>If Pay amount in month 4 is fully paid or not</t>
  </si>
  <si>
    <t>If Pay amount in month 5 is fully paid or not</t>
  </si>
  <si>
    <t>Count of months where bill amount = 0</t>
  </si>
  <si>
    <t>Count of months where payment amount = 0</t>
  </si>
  <si>
    <t>Ratio of No payment months / No spend month</t>
  </si>
  <si>
    <t>=IFERROR(AW2/AV2,0)</t>
  </si>
  <si>
    <t>=IFERROR(S2/N2,0)</t>
  </si>
  <si>
    <t>=IFERROR(T2/O2,0)</t>
  </si>
  <si>
    <t>=IFERROR(U2/P2,0)</t>
  </si>
  <si>
    <t>=IFERROR(V2/Q2,0)</t>
  </si>
  <si>
    <t>=IFERROR(W2/R2,0)</t>
  </si>
  <si>
    <t>=AVERAGE(AY2:BC2)</t>
  </si>
  <si>
    <t>Payment 3 month ago / bill 4 month ago</t>
  </si>
  <si>
    <t>Payment 2 month ago / bill 3 month ago</t>
  </si>
  <si>
    <t>Payment 4 month ago / bill 3 month ago</t>
  </si>
  <si>
    <t>Payment 1 month ago / bill 2 month ago</t>
  </si>
  <si>
    <t>Payment 5 month ago / bill 4 month ago</t>
  </si>
  <si>
    <t>Average of all Payment Ratio (M1 - M5)</t>
  </si>
  <si>
    <t>=IF(M2&lt;0,1,0)</t>
  </si>
  <si>
    <t>=IF(N2&lt;0,1,0)</t>
  </si>
  <si>
    <t>=IF(O2&lt;0,1,0)</t>
  </si>
  <si>
    <t>=IF(P2&lt;0,1,0)</t>
  </si>
  <si>
    <t>=IF(Q2&lt;0,1,0)</t>
  </si>
  <si>
    <t>=IF(R2&lt;0,1,0)</t>
  </si>
  <si>
    <t>Flag if the bill amount &lt; 0 to identify adjustments</t>
  </si>
  <si>
    <t>=SUM(G2:L2)=-12</t>
  </si>
  <si>
    <t>=SUM(G2:L2)=-6</t>
  </si>
  <si>
    <t>Flag if all the pay status is -2</t>
  </si>
  <si>
    <t>Flag if all the pay status is -1</t>
  </si>
  <si>
    <t>=SUM(G2:L2)=0</t>
  </si>
  <si>
    <t>Flag if all the pay status is 0</t>
  </si>
  <si>
    <t>=SUM(G2:L2)</t>
  </si>
  <si>
    <t>Sum of all pay status</t>
  </si>
  <si>
    <t>=AVERAGE(M2:R2)</t>
  </si>
  <si>
    <t>Average spending per month</t>
  </si>
  <si>
    <t>=BO2/B2</t>
  </si>
  <si>
    <t>Average spendng / total limit to check exposure</t>
  </si>
  <si>
    <t>=VLOOKUP(F2,Age!A:B,2,0)</t>
  </si>
  <si>
    <t>Continious variable age divided into buckets of 5</t>
  </si>
  <si>
    <t>=SUM(M2:R2)-SUM(S2:X2)</t>
  </si>
  <si>
    <t>Total Spending - Total Payments</t>
  </si>
  <si>
    <t>=IF(BR2&lt;0,1,0)</t>
  </si>
  <si>
    <t>Flag to see if total payments &gt; total spending</t>
  </si>
  <si>
    <t>=IF($G2=1,1,0)+IF($H2=1,1,0)+IF($I2=1,1,0)+IF($J2=1,1,0)+IF($K2=1,1,0)+IF($L2=1,1,0)</t>
  </si>
  <si>
    <t>=IF($G2=2,1,0)+IF($H2=2,1,0)+IF($I2=2,1,0)+IF($J2=2,1,0)+IF($K2=2,1,0)+IF($L2=2,1,0)</t>
  </si>
  <si>
    <t>=IF($G2=4,1,0)+IF($H2=4,1,0)+IF($I2=4,1,0)+IF($J2=4,1,0)+IF($K2=4,1,0)+IF($L2=4,1,0)</t>
  </si>
  <si>
    <t>=IF($G2=5,1,0)+IF($H2=5,1,0)+IF($I2=5,1,0)+IF($J2=5,1,0)+IF($K2=5,1,0)+IF($L2=5,1,0)</t>
  </si>
  <si>
    <t>=IF($G2=6,1,0)+IF($H2=6,1,0)+IF($I2=6,1,0)+IF($J2=6,1,0)+IF($K2=6,1,0)+IF($L2=6,1,0)</t>
  </si>
  <si>
    <t>=IF($G2=3,1,0)+IF($H2=3,1,0)+IF($I2=3,1,0)+IF($J2=3,1,0)+IF($K2=3,1,0)+IF($L2=3,1,0)</t>
  </si>
  <si>
    <t>=IF($G2&gt;6,1,0)+IF($H2&gt;6,1,0)+IF($I2&gt;6,1,0)+IF($J2&gt;6,1,0)+IF($K2&gt;6,1,0)+IF($L2&gt;6,1,0)</t>
  </si>
  <si>
    <t>Count of times payments were delayed by 1 month</t>
  </si>
  <si>
    <t>Count of times payments were delayed by 2 months</t>
  </si>
  <si>
    <t>Count of times payments were delayed by 3 months</t>
  </si>
  <si>
    <t>Count of times payments were delayed by 4 months</t>
  </si>
  <si>
    <t>Count of times payments were delayed by 5 months</t>
  </si>
  <si>
    <t>Count of times payments were delayed by 6 months</t>
  </si>
  <si>
    <t>Count of times payments were delayed by &gt;6 months</t>
  </si>
  <si>
    <t>=M2&gt;$BO2</t>
  </si>
  <si>
    <t>=N2&gt;$BO2</t>
  </si>
  <si>
    <t>=O2&gt;$BO2</t>
  </si>
  <si>
    <t>=P2&gt;$BO2</t>
  </si>
  <si>
    <t>=Q2&gt;$BO2</t>
  </si>
  <si>
    <t>=R2&gt;$BO2</t>
  </si>
  <si>
    <t>Flag to see if spend in Month 1 &gt; Average</t>
  </si>
  <si>
    <t>Flag to see if spend in Month 2 &gt; Average</t>
  </si>
  <si>
    <t>Flag to see if spend in Month 3 &gt; Average</t>
  </si>
  <si>
    <t>Flag to see if spend in Month 4 &gt; Average</t>
  </si>
  <si>
    <t>Flag to see if spend in Month 5 &gt; Average</t>
  </si>
  <si>
    <t>Flag to see if spend in Month 6 &gt; Average</t>
  </si>
  <si>
    <t>=IF(IF(G2&gt;0,1,0)+IF(H2&gt;0,1,0)+IF(I2&gt;0,1,0)+IF(J2&gt;0,1,0)+IF(K2&gt;0,1,0)+IF(L2&gt;0,1,0)=1,"Rare Default", IF(IF(G2&gt;0,1,0)+IF(H2&gt;0,1,0)+IF(I2&gt;0,1,0)+IF(J2&gt;0,1,0)+IF(K2&gt;0,1,0)+IF(L2&gt;0,1,0)=2,"More than once","Habitual Default"))</t>
  </si>
  <si>
    <t>How many times payment were delayed in last 6 months and categorized accordingly.
1 delay = Rare Default
2 delay = More than once
&gt;2 delays = Habitual</t>
  </si>
  <si>
    <t>=IF(AND(F2&gt;40,E2&gt;=2),1,0)</t>
  </si>
  <si>
    <t>Flag to check if client is over 40 and not yet married</t>
  </si>
  <si>
    <t>=SUM(S2:X2)</t>
  </si>
  <si>
    <t>Total Payment in last 6 months</t>
  </si>
  <si>
    <t>=SUM(M2:R2)-SUM(S2:W2)</t>
  </si>
  <si>
    <t>Total Bill - Total Payments in last 6 months</t>
  </si>
  <si>
    <t>=(SUM(M2:R2)-SUM(S2:X2))/B2</t>
  </si>
  <si>
    <t>Exposure of outstanding balance over total limit</t>
  </si>
  <si>
    <t>=CK2&gt;1</t>
  </si>
  <si>
    <t>Flag to see if exposure &gt; total limit</t>
  </si>
  <si>
    <t>=M2/B2</t>
  </si>
  <si>
    <t>Ratio of last bill (M1) over total limit</t>
  </si>
  <si>
    <t>=B2*C2</t>
  </si>
  <si>
    <t>=G2*H2*I2*J2*K2*L2</t>
  </si>
  <si>
    <t>Product of all payment status (M1 - M6)</t>
  </si>
  <si>
    <t>Product of Sex and Limit Balance</t>
  </si>
  <si>
    <t>=E2*B2</t>
  </si>
  <si>
    <t>Product of Marriage and Limit Balance</t>
  </si>
  <si>
    <t>=IF(S2&gt;N2,1,0)</t>
  </si>
  <si>
    <t>=IF(T2&gt;O2,1,0)</t>
  </si>
  <si>
    <t>=IF(U2&gt;P2,1,0)</t>
  </si>
  <si>
    <t>=IF(V2&gt;Q2,1,0)</t>
  </si>
  <si>
    <t>=IF(W2&gt;R2,1,0)</t>
  </si>
  <si>
    <t>=SUM(CQ2:CU2)</t>
  </si>
  <si>
    <t>Flag to check if overpayment was done in M1</t>
  </si>
  <si>
    <t>Flag to check if overpayment was done in M2</t>
  </si>
  <si>
    <t>Flag to check if overpayment was done in M3</t>
  </si>
  <si>
    <t>Flag to check if overpayment was done in M4</t>
  </si>
  <si>
    <t>Flag to check if overpayment was done in M5</t>
  </si>
  <si>
    <t>Sum of all flags of over payment as above</t>
  </si>
  <si>
    <t>=CQ2*(S2-N2)</t>
  </si>
  <si>
    <t>=CR2*(T2-O2)</t>
  </si>
  <si>
    <t>=CS2*(U2-P2)</t>
  </si>
  <si>
    <t>=CT2*(V2-Q2)</t>
  </si>
  <si>
    <t>=CU2*(W2-R2)</t>
  </si>
  <si>
    <t>=SUM(CW2:DA2)</t>
  </si>
  <si>
    <t>Amount of overpayment in M1, if any</t>
  </si>
  <si>
    <t>Amount of overpayment in M3, if any</t>
  </si>
  <si>
    <t>Amount of overpayment in M4, if any</t>
  </si>
  <si>
    <t>Amount of overpayment in M5, if any</t>
  </si>
  <si>
    <t>Amount of overpayment in M2, if any</t>
  </si>
  <si>
    <t>Sum of all overpayments in (M1 - M5)</t>
  </si>
  <si>
    <t>IF(DB2=0,1,0)</t>
  </si>
  <si>
    <t>Flag to check if no overpayment was ever done</t>
  </si>
  <si>
    <t>=MAX(G2:L2)-MIN(G2:L2)</t>
  </si>
  <si>
    <t>Range of pay status over all 6 months</t>
  </si>
  <si>
    <t>=IF(G2=-2,1,0)+IF(H2=-2,1,0)+IF(I2=-2,1,0)+IF(J2=-2,1,0)+IF(K2=-2,1,0)+IF(L2=-2,1,0)</t>
  </si>
  <si>
    <t>Count of how many times status was -2 in last 6 months</t>
  </si>
  <si>
    <t>Bill amount 1 / total limit</t>
  </si>
  <si>
    <t>=IF(B2&lt;100000,1,IF(B2&lt;200000,2,IF(B2&lt;300000,3,IF(B2&lt;400000,4,IF(B2&lt;500000,5,6)))))</t>
  </si>
  <si>
    <t>Continious variable limit balance was categorized in bins</t>
  </si>
  <si>
    <t>=IF((G2-L2)=5,1,0)</t>
  </si>
  <si>
    <t>Flag to see if the difference between Pay 1 and Pay 6 status is 5</t>
  </si>
  <si>
    <t>=IF(M2&gt;AVERAGE($M$2:$R$2)*2,1,0)</t>
  </si>
  <si>
    <t>=IF(N2&gt;AVERAGE($M$2:$R$2)*2,1,0)</t>
  </si>
  <si>
    <t>=IF(O2&gt;AVERAGE($M$2:$R$2)*2,1,0)</t>
  </si>
  <si>
    <t>=IF(P2&gt;AVERAGE($M$2:$R$2)*2,1,0)</t>
  </si>
  <si>
    <t>=IF(Q2&gt;AVERAGE($M$2:$R$2)*2,1,0)</t>
  </si>
  <si>
    <t>=IF(R2&gt;AVERAGE($M$2:$R$2)*2,1,0)</t>
  </si>
  <si>
    <t>=IF(G2=0,1,0)+IF(H2=0,1,0)+IF(I2=0,1,0)+IF(J2=0,1,0)+IF(K2=0,1,0)+IF(L2=0,1,0)</t>
  </si>
  <si>
    <t>Count of pay status = 0 in last 6 months</t>
  </si>
  <si>
    <t>Flag to check if the spending in M1 &gt; 2 times of average of all the months</t>
  </si>
  <si>
    <t>Flag to check if the spending in M2 &gt; 2 times of average of all the months</t>
  </si>
  <si>
    <t>Flag to check if the spending in M3 &gt; 2 times of average of all the months</t>
  </si>
  <si>
    <t>Flag to check if the spending in M4 &gt; 2 times of average of all the months</t>
  </si>
  <si>
    <t>Flag to check if the spending in M5 &gt; 2 times of average of all the months</t>
  </si>
  <si>
    <t>=IFERROR(G2/L2,0)</t>
  </si>
  <si>
    <t>% increase in Pay Status 1 over Pay Status 6</t>
  </si>
  <si>
    <t>=STDEV.P(G2:L2)</t>
  </si>
  <si>
    <t>Standard Deviation of pay status change over 6 Months</t>
  </si>
  <si>
    <t>=G2&amp;" AND "&amp;H2</t>
  </si>
  <si>
    <t>Pay Status of M1 and M2</t>
  </si>
  <si>
    <t>=STDEV.P(M2:R2)</t>
  </si>
  <si>
    <t>Standard Deviation of bill amount over last 6 Months</t>
  </si>
  <si>
    <t>=STDEV.P(S2:X2)</t>
  </si>
  <si>
    <t>Standard Deviation of payment samount over last 6 Months</t>
  </si>
  <si>
    <t>=IFERROR(DS2/DT2,0)</t>
  </si>
  <si>
    <t>Ratio of SD of bill over SD of payment</t>
  </si>
  <si>
    <t>% of payment in M1 / Bill of M2</t>
  </si>
  <si>
    <t>% of payment in M2 / Bill of M3</t>
  </si>
  <si>
    <t>% of payment in M3 / Bill of M4</t>
  </si>
  <si>
    <t>% of payment in M4 / Bill of M5</t>
  </si>
  <si>
    <t>% of payment in M5 / Bill of M6</t>
  </si>
  <si>
    <t>=AVERAGE(DV2:DZ2)</t>
  </si>
  <si>
    <t>Average % of payment</t>
  </si>
  <si>
    <t>=LEFT(A2,2)&amp;"-"&amp;LEN(A2)</t>
  </si>
  <si>
    <t>Alternative method to bin the limit balance</t>
  </si>
  <si>
    <t>=-0.150709405692922*B2</t>
  </si>
  <si>
    <t>Correlation with limit balance</t>
  </si>
  <si>
    <t>=IFERROR(KURT(M2,N2,O2,P2,Q2,R2),0)</t>
  </si>
  <si>
    <t>Kurtosis of all bill amounts</t>
  </si>
  <si>
    <t>=IFERROR(KURT(S2,T2,U2,V2,W2,X2),0)</t>
  </si>
  <si>
    <t>Kurtosis of all payment amounts</t>
  </si>
  <si>
    <t>=EE2*ED2</t>
  </si>
  <si>
    <t>Product of Kurtosis of bill with Kurtosis of payment</t>
  </si>
  <si>
    <t>=IFERROR(MODE.SNGL(G2:L2),0)</t>
  </si>
  <si>
    <t>Mode of pay status</t>
  </si>
  <si>
    <t>=C2&amp;" AND "&amp;D2&amp;" AND "&amp;E2</t>
  </si>
  <si>
    <t>Interaction of Sex, Education and Marital Status</t>
  </si>
  <si>
    <t>=C2&amp;" AND "&amp;D2&amp;" AND "&amp;E2&amp;" AND "&amp;BQ2</t>
  </si>
  <si>
    <t>Interaction of Sex, Education, Marital Status and Age Bracket</t>
  </si>
  <si>
    <t>=C2&amp;" AND "&amp;D2&amp;" AND "&amp;E2&amp;" AND "&amp;BQ2&amp;" AND "&amp;DG2</t>
  </si>
  <si>
    <t>Interaction of Sex, Education, Marital Status, Age Bracket and Limit Bracket</t>
  </si>
  <si>
    <t>=C2&amp;" AND "&amp;CG2</t>
  </si>
  <si>
    <t>Interaction of Sex and Habit Feature</t>
  </si>
  <si>
    <t>=AL2&amp;" AND "&amp;EK2</t>
  </si>
  <si>
    <t>Interaction of Sex, Marital Status and Habit Feature</t>
  </si>
  <si>
    <t>Interaction of Pay Status in M1 and Payment in M1 / Bill in M2</t>
  </si>
  <si>
    <t>Interaction of Pay Status in M2 and Payment in M2 / Bill in M3</t>
  </si>
  <si>
    <t>Interaction of Pay Status in M3 and Payment in M3 / Bill in M4</t>
  </si>
  <si>
    <t>Interaction of Pay Status in M4 and Payment in M4 / Bill in M5</t>
  </si>
  <si>
    <t>Interaction of Pay Status in M5 and Payment in M5 / Bill in M6</t>
  </si>
  <si>
    <t>=IF(S2=N2,"Equal Payment",IF(S2&lt;N2,"Under","Over"))&amp;" AND " &amp;G2</t>
  </si>
  <si>
    <t>=IF(T2=O2,"Equal Payment",IF(T2&lt;O2,"Under","Over"))&amp;" AND " &amp;H2</t>
  </si>
  <si>
    <t>=IF(U2=P2,"Equal Payment",IF(U2&lt;P2,"Under","Over"))&amp;" AND " &amp;I2</t>
  </si>
  <si>
    <t>=IF(V2=Q2,"Equal Payment",IF(V2&lt;Q2,"Under","Over"))&amp;" AND " &amp;J2</t>
  </si>
  <si>
    <t>=IF(W2=R2,"Equal Payment",IF(W2&lt;R2,"Under","Over"))&amp;" AND " &amp;K2</t>
  </si>
  <si>
    <t>=AV2</t>
  </si>
  <si>
    <t>Numeric Value of C_Feature_NospendMonths</t>
  </si>
  <si>
    <t>Numeric Value of C_Feature_NoPaymentMonths</t>
  </si>
  <si>
    <t>Numeric Value of C_Feature_1month_delay_count</t>
  </si>
  <si>
    <t>Numeric Value of C_Feature_2month_delay_count</t>
  </si>
  <si>
    <t>Numeric Value of C_Feature_3month_delay_count</t>
  </si>
  <si>
    <t>Numeric Value of C_Feature_4month_delay_count</t>
  </si>
  <si>
    <t>Numeric Value of C_Feature_5month_delay_count</t>
  </si>
  <si>
    <t>Numeric Value of C_Feature_6month_delay_count</t>
  </si>
  <si>
    <t>Numeric Value of C_Feature_6monthplus_delay_count</t>
  </si>
  <si>
    <t>Numeric Value of C_Feature_allM_overpayment</t>
  </si>
  <si>
    <t>Numeric Value of C_Feature_Mode_PayStatus</t>
  </si>
  <si>
    <t>=AW2</t>
  </si>
  <si>
    <t>=BT2</t>
  </si>
  <si>
    <t>=BU2</t>
  </si>
  <si>
    <t>=BV2</t>
  </si>
  <si>
    <t>=BW2</t>
  </si>
  <si>
    <t>=BX2</t>
  </si>
  <si>
    <t>=BY2</t>
  </si>
  <si>
    <t>=BZ2</t>
  </si>
  <si>
    <t>=CV2</t>
  </si>
  <si>
    <t>=DD2</t>
  </si>
  <si>
    <t>=EG2</t>
  </si>
  <si>
    <t>=IF(AND(G2-H2=1,H2-I2=1,I2-J2=1,J2-K2=1,K2-L2=1),1,0)</t>
  </si>
  <si>
    <t>Flag if increasing delay trend is noticed</t>
  </si>
  <si>
    <t>=IF(AND(SUM(M2:X2)=0,SUM(G2:L2)&gt;=-12),1,0)</t>
  </si>
  <si>
    <t>Flag if sum of bills and payment are zero and pay status is -2 for all months</t>
  </si>
  <si>
    <t>Flag if sum of bills and payment are zero and pay status is -3 for all months</t>
  </si>
  <si>
    <t>=IF(AND(SUM(M2:X2)=0,SUM(G2:L2)&gt;=-18),1,0)</t>
  </si>
  <si>
    <t>=G2*10</t>
  </si>
  <si>
    <t>=H2*9</t>
  </si>
  <si>
    <t>=I2*8</t>
  </si>
  <si>
    <t>=J2*7</t>
  </si>
  <si>
    <t>=K2*6</t>
  </si>
  <si>
    <t>=L2*5</t>
  </si>
  <si>
    <t>Pay status weigher (on scale of 5 to 10 with most recent month being highest)</t>
  </si>
  <si>
    <t>=IF(OR(G2=0,G2=2),1,0)</t>
  </si>
  <si>
    <t>Flag to see if the pay status in M1 is 0 or 2</t>
  </si>
  <si>
    <t>=IFERROR((G2/H2)/(H2/I2),0)</t>
  </si>
  <si>
    <t>=IFERROR((H2/I2)/(I2/J2),0)</t>
  </si>
  <si>
    <t>=IFERROR((I2/J2)/(J2/K2),0)</t>
  </si>
  <si>
    <t>=IFERROR((J2/K2)/(K2/L2),0)</t>
  </si>
  <si>
    <t>=IF(OR(D2=0,D2=4,D2=5,D2=6),99,D2)</t>
  </si>
  <si>
    <t>=IF(C2=1,C2*1.18,1)</t>
  </si>
  <si>
    <t>Sex variable factorized by 1.18 for Male</t>
  </si>
  <si>
    <t>Month over Month growth in pay status variable</t>
  </si>
  <si>
    <t>=IF(AND(N2&gt;0,S2=N2),1,0)</t>
  </si>
  <si>
    <t>=IF(AND(O2&gt;0,T2=O2),1,0)</t>
  </si>
  <si>
    <t>=IF(AND(P2&gt;0,U2=P2),1,0)</t>
  </si>
  <si>
    <t>=IF(AND(Q2&gt;0,V2=Q2),1,0)</t>
  </si>
  <si>
    <t>=IF(AND(R2&gt;0,W2=R2),1,0)</t>
  </si>
  <si>
    <t>Flag to see if full payment / over payment made in M1</t>
  </si>
  <si>
    <t>Flag to see if full payment / over payment made in M2</t>
  </si>
  <si>
    <t>Flag to see if full payment / over payment made in M3</t>
  </si>
  <si>
    <t>Flag to see if full payment / over payment made in M4</t>
  </si>
  <si>
    <t>Flag to see if full payment / over payment made in M5</t>
  </si>
  <si>
    <t>=M2-(N2-T2)</t>
  </si>
  <si>
    <t>=N2-(O2-U2)</t>
  </si>
  <si>
    <t>=O2-(P2-V2)</t>
  </si>
  <si>
    <t>=P2-(Q2-W2)</t>
  </si>
  <si>
    <t>=Q2-(R2-X2)</t>
  </si>
  <si>
    <t>=AVERAGE((M2/B2),(N2/B2),(O2/B2),(P2/B2),(Q2/B2),(R2/B2))</t>
  </si>
  <si>
    <t>Average exposure of all the bills by month</t>
  </si>
  <si>
    <t>Assuming bill amount is c/f balance for all the spending minus all the payments. This feature intends to calculate incremental expenditure for the month of bill (Mx)</t>
  </si>
  <si>
    <t>=IF(F2&lt;=30,"Less than 30","Over 30")</t>
  </si>
  <si>
    <t>Flag to see if person is less than 30 or not</t>
  </si>
  <si>
    <t>=IFERROR(AVERAGE(S2:X2)/AVERAGE(FY2:GC2),0)</t>
  </si>
  <si>
    <t>Average of monthly payment divided by monthly expense (feature)</t>
  </si>
  <si>
    <t>Score</t>
  </si>
  <si>
    <t>Annexure I</t>
  </si>
  <si>
    <t>List of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</si>
</sst>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Georgia"/>
      <family val="1"/>
    </font>
    <font>
      <b/>
      <sz val="10"/>
      <color theme="0"/>
      <name val="Georgia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wrapText="1"/>
    </xf>
    <xf numFmtId="0" fontId="4" fillId="0" borderId="0" xfId="0" applyFont="1"/>
    <xf numFmtId="0" fontId="4" fillId="0" borderId="2" xfId="0" applyFont="1" applyBorder="1"/>
    <xf numFmtId="164" fontId="4" fillId="0" borderId="2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1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3" fillId="3" borderId="2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showGridLines="0" tabSelected="1" workbookViewId="0">
      <selection activeCell="B2" sqref="B2"/>
    </sheetView>
  </sheetViews>
  <sheetFormatPr defaultRowHeight="13.2" x14ac:dyDescent="0.25"/>
  <cols>
    <col min="1" max="1" width="8.88671875" style="1"/>
    <col min="2" max="2" width="45.109375" style="1" bestFit="1" customWidth="1"/>
    <col min="3" max="3" width="44.109375" style="1" bestFit="1" customWidth="1"/>
    <col min="4" max="4" width="66.6640625" style="2" bestFit="1" customWidth="1"/>
    <col min="5" max="5" width="54.21875" style="11" customWidth="1"/>
    <col min="6" max="16384" width="8.88671875" style="1"/>
  </cols>
  <sheetData>
    <row r="1" spans="1:5" ht="15.6" x14ac:dyDescent="0.3">
      <c r="A1" s="20" t="s">
        <v>484</v>
      </c>
    </row>
    <row r="2" spans="1:5" ht="15.6" x14ac:dyDescent="0.3">
      <c r="A2" s="20" t="s">
        <v>485</v>
      </c>
    </row>
    <row r="4" spans="1:5" x14ac:dyDescent="0.25">
      <c r="A4" s="7" t="s">
        <v>188</v>
      </c>
      <c r="B4" s="8" t="s">
        <v>162</v>
      </c>
      <c r="C4" s="8" t="s">
        <v>165</v>
      </c>
      <c r="D4" s="8" t="s">
        <v>163</v>
      </c>
      <c r="E4" s="9" t="s">
        <v>164</v>
      </c>
    </row>
    <row r="5" spans="1:5" ht="26.4" x14ac:dyDescent="0.25">
      <c r="A5" s="3">
        <v>1</v>
      </c>
      <c r="B5" s="4" t="s">
        <v>0</v>
      </c>
      <c r="C5" s="5">
        <v>2</v>
      </c>
      <c r="D5" s="4" t="s">
        <v>186</v>
      </c>
      <c r="E5" s="6" t="s">
        <v>187</v>
      </c>
    </row>
    <row r="6" spans="1:5" ht="26.4" x14ac:dyDescent="0.25">
      <c r="A6" s="3">
        <f>A5+1</f>
        <v>2</v>
      </c>
      <c r="B6" s="4" t="s">
        <v>1</v>
      </c>
      <c r="C6" s="5">
        <v>4</v>
      </c>
      <c r="D6" s="4" t="s">
        <v>189</v>
      </c>
      <c r="E6" s="6" t="s">
        <v>190</v>
      </c>
    </row>
    <row r="7" spans="1:5" ht="26.4" x14ac:dyDescent="0.25">
      <c r="A7" s="3">
        <f t="shared" ref="A7:A70" si="0">A6+1</f>
        <v>3</v>
      </c>
      <c r="B7" s="4" t="s">
        <v>2</v>
      </c>
      <c r="C7" s="5" t="s">
        <v>166</v>
      </c>
      <c r="D7" s="4" t="s">
        <v>196</v>
      </c>
      <c r="E7" s="6" t="s">
        <v>191</v>
      </c>
    </row>
    <row r="8" spans="1:5" ht="26.4" x14ac:dyDescent="0.25">
      <c r="A8" s="3">
        <f t="shared" si="0"/>
        <v>4</v>
      </c>
      <c r="B8" s="4" t="s">
        <v>3</v>
      </c>
      <c r="C8" s="5" t="s">
        <v>167</v>
      </c>
      <c r="D8" s="4" t="s">
        <v>196</v>
      </c>
      <c r="E8" s="6" t="s">
        <v>192</v>
      </c>
    </row>
    <row r="9" spans="1:5" x14ac:dyDescent="0.25">
      <c r="A9" s="3">
        <f t="shared" si="0"/>
        <v>5</v>
      </c>
      <c r="B9" s="4" t="s">
        <v>4</v>
      </c>
      <c r="C9" s="5" t="s">
        <v>166</v>
      </c>
      <c r="D9" s="4" t="s">
        <v>196</v>
      </c>
      <c r="E9" s="6" t="s">
        <v>193</v>
      </c>
    </row>
    <row r="10" spans="1:5" ht="26.4" x14ac:dyDescent="0.25">
      <c r="A10" s="3">
        <f t="shared" si="0"/>
        <v>6</v>
      </c>
      <c r="B10" s="4" t="s">
        <v>5</v>
      </c>
      <c r="C10" s="5" t="s">
        <v>167</v>
      </c>
      <c r="D10" s="4" t="s">
        <v>196</v>
      </c>
      <c r="E10" s="6" t="s">
        <v>194</v>
      </c>
    </row>
    <row r="11" spans="1:5" ht="26.4" x14ac:dyDescent="0.25">
      <c r="A11" s="3">
        <f t="shared" si="0"/>
        <v>7</v>
      </c>
      <c r="B11" s="4" t="s">
        <v>6</v>
      </c>
      <c r="C11" s="5" t="s">
        <v>166</v>
      </c>
      <c r="D11" s="4" t="s">
        <v>196</v>
      </c>
      <c r="E11" s="6" t="s">
        <v>195</v>
      </c>
    </row>
    <row r="12" spans="1:5" x14ac:dyDescent="0.25">
      <c r="A12" s="3">
        <f t="shared" si="0"/>
        <v>8</v>
      </c>
      <c r="B12" s="4" t="s">
        <v>7</v>
      </c>
      <c r="C12" s="5" t="b">
        <v>0</v>
      </c>
      <c r="D12" s="4" t="s">
        <v>199</v>
      </c>
      <c r="E12" s="6" t="s">
        <v>197</v>
      </c>
    </row>
    <row r="13" spans="1:5" x14ac:dyDescent="0.25">
      <c r="A13" s="3">
        <f t="shared" si="0"/>
        <v>9</v>
      </c>
      <c r="B13" s="4" t="s">
        <v>8</v>
      </c>
      <c r="C13" s="5" t="b">
        <v>0</v>
      </c>
      <c r="D13" s="4" t="s">
        <v>200</v>
      </c>
      <c r="E13" s="6" t="s">
        <v>198</v>
      </c>
    </row>
    <row r="14" spans="1:5" x14ac:dyDescent="0.25">
      <c r="A14" s="3">
        <f t="shared" si="0"/>
        <v>10</v>
      </c>
      <c r="B14" s="4" t="s">
        <v>9</v>
      </c>
      <c r="C14" s="5">
        <v>4.3010299956639813</v>
      </c>
      <c r="D14" s="4" t="s">
        <v>202</v>
      </c>
      <c r="E14" s="6" t="s">
        <v>201</v>
      </c>
    </row>
    <row r="15" spans="1:5" x14ac:dyDescent="0.25">
      <c r="A15" s="3">
        <f t="shared" si="0"/>
        <v>11</v>
      </c>
      <c r="B15" s="4" t="s">
        <v>10</v>
      </c>
      <c r="C15" s="5">
        <v>0.99963261364337974</v>
      </c>
      <c r="D15" s="4" t="s">
        <v>204</v>
      </c>
      <c r="E15" s="6" t="s">
        <v>203</v>
      </c>
    </row>
    <row r="16" spans="1:5" ht="26.4" x14ac:dyDescent="0.25">
      <c r="A16" s="3">
        <f t="shared" si="0"/>
        <v>12</v>
      </c>
      <c r="B16" s="4" t="s">
        <v>11</v>
      </c>
      <c r="C16" s="5">
        <v>-1.1383448663778157</v>
      </c>
      <c r="D16" s="4" t="s">
        <v>206</v>
      </c>
      <c r="E16" s="6" t="s">
        <v>205</v>
      </c>
    </row>
    <row r="17" spans="1:5" ht="26.4" x14ac:dyDescent="0.25">
      <c r="A17" s="3">
        <f t="shared" si="0"/>
        <v>13</v>
      </c>
      <c r="B17" s="4" t="s">
        <v>12</v>
      </c>
      <c r="C17" s="5" t="s">
        <v>168</v>
      </c>
      <c r="D17" s="4" t="s">
        <v>207</v>
      </c>
      <c r="E17" s="6" t="s">
        <v>208</v>
      </c>
    </row>
    <row r="18" spans="1:5" x14ac:dyDescent="0.25">
      <c r="A18" s="3">
        <f t="shared" si="0"/>
        <v>14</v>
      </c>
      <c r="B18" s="4" t="s">
        <v>13</v>
      </c>
      <c r="C18" s="5" t="s">
        <v>169</v>
      </c>
      <c r="D18" s="4" t="s">
        <v>211</v>
      </c>
      <c r="E18" s="6" t="s">
        <v>209</v>
      </c>
    </row>
    <row r="19" spans="1:5" x14ac:dyDescent="0.25">
      <c r="A19" s="3">
        <f t="shared" si="0"/>
        <v>15</v>
      </c>
      <c r="B19" s="4" t="s">
        <v>14</v>
      </c>
      <c r="C19" s="5" t="s">
        <v>169</v>
      </c>
      <c r="D19" s="4" t="s">
        <v>212</v>
      </c>
      <c r="E19" s="6" t="s">
        <v>210</v>
      </c>
    </row>
    <row r="20" spans="1:5" x14ac:dyDescent="0.25">
      <c r="A20" s="3">
        <f t="shared" si="0"/>
        <v>16</v>
      </c>
      <c r="B20" s="4" t="s">
        <v>15</v>
      </c>
      <c r="C20" s="5">
        <v>0</v>
      </c>
      <c r="D20" s="4" t="s">
        <v>215</v>
      </c>
      <c r="E20" s="6" t="s">
        <v>213</v>
      </c>
    </row>
    <row r="21" spans="1:5" x14ac:dyDescent="0.25">
      <c r="A21" s="3">
        <f t="shared" si="0"/>
        <v>17</v>
      </c>
      <c r="B21" s="4" t="s">
        <v>16</v>
      </c>
      <c r="C21" s="5">
        <v>0</v>
      </c>
      <c r="D21" s="4" t="s">
        <v>216</v>
      </c>
      <c r="E21" s="6" t="s">
        <v>214</v>
      </c>
    </row>
    <row r="22" spans="1:5" x14ac:dyDescent="0.25">
      <c r="A22" s="3">
        <f t="shared" si="0"/>
        <v>18</v>
      </c>
      <c r="B22" s="4" t="s">
        <v>17</v>
      </c>
      <c r="C22" s="5" t="s">
        <v>170</v>
      </c>
      <c r="D22" s="4" t="s">
        <v>224</v>
      </c>
      <c r="E22" s="6" t="s">
        <v>217</v>
      </c>
    </row>
    <row r="23" spans="1:5" x14ac:dyDescent="0.25">
      <c r="A23" s="3">
        <f t="shared" si="0"/>
        <v>19</v>
      </c>
      <c r="B23" s="4" t="s">
        <v>18</v>
      </c>
      <c r="C23" s="5" t="s">
        <v>171</v>
      </c>
      <c r="D23" s="4" t="s">
        <v>225</v>
      </c>
      <c r="E23" s="6" t="s">
        <v>218</v>
      </c>
    </row>
    <row r="24" spans="1:5" x14ac:dyDescent="0.25">
      <c r="A24" s="3">
        <f t="shared" si="0"/>
        <v>20</v>
      </c>
      <c r="B24" s="4" t="s">
        <v>19</v>
      </c>
      <c r="C24" s="5" t="s">
        <v>171</v>
      </c>
      <c r="D24" s="4" t="s">
        <v>226</v>
      </c>
      <c r="E24" s="6" t="s">
        <v>219</v>
      </c>
    </row>
    <row r="25" spans="1:5" x14ac:dyDescent="0.25">
      <c r="A25" s="3">
        <f t="shared" si="0"/>
        <v>21</v>
      </c>
      <c r="B25" s="4" t="s">
        <v>20</v>
      </c>
      <c r="C25" s="5" t="s">
        <v>171</v>
      </c>
      <c r="D25" s="4" t="s">
        <v>227</v>
      </c>
      <c r="E25" s="6" t="s">
        <v>220</v>
      </c>
    </row>
    <row r="26" spans="1:5" x14ac:dyDescent="0.25">
      <c r="A26" s="3">
        <f t="shared" si="0"/>
        <v>22</v>
      </c>
      <c r="B26" s="4" t="s">
        <v>21</v>
      </c>
      <c r="C26" s="5" t="s">
        <v>171</v>
      </c>
      <c r="D26" s="4" t="s">
        <v>228</v>
      </c>
      <c r="E26" s="6" t="s">
        <v>221</v>
      </c>
    </row>
    <row r="27" spans="1:5" ht="26.4" x14ac:dyDescent="0.25">
      <c r="A27" s="3">
        <f t="shared" si="0"/>
        <v>23</v>
      </c>
      <c r="B27" s="4" t="s">
        <v>22</v>
      </c>
      <c r="C27" s="5">
        <v>3</v>
      </c>
      <c r="D27" s="4" t="s">
        <v>229</v>
      </c>
      <c r="E27" s="6" t="s">
        <v>222</v>
      </c>
    </row>
    <row r="28" spans="1:5" ht="26.4" x14ac:dyDescent="0.25">
      <c r="A28" s="3">
        <f t="shared" si="0"/>
        <v>24</v>
      </c>
      <c r="B28" s="4" t="s">
        <v>23</v>
      </c>
      <c r="C28" s="5">
        <v>5</v>
      </c>
      <c r="D28" s="4" t="s">
        <v>230</v>
      </c>
      <c r="E28" s="6" t="s">
        <v>223</v>
      </c>
    </row>
    <row r="29" spans="1:5" x14ac:dyDescent="0.25">
      <c r="A29" s="3">
        <f t="shared" si="0"/>
        <v>25</v>
      </c>
      <c r="B29" s="4" t="s">
        <v>24</v>
      </c>
      <c r="C29" s="5">
        <v>1.6666666666666667</v>
      </c>
      <c r="D29" s="4" t="s">
        <v>231</v>
      </c>
      <c r="E29" s="6" t="s">
        <v>232</v>
      </c>
    </row>
    <row r="30" spans="1:5" x14ac:dyDescent="0.25">
      <c r="A30" s="3">
        <f t="shared" si="0"/>
        <v>26</v>
      </c>
      <c r="B30" s="4" t="s">
        <v>25</v>
      </c>
      <c r="C30" s="5">
        <v>0</v>
      </c>
      <c r="D30" s="4" t="s">
        <v>242</v>
      </c>
      <c r="E30" s="6" t="s">
        <v>233</v>
      </c>
    </row>
    <row r="31" spans="1:5" x14ac:dyDescent="0.25">
      <c r="A31" s="3">
        <f t="shared" si="0"/>
        <v>27</v>
      </c>
      <c r="B31" s="4" t="s">
        <v>26</v>
      </c>
      <c r="C31" s="5">
        <v>1</v>
      </c>
      <c r="D31" s="4" t="s">
        <v>240</v>
      </c>
      <c r="E31" s="6" t="s">
        <v>234</v>
      </c>
    </row>
    <row r="32" spans="1:5" x14ac:dyDescent="0.25">
      <c r="A32" s="3">
        <f t="shared" si="0"/>
        <v>28</v>
      </c>
      <c r="B32" s="4" t="s">
        <v>27</v>
      </c>
      <c r="C32" s="5">
        <v>0</v>
      </c>
      <c r="D32" s="4" t="s">
        <v>239</v>
      </c>
      <c r="E32" s="6" t="s">
        <v>235</v>
      </c>
    </row>
    <row r="33" spans="1:5" x14ac:dyDescent="0.25">
      <c r="A33" s="3">
        <f t="shared" si="0"/>
        <v>29</v>
      </c>
      <c r="B33" s="4" t="s">
        <v>28</v>
      </c>
      <c r="C33" s="5">
        <v>0</v>
      </c>
      <c r="D33" s="4" t="s">
        <v>241</v>
      </c>
      <c r="E33" s="6" t="s">
        <v>236</v>
      </c>
    </row>
    <row r="34" spans="1:5" x14ac:dyDescent="0.25">
      <c r="A34" s="3">
        <f t="shared" si="0"/>
        <v>30</v>
      </c>
      <c r="B34" s="4" t="s">
        <v>29</v>
      </c>
      <c r="C34" s="5">
        <v>0</v>
      </c>
      <c r="D34" s="4" t="s">
        <v>243</v>
      </c>
      <c r="E34" s="6" t="s">
        <v>237</v>
      </c>
    </row>
    <row r="35" spans="1:5" x14ac:dyDescent="0.25">
      <c r="A35" s="3">
        <f t="shared" si="0"/>
        <v>31</v>
      </c>
      <c r="B35" s="4" t="s">
        <v>30</v>
      </c>
      <c r="C35" s="5">
        <v>0.2</v>
      </c>
      <c r="D35" s="4" t="s">
        <v>244</v>
      </c>
      <c r="E35" s="6" t="s">
        <v>238</v>
      </c>
    </row>
    <row r="36" spans="1:5" x14ac:dyDescent="0.25">
      <c r="A36" s="3">
        <f t="shared" si="0"/>
        <v>32</v>
      </c>
      <c r="B36" s="4" t="s">
        <v>31</v>
      </c>
      <c r="C36" s="5">
        <v>0</v>
      </c>
      <c r="D36" s="4" t="s">
        <v>251</v>
      </c>
      <c r="E36" s="6" t="s">
        <v>245</v>
      </c>
    </row>
    <row r="37" spans="1:5" x14ac:dyDescent="0.25">
      <c r="A37" s="3">
        <f t="shared" si="0"/>
        <v>33</v>
      </c>
      <c r="B37" s="4" t="s">
        <v>32</v>
      </c>
      <c r="C37" s="5">
        <v>0</v>
      </c>
      <c r="D37" s="4" t="s">
        <v>251</v>
      </c>
      <c r="E37" s="6" t="s">
        <v>246</v>
      </c>
    </row>
    <row r="38" spans="1:5" x14ac:dyDescent="0.25">
      <c r="A38" s="3">
        <f t="shared" si="0"/>
        <v>34</v>
      </c>
      <c r="B38" s="4" t="s">
        <v>33</v>
      </c>
      <c r="C38" s="5">
        <v>0</v>
      </c>
      <c r="D38" s="4" t="s">
        <v>251</v>
      </c>
      <c r="E38" s="6" t="s">
        <v>247</v>
      </c>
    </row>
    <row r="39" spans="1:5" x14ac:dyDescent="0.25">
      <c r="A39" s="3">
        <f t="shared" si="0"/>
        <v>35</v>
      </c>
      <c r="B39" s="4" t="s">
        <v>34</v>
      </c>
      <c r="C39" s="5">
        <v>0</v>
      </c>
      <c r="D39" s="4" t="s">
        <v>251</v>
      </c>
      <c r="E39" s="6" t="s">
        <v>248</v>
      </c>
    </row>
    <row r="40" spans="1:5" x14ac:dyDescent="0.25">
      <c r="A40" s="3">
        <f t="shared" si="0"/>
        <v>36</v>
      </c>
      <c r="B40" s="4" t="s">
        <v>35</v>
      </c>
      <c r="C40" s="5">
        <v>0</v>
      </c>
      <c r="D40" s="4" t="s">
        <v>251</v>
      </c>
      <c r="E40" s="6" t="s">
        <v>249</v>
      </c>
    </row>
    <row r="41" spans="1:5" x14ac:dyDescent="0.25">
      <c r="A41" s="3">
        <f t="shared" si="0"/>
        <v>37</v>
      </c>
      <c r="B41" s="4" t="s">
        <v>36</v>
      </c>
      <c r="C41" s="5">
        <v>0</v>
      </c>
      <c r="D41" s="4" t="s">
        <v>251</v>
      </c>
      <c r="E41" s="6" t="s">
        <v>250</v>
      </c>
    </row>
    <row r="42" spans="1:5" x14ac:dyDescent="0.25">
      <c r="A42" s="3">
        <f t="shared" si="0"/>
        <v>38</v>
      </c>
      <c r="B42" s="4" t="s">
        <v>37</v>
      </c>
      <c r="C42" s="5" t="b">
        <v>0</v>
      </c>
      <c r="D42" s="4" t="s">
        <v>254</v>
      </c>
      <c r="E42" s="6" t="s">
        <v>252</v>
      </c>
    </row>
    <row r="43" spans="1:5" x14ac:dyDescent="0.25">
      <c r="A43" s="3">
        <f t="shared" si="0"/>
        <v>39</v>
      </c>
      <c r="B43" s="4" t="s">
        <v>38</v>
      </c>
      <c r="C43" s="5" t="b">
        <v>0</v>
      </c>
      <c r="D43" s="4" t="s">
        <v>255</v>
      </c>
      <c r="E43" s="6" t="s">
        <v>253</v>
      </c>
    </row>
    <row r="44" spans="1:5" x14ac:dyDescent="0.25">
      <c r="A44" s="3">
        <f t="shared" si="0"/>
        <v>40</v>
      </c>
      <c r="B44" s="4" t="s">
        <v>39</v>
      </c>
      <c r="C44" s="5" t="b">
        <v>0</v>
      </c>
      <c r="D44" s="4" t="s">
        <v>257</v>
      </c>
      <c r="E44" s="6" t="s">
        <v>256</v>
      </c>
    </row>
    <row r="45" spans="1:5" x14ac:dyDescent="0.25">
      <c r="A45" s="3">
        <f t="shared" si="0"/>
        <v>41</v>
      </c>
      <c r="B45" s="4" t="s">
        <v>40</v>
      </c>
      <c r="C45" s="5">
        <v>-2</v>
      </c>
      <c r="D45" s="4" t="s">
        <v>259</v>
      </c>
      <c r="E45" s="6" t="s">
        <v>258</v>
      </c>
    </row>
    <row r="46" spans="1:5" x14ac:dyDescent="0.25">
      <c r="A46" s="3">
        <f t="shared" si="0"/>
        <v>42</v>
      </c>
      <c r="B46" s="4" t="s">
        <v>41</v>
      </c>
      <c r="C46" s="5">
        <v>1284</v>
      </c>
      <c r="D46" s="4" t="s">
        <v>261</v>
      </c>
      <c r="E46" s="6" t="s">
        <v>260</v>
      </c>
    </row>
    <row r="47" spans="1:5" x14ac:dyDescent="0.25">
      <c r="A47" s="3">
        <f t="shared" si="0"/>
        <v>43</v>
      </c>
      <c r="B47" s="4" t="s">
        <v>42</v>
      </c>
      <c r="C47" s="5">
        <v>6.4199999999999993E-2</v>
      </c>
      <c r="D47" s="4" t="s">
        <v>263</v>
      </c>
      <c r="E47" s="6" t="s">
        <v>262</v>
      </c>
    </row>
    <row r="48" spans="1:5" x14ac:dyDescent="0.25">
      <c r="A48" s="3">
        <f t="shared" si="0"/>
        <v>44</v>
      </c>
      <c r="B48" s="4" t="s">
        <v>43</v>
      </c>
      <c r="C48" s="5" t="s">
        <v>172</v>
      </c>
      <c r="D48" s="4" t="s">
        <v>265</v>
      </c>
      <c r="E48" s="6" t="s">
        <v>264</v>
      </c>
    </row>
    <row r="49" spans="1:5" x14ac:dyDescent="0.25">
      <c r="A49" s="3">
        <f t="shared" si="0"/>
        <v>45</v>
      </c>
      <c r="B49" s="4" t="s">
        <v>44</v>
      </c>
      <c r="C49" s="5">
        <v>7015</v>
      </c>
      <c r="D49" s="4" t="s">
        <v>267</v>
      </c>
      <c r="E49" s="6" t="s">
        <v>266</v>
      </c>
    </row>
    <row r="50" spans="1:5" x14ac:dyDescent="0.25">
      <c r="A50" s="3">
        <f t="shared" si="0"/>
        <v>46</v>
      </c>
      <c r="B50" s="4" t="s">
        <v>45</v>
      </c>
      <c r="C50" s="5">
        <v>0</v>
      </c>
      <c r="D50" s="4" t="s">
        <v>269</v>
      </c>
      <c r="E50" s="6" t="s">
        <v>268</v>
      </c>
    </row>
    <row r="51" spans="1:5" ht="26.4" x14ac:dyDescent="0.25">
      <c r="A51" s="3">
        <f t="shared" si="0"/>
        <v>47</v>
      </c>
      <c r="B51" s="4" t="s">
        <v>46</v>
      </c>
      <c r="C51" s="5">
        <v>0</v>
      </c>
      <c r="D51" s="4" t="s">
        <v>277</v>
      </c>
      <c r="E51" s="6" t="s">
        <v>270</v>
      </c>
    </row>
    <row r="52" spans="1:5" ht="26.4" x14ac:dyDescent="0.25">
      <c r="A52" s="3">
        <f t="shared" si="0"/>
        <v>48</v>
      </c>
      <c r="B52" s="4" t="s">
        <v>47</v>
      </c>
      <c r="C52" s="5">
        <v>2</v>
      </c>
      <c r="D52" s="4" t="s">
        <v>278</v>
      </c>
      <c r="E52" s="6" t="s">
        <v>271</v>
      </c>
    </row>
    <row r="53" spans="1:5" ht="26.4" x14ac:dyDescent="0.25">
      <c r="A53" s="3">
        <f t="shared" si="0"/>
        <v>49</v>
      </c>
      <c r="B53" s="4" t="s">
        <v>48</v>
      </c>
      <c r="C53" s="5">
        <v>0</v>
      </c>
      <c r="D53" s="4" t="s">
        <v>279</v>
      </c>
      <c r="E53" s="6" t="s">
        <v>275</v>
      </c>
    </row>
    <row r="54" spans="1:5" ht="26.4" x14ac:dyDescent="0.25">
      <c r="A54" s="3">
        <f t="shared" si="0"/>
        <v>50</v>
      </c>
      <c r="B54" s="4" t="s">
        <v>49</v>
      </c>
      <c r="C54" s="5">
        <v>0</v>
      </c>
      <c r="D54" s="4" t="s">
        <v>280</v>
      </c>
      <c r="E54" s="6" t="s">
        <v>272</v>
      </c>
    </row>
    <row r="55" spans="1:5" ht="26.4" x14ac:dyDescent="0.25">
      <c r="A55" s="3">
        <f t="shared" si="0"/>
        <v>51</v>
      </c>
      <c r="B55" s="4" t="s">
        <v>50</v>
      </c>
      <c r="C55" s="5">
        <v>0</v>
      </c>
      <c r="D55" s="4" t="s">
        <v>281</v>
      </c>
      <c r="E55" s="6" t="s">
        <v>273</v>
      </c>
    </row>
    <row r="56" spans="1:5" ht="26.4" x14ac:dyDescent="0.25">
      <c r="A56" s="3">
        <f t="shared" si="0"/>
        <v>52</v>
      </c>
      <c r="B56" s="4" t="s">
        <v>51</v>
      </c>
      <c r="C56" s="5">
        <v>0</v>
      </c>
      <c r="D56" s="4" t="s">
        <v>282</v>
      </c>
      <c r="E56" s="6" t="s">
        <v>274</v>
      </c>
    </row>
    <row r="57" spans="1:5" ht="26.4" x14ac:dyDescent="0.25">
      <c r="A57" s="3">
        <f t="shared" si="0"/>
        <v>53</v>
      </c>
      <c r="B57" s="4" t="s">
        <v>52</v>
      </c>
      <c r="C57" s="5">
        <v>0</v>
      </c>
      <c r="D57" s="4" t="s">
        <v>283</v>
      </c>
      <c r="E57" s="6" t="s">
        <v>276</v>
      </c>
    </row>
    <row r="58" spans="1:5" x14ac:dyDescent="0.25">
      <c r="A58" s="3">
        <f t="shared" si="0"/>
        <v>54</v>
      </c>
      <c r="B58" s="4" t="s">
        <v>53</v>
      </c>
      <c r="C58" s="5" t="b">
        <v>1</v>
      </c>
      <c r="D58" s="4" t="s">
        <v>290</v>
      </c>
      <c r="E58" s="6" t="s">
        <v>284</v>
      </c>
    </row>
    <row r="59" spans="1:5" x14ac:dyDescent="0.25">
      <c r="A59" s="3">
        <f t="shared" si="0"/>
        <v>55</v>
      </c>
      <c r="B59" s="4" t="s">
        <v>54</v>
      </c>
      <c r="C59" s="5" t="b">
        <v>1</v>
      </c>
      <c r="D59" s="4" t="s">
        <v>291</v>
      </c>
      <c r="E59" s="6" t="s">
        <v>285</v>
      </c>
    </row>
    <row r="60" spans="1:5" x14ac:dyDescent="0.25">
      <c r="A60" s="3">
        <f t="shared" si="0"/>
        <v>56</v>
      </c>
      <c r="B60" s="4" t="s">
        <v>55</v>
      </c>
      <c r="C60" s="5" t="b">
        <v>0</v>
      </c>
      <c r="D60" s="4" t="s">
        <v>292</v>
      </c>
      <c r="E60" s="6" t="s">
        <v>286</v>
      </c>
    </row>
    <row r="61" spans="1:5" x14ac:dyDescent="0.25">
      <c r="A61" s="3">
        <f t="shared" si="0"/>
        <v>57</v>
      </c>
      <c r="B61" s="4" t="s">
        <v>56</v>
      </c>
      <c r="C61" s="5" t="b">
        <v>0</v>
      </c>
      <c r="D61" s="4" t="s">
        <v>293</v>
      </c>
      <c r="E61" s="6" t="s">
        <v>287</v>
      </c>
    </row>
    <row r="62" spans="1:5" x14ac:dyDescent="0.25">
      <c r="A62" s="3">
        <f t="shared" si="0"/>
        <v>58</v>
      </c>
      <c r="B62" s="4" t="s">
        <v>57</v>
      </c>
      <c r="C62" s="5" t="b">
        <v>0</v>
      </c>
      <c r="D62" s="4" t="s">
        <v>294</v>
      </c>
      <c r="E62" s="6" t="s">
        <v>288</v>
      </c>
    </row>
    <row r="63" spans="1:5" x14ac:dyDescent="0.25">
      <c r="A63" s="3">
        <f t="shared" si="0"/>
        <v>59</v>
      </c>
      <c r="B63" s="4" t="s">
        <v>58</v>
      </c>
      <c r="C63" s="5" t="b">
        <v>0</v>
      </c>
      <c r="D63" s="4" t="s">
        <v>295</v>
      </c>
      <c r="E63" s="6" t="s">
        <v>289</v>
      </c>
    </row>
    <row r="64" spans="1:5" ht="79.2" x14ac:dyDescent="0.25">
      <c r="A64" s="3">
        <f t="shared" si="0"/>
        <v>60</v>
      </c>
      <c r="B64" s="4" t="s">
        <v>59</v>
      </c>
      <c r="C64" s="5" t="s">
        <v>173</v>
      </c>
      <c r="D64" s="10" t="s">
        <v>297</v>
      </c>
      <c r="E64" s="6" t="s">
        <v>296</v>
      </c>
    </row>
    <row r="65" spans="1:5" x14ac:dyDescent="0.25">
      <c r="A65" s="3">
        <f t="shared" si="0"/>
        <v>61</v>
      </c>
      <c r="B65" s="4" t="s">
        <v>60</v>
      </c>
      <c r="C65" s="5">
        <v>0</v>
      </c>
      <c r="D65" s="4" t="s">
        <v>299</v>
      </c>
      <c r="E65" s="6" t="s">
        <v>298</v>
      </c>
    </row>
    <row r="66" spans="1:5" x14ac:dyDescent="0.25">
      <c r="A66" s="3">
        <f t="shared" si="0"/>
        <v>62</v>
      </c>
      <c r="B66" s="4" t="s">
        <v>61</v>
      </c>
      <c r="C66" s="5">
        <v>689</v>
      </c>
      <c r="D66" s="4" t="s">
        <v>301</v>
      </c>
      <c r="E66" s="6" t="s">
        <v>300</v>
      </c>
    </row>
    <row r="67" spans="1:5" x14ac:dyDescent="0.25">
      <c r="A67" s="3">
        <f t="shared" si="0"/>
        <v>63</v>
      </c>
      <c r="B67" s="4" t="s">
        <v>62</v>
      </c>
      <c r="C67" s="5">
        <v>7015</v>
      </c>
      <c r="D67" s="4" t="s">
        <v>303</v>
      </c>
      <c r="E67" s="6" t="s">
        <v>302</v>
      </c>
    </row>
    <row r="68" spans="1:5" x14ac:dyDescent="0.25">
      <c r="A68" s="3">
        <f t="shared" si="0"/>
        <v>64</v>
      </c>
      <c r="B68" s="4" t="s">
        <v>63</v>
      </c>
      <c r="C68" s="5">
        <v>0.35075000000000001</v>
      </c>
      <c r="D68" s="4" t="s">
        <v>305</v>
      </c>
      <c r="E68" s="6" t="s">
        <v>304</v>
      </c>
    </row>
    <row r="69" spans="1:5" x14ac:dyDescent="0.25">
      <c r="A69" s="3">
        <f t="shared" si="0"/>
        <v>65</v>
      </c>
      <c r="B69" s="4" t="s">
        <v>64</v>
      </c>
      <c r="C69" s="5" t="b">
        <v>0</v>
      </c>
      <c r="D69" s="4" t="s">
        <v>307</v>
      </c>
      <c r="E69" s="6" t="s">
        <v>306</v>
      </c>
    </row>
    <row r="70" spans="1:5" x14ac:dyDescent="0.25">
      <c r="A70" s="3">
        <f t="shared" si="0"/>
        <v>66</v>
      </c>
      <c r="B70" s="4" t="s">
        <v>65</v>
      </c>
      <c r="C70" s="5">
        <v>0.19564999999999999</v>
      </c>
      <c r="D70" s="4" t="s">
        <v>309</v>
      </c>
      <c r="E70" s="6" t="s">
        <v>308</v>
      </c>
    </row>
    <row r="71" spans="1:5" x14ac:dyDescent="0.25">
      <c r="A71" s="3">
        <f t="shared" ref="A71:A134" si="1">A70+1</f>
        <v>67</v>
      </c>
      <c r="B71" s="4" t="s">
        <v>66</v>
      </c>
      <c r="C71" s="5">
        <v>40000</v>
      </c>
      <c r="D71" s="4" t="s">
        <v>313</v>
      </c>
      <c r="E71" s="6" t="s">
        <v>310</v>
      </c>
    </row>
    <row r="72" spans="1:5" x14ac:dyDescent="0.25">
      <c r="A72" s="3">
        <f t="shared" si="1"/>
        <v>68</v>
      </c>
      <c r="B72" s="4" t="s">
        <v>67</v>
      </c>
      <c r="C72" s="5">
        <v>16</v>
      </c>
      <c r="D72" s="4" t="s">
        <v>312</v>
      </c>
      <c r="E72" s="6" t="s">
        <v>311</v>
      </c>
    </row>
    <row r="73" spans="1:5" x14ac:dyDescent="0.25">
      <c r="A73" s="3">
        <f t="shared" si="1"/>
        <v>69</v>
      </c>
      <c r="B73" s="4" t="s">
        <v>68</v>
      </c>
      <c r="C73" s="5">
        <v>20000</v>
      </c>
      <c r="D73" s="4" t="s">
        <v>315</v>
      </c>
      <c r="E73" s="6" t="s">
        <v>314</v>
      </c>
    </row>
    <row r="74" spans="1:5" x14ac:dyDescent="0.25">
      <c r="A74" s="3">
        <f t="shared" si="1"/>
        <v>70</v>
      </c>
      <c r="B74" s="4" t="s">
        <v>69</v>
      </c>
      <c r="C74" s="5">
        <v>0</v>
      </c>
      <c r="D74" s="4" t="s">
        <v>322</v>
      </c>
      <c r="E74" s="6" t="s">
        <v>316</v>
      </c>
    </row>
    <row r="75" spans="1:5" x14ac:dyDescent="0.25">
      <c r="A75" s="3">
        <f t="shared" si="1"/>
        <v>71</v>
      </c>
      <c r="B75" s="4" t="s">
        <v>70</v>
      </c>
      <c r="C75" s="5">
        <v>0</v>
      </c>
      <c r="D75" s="4" t="s">
        <v>323</v>
      </c>
      <c r="E75" s="6" t="s">
        <v>317</v>
      </c>
    </row>
    <row r="76" spans="1:5" x14ac:dyDescent="0.25">
      <c r="A76" s="3">
        <f t="shared" si="1"/>
        <v>72</v>
      </c>
      <c r="B76" s="4" t="s">
        <v>71</v>
      </c>
      <c r="C76" s="5">
        <v>0</v>
      </c>
      <c r="D76" s="4" t="s">
        <v>324</v>
      </c>
      <c r="E76" s="6" t="s">
        <v>318</v>
      </c>
    </row>
    <row r="77" spans="1:5" x14ac:dyDescent="0.25">
      <c r="A77" s="3">
        <f t="shared" si="1"/>
        <v>73</v>
      </c>
      <c r="B77" s="4" t="s">
        <v>72</v>
      </c>
      <c r="C77" s="5">
        <v>0</v>
      </c>
      <c r="D77" s="4" t="s">
        <v>325</v>
      </c>
      <c r="E77" s="6" t="s">
        <v>319</v>
      </c>
    </row>
    <row r="78" spans="1:5" x14ac:dyDescent="0.25">
      <c r="A78" s="3">
        <f t="shared" si="1"/>
        <v>74</v>
      </c>
      <c r="B78" s="4" t="s">
        <v>73</v>
      </c>
      <c r="C78" s="5">
        <v>0</v>
      </c>
      <c r="D78" s="4" t="s">
        <v>326</v>
      </c>
      <c r="E78" s="6" t="s">
        <v>320</v>
      </c>
    </row>
    <row r="79" spans="1:5" x14ac:dyDescent="0.25">
      <c r="A79" s="3">
        <f t="shared" si="1"/>
        <v>75</v>
      </c>
      <c r="B79" s="4" t="s">
        <v>74</v>
      </c>
      <c r="C79" s="5">
        <v>0</v>
      </c>
      <c r="D79" s="4" t="s">
        <v>327</v>
      </c>
      <c r="E79" s="6" t="s">
        <v>321</v>
      </c>
    </row>
    <row r="80" spans="1:5" x14ac:dyDescent="0.25">
      <c r="A80" s="3">
        <f t="shared" si="1"/>
        <v>76</v>
      </c>
      <c r="B80" s="4" t="s">
        <v>75</v>
      </c>
      <c r="C80" s="5">
        <v>0</v>
      </c>
      <c r="D80" s="4" t="s">
        <v>334</v>
      </c>
      <c r="E80" s="6" t="s">
        <v>328</v>
      </c>
    </row>
    <row r="81" spans="1:5" x14ac:dyDescent="0.25">
      <c r="A81" s="3">
        <f t="shared" si="1"/>
        <v>77</v>
      </c>
      <c r="B81" s="4" t="s">
        <v>76</v>
      </c>
      <c r="C81" s="5">
        <v>0</v>
      </c>
      <c r="D81" s="4" t="s">
        <v>338</v>
      </c>
      <c r="E81" s="6" t="s">
        <v>329</v>
      </c>
    </row>
    <row r="82" spans="1:5" x14ac:dyDescent="0.25">
      <c r="A82" s="3">
        <f t="shared" si="1"/>
        <v>78</v>
      </c>
      <c r="B82" s="4" t="s">
        <v>77</v>
      </c>
      <c r="C82" s="5">
        <v>0</v>
      </c>
      <c r="D82" s="4" t="s">
        <v>335</v>
      </c>
      <c r="E82" s="6" t="s">
        <v>330</v>
      </c>
    </row>
    <row r="83" spans="1:5" x14ac:dyDescent="0.25">
      <c r="A83" s="3">
        <f t="shared" si="1"/>
        <v>79</v>
      </c>
      <c r="B83" s="4" t="s">
        <v>78</v>
      </c>
      <c r="C83" s="5">
        <v>0</v>
      </c>
      <c r="D83" s="4" t="s">
        <v>336</v>
      </c>
      <c r="E83" s="6" t="s">
        <v>331</v>
      </c>
    </row>
    <row r="84" spans="1:5" x14ac:dyDescent="0.25">
      <c r="A84" s="3">
        <f t="shared" si="1"/>
        <v>80</v>
      </c>
      <c r="B84" s="4" t="s">
        <v>79</v>
      </c>
      <c r="C84" s="5">
        <v>0</v>
      </c>
      <c r="D84" s="4" t="s">
        <v>337</v>
      </c>
      <c r="E84" s="6" t="s">
        <v>332</v>
      </c>
    </row>
    <row r="85" spans="1:5" x14ac:dyDescent="0.25">
      <c r="A85" s="3">
        <f t="shared" si="1"/>
        <v>81</v>
      </c>
      <c r="B85" s="4" t="s">
        <v>80</v>
      </c>
      <c r="C85" s="5">
        <v>0</v>
      </c>
      <c r="D85" s="4" t="s">
        <v>339</v>
      </c>
      <c r="E85" s="6" t="s">
        <v>333</v>
      </c>
    </row>
    <row r="86" spans="1:5" x14ac:dyDescent="0.25">
      <c r="A86" s="3">
        <f t="shared" si="1"/>
        <v>82</v>
      </c>
      <c r="B86" s="4" t="s">
        <v>81</v>
      </c>
      <c r="C86" s="5">
        <v>1</v>
      </c>
      <c r="D86" s="4" t="s">
        <v>341</v>
      </c>
      <c r="E86" s="6" t="s">
        <v>340</v>
      </c>
    </row>
    <row r="87" spans="1:5" x14ac:dyDescent="0.25">
      <c r="A87" s="3">
        <f t="shared" si="1"/>
        <v>83</v>
      </c>
      <c r="B87" s="4" t="s">
        <v>82</v>
      </c>
      <c r="C87" s="5">
        <v>4</v>
      </c>
      <c r="D87" s="4" t="s">
        <v>343</v>
      </c>
      <c r="E87" s="6" t="s">
        <v>342</v>
      </c>
    </row>
    <row r="88" spans="1:5" ht="26.4" x14ac:dyDescent="0.25">
      <c r="A88" s="3">
        <f t="shared" si="1"/>
        <v>84</v>
      </c>
      <c r="B88" s="4" t="s">
        <v>83</v>
      </c>
      <c r="C88" s="5">
        <v>2</v>
      </c>
      <c r="D88" s="10" t="s">
        <v>345</v>
      </c>
      <c r="E88" s="6" t="s">
        <v>344</v>
      </c>
    </row>
    <row r="89" spans="1:5" x14ac:dyDescent="0.25">
      <c r="A89" s="3">
        <f t="shared" si="1"/>
        <v>85</v>
      </c>
      <c r="B89" s="4" t="s">
        <v>84</v>
      </c>
      <c r="C89" s="5">
        <v>0.19564999999999999</v>
      </c>
      <c r="D89" s="4" t="s">
        <v>346</v>
      </c>
      <c r="E89" s="6" t="s">
        <v>308</v>
      </c>
    </row>
    <row r="90" spans="1:5" ht="26.4" x14ac:dyDescent="0.25">
      <c r="A90" s="3">
        <f t="shared" si="1"/>
        <v>86</v>
      </c>
      <c r="B90" s="4" t="s">
        <v>85</v>
      </c>
      <c r="C90" s="5">
        <v>1</v>
      </c>
      <c r="D90" s="10" t="s">
        <v>348</v>
      </c>
      <c r="E90" s="6" t="s">
        <v>347</v>
      </c>
    </row>
    <row r="91" spans="1:5" x14ac:dyDescent="0.25">
      <c r="A91" s="3">
        <f t="shared" si="1"/>
        <v>87</v>
      </c>
      <c r="B91" s="4" t="s">
        <v>86</v>
      </c>
      <c r="C91" s="5">
        <v>0</v>
      </c>
      <c r="D91" s="10" t="s">
        <v>350</v>
      </c>
      <c r="E91" s="6" t="s">
        <v>349</v>
      </c>
    </row>
    <row r="92" spans="1:5" x14ac:dyDescent="0.25">
      <c r="A92" s="3">
        <f t="shared" si="1"/>
        <v>88</v>
      </c>
      <c r="B92" s="4" t="s">
        <v>87</v>
      </c>
      <c r="C92" s="5">
        <v>1</v>
      </c>
      <c r="D92" s="10" t="s">
        <v>359</v>
      </c>
      <c r="E92" s="6" t="s">
        <v>351</v>
      </c>
    </row>
    <row r="93" spans="1:5" x14ac:dyDescent="0.25">
      <c r="A93" s="3">
        <f t="shared" si="1"/>
        <v>89</v>
      </c>
      <c r="B93" s="4" t="s">
        <v>88</v>
      </c>
      <c r="C93" s="5">
        <v>1</v>
      </c>
      <c r="D93" s="10" t="s">
        <v>360</v>
      </c>
      <c r="E93" s="6" t="s">
        <v>352</v>
      </c>
    </row>
    <row r="94" spans="1:5" x14ac:dyDescent="0.25">
      <c r="A94" s="3">
        <f t="shared" si="1"/>
        <v>90</v>
      </c>
      <c r="B94" s="4" t="s">
        <v>89</v>
      </c>
      <c r="C94" s="5">
        <v>0</v>
      </c>
      <c r="D94" s="10" t="s">
        <v>361</v>
      </c>
      <c r="E94" s="6" t="s">
        <v>353</v>
      </c>
    </row>
    <row r="95" spans="1:5" x14ac:dyDescent="0.25">
      <c r="A95" s="3">
        <f t="shared" si="1"/>
        <v>91</v>
      </c>
      <c r="B95" s="4" t="s">
        <v>90</v>
      </c>
      <c r="C95" s="5">
        <v>0</v>
      </c>
      <c r="D95" s="10" t="s">
        <v>362</v>
      </c>
      <c r="E95" s="6" t="s">
        <v>354</v>
      </c>
    </row>
    <row r="96" spans="1:5" x14ac:dyDescent="0.25">
      <c r="A96" s="3">
        <f t="shared" si="1"/>
        <v>92</v>
      </c>
      <c r="B96" s="4" t="s">
        <v>91</v>
      </c>
      <c r="C96" s="5">
        <v>0</v>
      </c>
      <c r="D96" s="10" t="s">
        <v>363</v>
      </c>
      <c r="E96" s="6" t="s">
        <v>355</v>
      </c>
    </row>
    <row r="97" spans="1:5" x14ac:dyDescent="0.25">
      <c r="A97" s="3">
        <f t="shared" si="1"/>
        <v>93</v>
      </c>
      <c r="B97" s="4" t="s">
        <v>92</v>
      </c>
      <c r="C97" s="5">
        <v>0</v>
      </c>
      <c r="D97" s="4"/>
      <c r="E97" s="6" t="s">
        <v>356</v>
      </c>
    </row>
    <row r="98" spans="1:5" ht="26.4" x14ac:dyDescent="0.25">
      <c r="A98" s="3">
        <f t="shared" si="1"/>
        <v>94</v>
      </c>
      <c r="B98" s="4" t="s">
        <v>93</v>
      </c>
      <c r="C98" s="5">
        <v>0</v>
      </c>
      <c r="D98" s="4" t="s">
        <v>358</v>
      </c>
      <c r="E98" s="6" t="s">
        <v>357</v>
      </c>
    </row>
    <row r="99" spans="1:5" x14ac:dyDescent="0.25">
      <c r="A99" s="3">
        <f t="shared" si="1"/>
        <v>95</v>
      </c>
      <c r="B99" s="4" t="s">
        <v>94</v>
      </c>
      <c r="C99" s="5">
        <v>-1</v>
      </c>
      <c r="D99" s="4" t="s">
        <v>365</v>
      </c>
      <c r="E99" s="6" t="s">
        <v>364</v>
      </c>
    </row>
    <row r="100" spans="1:5" x14ac:dyDescent="0.25">
      <c r="A100" s="3">
        <f t="shared" si="1"/>
        <v>96</v>
      </c>
      <c r="B100" s="4" t="s">
        <v>95</v>
      </c>
      <c r="C100" s="5">
        <v>1.699673171197595</v>
      </c>
      <c r="D100" s="4" t="s">
        <v>367</v>
      </c>
      <c r="E100" s="6" t="s">
        <v>366</v>
      </c>
    </row>
    <row r="101" spans="1:5" x14ac:dyDescent="0.25">
      <c r="A101" s="3">
        <f t="shared" si="1"/>
        <v>97</v>
      </c>
      <c r="B101" s="4" t="s">
        <v>96</v>
      </c>
      <c r="C101" s="5" t="s">
        <v>174</v>
      </c>
      <c r="D101" s="4" t="s">
        <v>369</v>
      </c>
      <c r="E101" s="6" t="s">
        <v>368</v>
      </c>
    </row>
    <row r="102" spans="1:5" x14ac:dyDescent="0.25">
      <c r="A102" s="3">
        <f t="shared" si="1"/>
        <v>98</v>
      </c>
      <c r="B102" s="4" t="s">
        <v>97</v>
      </c>
      <c r="C102" s="5">
        <v>1608.1437539390977</v>
      </c>
      <c r="D102" s="4" t="s">
        <v>371</v>
      </c>
      <c r="E102" s="6" t="s">
        <v>370</v>
      </c>
    </row>
    <row r="103" spans="1:5" x14ac:dyDescent="0.25">
      <c r="A103" s="3">
        <f t="shared" si="1"/>
        <v>99</v>
      </c>
      <c r="B103" s="4" t="s">
        <v>98</v>
      </c>
      <c r="C103" s="5">
        <v>256.77513941622584</v>
      </c>
      <c r="D103" s="4" t="s">
        <v>373</v>
      </c>
      <c r="E103" s="6" t="s">
        <v>372</v>
      </c>
    </row>
    <row r="104" spans="1:5" x14ac:dyDescent="0.25">
      <c r="A104" s="3">
        <f t="shared" si="1"/>
        <v>100</v>
      </c>
      <c r="B104" s="4" t="s">
        <v>99</v>
      </c>
      <c r="C104" s="5">
        <v>6.2628483333518448</v>
      </c>
      <c r="D104" s="4" t="s">
        <v>375</v>
      </c>
      <c r="E104" s="6" t="s">
        <v>374</v>
      </c>
    </row>
    <row r="105" spans="1:5" x14ac:dyDescent="0.25">
      <c r="A105" s="3">
        <f t="shared" si="1"/>
        <v>101</v>
      </c>
      <c r="B105" s="4" t="s">
        <v>100</v>
      </c>
      <c r="C105" s="5">
        <v>0</v>
      </c>
      <c r="D105" s="4" t="s">
        <v>376</v>
      </c>
      <c r="E105" s="6" t="s">
        <v>233</v>
      </c>
    </row>
    <row r="106" spans="1:5" x14ac:dyDescent="0.25">
      <c r="A106" s="3">
        <f t="shared" si="1"/>
        <v>102</v>
      </c>
      <c r="B106" s="4" t="s">
        <v>101</v>
      </c>
      <c r="C106" s="5">
        <v>1</v>
      </c>
      <c r="D106" s="4" t="s">
        <v>377</v>
      </c>
      <c r="E106" s="6" t="s">
        <v>234</v>
      </c>
    </row>
    <row r="107" spans="1:5" x14ac:dyDescent="0.25">
      <c r="A107" s="3">
        <f t="shared" si="1"/>
        <v>103</v>
      </c>
      <c r="B107" s="4" t="s">
        <v>102</v>
      </c>
      <c r="C107" s="5">
        <v>0</v>
      </c>
      <c r="D107" s="4" t="s">
        <v>378</v>
      </c>
      <c r="E107" s="6" t="s">
        <v>235</v>
      </c>
    </row>
    <row r="108" spans="1:5" x14ac:dyDescent="0.25">
      <c r="A108" s="3">
        <f t="shared" si="1"/>
        <v>104</v>
      </c>
      <c r="B108" s="4" t="s">
        <v>103</v>
      </c>
      <c r="C108" s="5">
        <v>0</v>
      </c>
      <c r="D108" s="4" t="s">
        <v>379</v>
      </c>
      <c r="E108" s="6" t="s">
        <v>236</v>
      </c>
    </row>
    <row r="109" spans="1:5" x14ac:dyDescent="0.25">
      <c r="A109" s="3">
        <f t="shared" si="1"/>
        <v>105</v>
      </c>
      <c r="B109" s="4" t="s">
        <v>104</v>
      </c>
      <c r="C109" s="5">
        <v>0</v>
      </c>
      <c r="D109" s="4" t="s">
        <v>380</v>
      </c>
      <c r="E109" s="6" t="s">
        <v>237</v>
      </c>
    </row>
    <row r="110" spans="1:5" x14ac:dyDescent="0.25">
      <c r="A110" s="3">
        <f t="shared" si="1"/>
        <v>106</v>
      </c>
      <c r="B110" s="4" t="s">
        <v>105</v>
      </c>
      <c r="C110" s="5">
        <v>0.2</v>
      </c>
      <c r="D110" s="4" t="s">
        <v>382</v>
      </c>
      <c r="E110" s="6" t="s">
        <v>381</v>
      </c>
    </row>
    <row r="111" spans="1:5" x14ac:dyDescent="0.25">
      <c r="A111" s="3">
        <f t="shared" si="1"/>
        <v>107</v>
      </c>
      <c r="B111" s="4" t="s">
        <v>106</v>
      </c>
      <c r="C111" s="5" t="s">
        <v>175</v>
      </c>
      <c r="D111" s="4" t="s">
        <v>384</v>
      </c>
      <c r="E111" s="6" t="s">
        <v>383</v>
      </c>
    </row>
    <row r="112" spans="1:5" x14ac:dyDescent="0.25">
      <c r="A112" s="3">
        <f t="shared" si="1"/>
        <v>108</v>
      </c>
      <c r="B112" s="4" t="s">
        <v>107</v>
      </c>
      <c r="C112" s="5">
        <v>-3014.1881138584399</v>
      </c>
      <c r="D112" s="4" t="s">
        <v>386</v>
      </c>
      <c r="E112" s="6" t="s">
        <v>385</v>
      </c>
    </row>
    <row r="113" spans="1:5" x14ac:dyDescent="0.25">
      <c r="A113" s="3">
        <f t="shared" si="1"/>
        <v>109</v>
      </c>
      <c r="B113" s="4" t="s">
        <v>108</v>
      </c>
      <c r="C113" s="5">
        <v>-1.3820809582880589</v>
      </c>
      <c r="D113" s="4" t="s">
        <v>388</v>
      </c>
      <c r="E113" s="6" t="s">
        <v>387</v>
      </c>
    </row>
    <row r="114" spans="1:5" x14ac:dyDescent="0.25">
      <c r="A114" s="3">
        <f t="shared" si="1"/>
        <v>110</v>
      </c>
      <c r="B114" s="4" t="s">
        <v>109</v>
      </c>
      <c r="C114" s="5">
        <v>6.0000000000000036</v>
      </c>
      <c r="D114" s="4" t="s">
        <v>390</v>
      </c>
      <c r="E114" s="6" t="s">
        <v>389</v>
      </c>
    </row>
    <row r="115" spans="1:5" x14ac:dyDescent="0.25">
      <c r="A115" s="3">
        <f t="shared" si="1"/>
        <v>111</v>
      </c>
      <c r="B115" s="4" t="s">
        <v>110</v>
      </c>
      <c r="C115" s="5">
        <v>-8.2924857497283586</v>
      </c>
      <c r="D115" s="4" t="s">
        <v>392</v>
      </c>
      <c r="E115" s="6" t="s">
        <v>391</v>
      </c>
    </row>
    <row r="116" spans="1:5" x14ac:dyDescent="0.25">
      <c r="A116" s="3">
        <f t="shared" si="1"/>
        <v>112</v>
      </c>
      <c r="B116" s="4" t="s">
        <v>111</v>
      </c>
      <c r="C116" s="5">
        <v>2</v>
      </c>
      <c r="D116" s="4" t="s">
        <v>394</v>
      </c>
      <c r="E116" s="6" t="s">
        <v>393</v>
      </c>
    </row>
    <row r="117" spans="1:5" x14ac:dyDescent="0.25">
      <c r="A117" s="3">
        <f t="shared" si="1"/>
        <v>113</v>
      </c>
      <c r="B117" s="4" t="s">
        <v>112</v>
      </c>
      <c r="C117" s="5" t="s">
        <v>176</v>
      </c>
      <c r="D117" s="4" t="s">
        <v>396</v>
      </c>
      <c r="E117" s="6" t="s">
        <v>395</v>
      </c>
    </row>
    <row r="118" spans="1:5" x14ac:dyDescent="0.25">
      <c r="A118" s="3">
        <f t="shared" si="1"/>
        <v>114</v>
      </c>
      <c r="B118" s="4" t="s">
        <v>113</v>
      </c>
      <c r="C118" s="5" t="s">
        <v>177</v>
      </c>
      <c r="D118" s="4" t="s">
        <v>398</v>
      </c>
      <c r="E118" s="6" t="s">
        <v>397</v>
      </c>
    </row>
    <row r="119" spans="1:5" ht="26.4" x14ac:dyDescent="0.25">
      <c r="A119" s="3">
        <f t="shared" si="1"/>
        <v>115</v>
      </c>
      <c r="B119" s="4" t="s">
        <v>114</v>
      </c>
      <c r="C119" s="5" t="s">
        <v>178</v>
      </c>
      <c r="D119" s="10" t="s">
        <v>400</v>
      </c>
      <c r="E119" s="6" t="s">
        <v>399</v>
      </c>
    </row>
    <row r="120" spans="1:5" x14ac:dyDescent="0.25">
      <c r="A120" s="3">
        <f t="shared" si="1"/>
        <v>116</v>
      </c>
      <c r="B120" s="4" t="s">
        <v>115</v>
      </c>
      <c r="C120" s="5" t="s">
        <v>179</v>
      </c>
      <c r="D120" s="4" t="s">
        <v>402</v>
      </c>
      <c r="E120" s="6" t="s">
        <v>401</v>
      </c>
    </row>
    <row r="121" spans="1:5" x14ac:dyDescent="0.25">
      <c r="A121" s="3">
        <f t="shared" si="1"/>
        <v>117</v>
      </c>
      <c r="B121" s="4" t="s">
        <v>116</v>
      </c>
      <c r="C121" s="5" t="s">
        <v>180</v>
      </c>
      <c r="D121" s="4" t="s">
        <v>404</v>
      </c>
      <c r="E121" s="6" t="s">
        <v>403</v>
      </c>
    </row>
    <row r="122" spans="1:5" ht="26.4" x14ac:dyDescent="0.25">
      <c r="A122" s="3">
        <f t="shared" si="1"/>
        <v>118</v>
      </c>
      <c r="B122" s="4" t="s">
        <v>117</v>
      </c>
      <c r="C122" s="5" t="s">
        <v>181</v>
      </c>
      <c r="D122" s="4" t="s">
        <v>405</v>
      </c>
      <c r="E122" s="6" t="s">
        <v>410</v>
      </c>
    </row>
    <row r="123" spans="1:5" ht="26.4" x14ac:dyDescent="0.25">
      <c r="A123" s="3">
        <f t="shared" si="1"/>
        <v>119</v>
      </c>
      <c r="B123" s="4" t="s">
        <v>118</v>
      </c>
      <c r="C123" s="5" t="s">
        <v>182</v>
      </c>
      <c r="D123" s="4" t="s">
        <v>406</v>
      </c>
      <c r="E123" s="6" t="s">
        <v>411</v>
      </c>
    </row>
    <row r="124" spans="1:5" ht="26.4" x14ac:dyDescent="0.25">
      <c r="A124" s="3">
        <f t="shared" si="1"/>
        <v>120</v>
      </c>
      <c r="B124" s="4" t="s">
        <v>119</v>
      </c>
      <c r="C124" s="5" t="s">
        <v>183</v>
      </c>
      <c r="D124" s="4" t="s">
        <v>407</v>
      </c>
      <c r="E124" s="6" t="s">
        <v>412</v>
      </c>
    </row>
    <row r="125" spans="1:5" ht="26.4" x14ac:dyDescent="0.25">
      <c r="A125" s="3">
        <f t="shared" si="1"/>
        <v>121</v>
      </c>
      <c r="B125" s="4" t="s">
        <v>120</v>
      </c>
      <c r="C125" s="5" t="s">
        <v>183</v>
      </c>
      <c r="D125" s="4" t="s">
        <v>408</v>
      </c>
      <c r="E125" s="6" t="s">
        <v>413</v>
      </c>
    </row>
    <row r="126" spans="1:5" ht="26.4" x14ac:dyDescent="0.25">
      <c r="A126" s="3">
        <f t="shared" si="1"/>
        <v>122</v>
      </c>
      <c r="B126" s="4" t="s">
        <v>121</v>
      </c>
      <c r="C126" s="5" t="s">
        <v>184</v>
      </c>
      <c r="D126" s="4" t="s">
        <v>409</v>
      </c>
      <c r="E126" s="6" t="s">
        <v>414</v>
      </c>
    </row>
    <row r="127" spans="1:5" x14ac:dyDescent="0.25">
      <c r="A127" s="3">
        <f t="shared" si="1"/>
        <v>123</v>
      </c>
      <c r="B127" s="4" t="s">
        <v>122</v>
      </c>
      <c r="C127" s="5">
        <v>3</v>
      </c>
      <c r="D127" s="4" t="s">
        <v>416</v>
      </c>
      <c r="E127" s="6" t="s">
        <v>415</v>
      </c>
    </row>
    <row r="128" spans="1:5" x14ac:dyDescent="0.25">
      <c r="A128" s="3">
        <f t="shared" si="1"/>
        <v>124</v>
      </c>
      <c r="B128" s="4" t="s">
        <v>123</v>
      </c>
      <c r="C128" s="5">
        <v>5</v>
      </c>
      <c r="D128" s="4" t="s">
        <v>417</v>
      </c>
      <c r="E128" s="6" t="s">
        <v>427</v>
      </c>
    </row>
    <row r="129" spans="1:5" x14ac:dyDescent="0.25">
      <c r="A129" s="3">
        <f t="shared" si="1"/>
        <v>125</v>
      </c>
      <c r="B129" s="4" t="s">
        <v>124</v>
      </c>
      <c r="C129" s="5">
        <v>0</v>
      </c>
      <c r="D129" s="4" t="s">
        <v>418</v>
      </c>
      <c r="E129" s="6" t="s">
        <v>428</v>
      </c>
    </row>
    <row r="130" spans="1:5" x14ac:dyDescent="0.25">
      <c r="A130" s="3">
        <f t="shared" si="1"/>
        <v>126</v>
      </c>
      <c r="B130" s="4" t="s">
        <v>125</v>
      </c>
      <c r="C130" s="5">
        <v>2</v>
      </c>
      <c r="D130" s="4" t="s">
        <v>419</v>
      </c>
      <c r="E130" s="6" t="s">
        <v>429</v>
      </c>
    </row>
    <row r="131" spans="1:5" x14ac:dyDescent="0.25">
      <c r="A131" s="3">
        <f t="shared" si="1"/>
        <v>127</v>
      </c>
      <c r="B131" s="4" t="s">
        <v>126</v>
      </c>
      <c r="C131" s="5">
        <v>0</v>
      </c>
      <c r="D131" s="4" t="s">
        <v>420</v>
      </c>
      <c r="E131" s="6" t="s">
        <v>430</v>
      </c>
    </row>
    <row r="132" spans="1:5" x14ac:dyDescent="0.25">
      <c r="A132" s="3">
        <f t="shared" si="1"/>
        <v>128</v>
      </c>
      <c r="B132" s="4" t="s">
        <v>127</v>
      </c>
      <c r="C132" s="5">
        <v>0</v>
      </c>
      <c r="D132" s="4" t="s">
        <v>421</v>
      </c>
      <c r="E132" s="6" t="s">
        <v>431</v>
      </c>
    </row>
    <row r="133" spans="1:5" x14ac:dyDescent="0.25">
      <c r="A133" s="3">
        <f t="shared" si="1"/>
        <v>129</v>
      </c>
      <c r="B133" s="4" t="s">
        <v>128</v>
      </c>
      <c r="C133" s="5">
        <v>0</v>
      </c>
      <c r="D133" s="4" t="s">
        <v>422</v>
      </c>
      <c r="E133" s="6" t="s">
        <v>432</v>
      </c>
    </row>
    <row r="134" spans="1:5" x14ac:dyDescent="0.25">
      <c r="A134" s="3">
        <f t="shared" si="1"/>
        <v>130</v>
      </c>
      <c r="B134" s="4" t="s">
        <v>129</v>
      </c>
      <c r="C134" s="5">
        <v>0</v>
      </c>
      <c r="D134" s="4" t="s">
        <v>423</v>
      </c>
      <c r="E134" s="6" t="s">
        <v>433</v>
      </c>
    </row>
    <row r="135" spans="1:5" x14ac:dyDescent="0.25">
      <c r="A135" s="3">
        <f t="shared" ref="A135:A167" si="2">A134+1</f>
        <v>131</v>
      </c>
      <c r="B135" s="4" t="s">
        <v>130</v>
      </c>
      <c r="C135" s="5">
        <v>0</v>
      </c>
      <c r="D135" s="4" t="s">
        <v>424</v>
      </c>
      <c r="E135" s="6" t="s">
        <v>434</v>
      </c>
    </row>
    <row r="136" spans="1:5" x14ac:dyDescent="0.25">
      <c r="A136" s="3">
        <f t="shared" si="2"/>
        <v>132</v>
      </c>
      <c r="B136" s="4" t="s">
        <v>131</v>
      </c>
      <c r="C136" s="5">
        <v>0</v>
      </c>
      <c r="D136" s="4" t="s">
        <v>425</v>
      </c>
      <c r="E136" s="6" t="s">
        <v>435</v>
      </c>
    </row>
    <row r="137" spans="1:5" x14ac:dyDescent="0.25">
      <c r="A137" s="3">
        <f t="shared" si="2"/>
        <v>133</v>
      </c>
      <c r="B137" s="4" t="s">
        <v>132</v>
      </c>
      <c r="C137" s="5">
        <v>4</v>
      </c>
      <c r="D137" s="4" t="s">
        <v>426</v>
      </c>
      <c r="E137" s="6" t="s">
        <v>436</v>
      </c>
    </row>
    <row r="138" spans="1:5" x14ac:dyDescent="0.25">
      <c r="A138" s="3">
        <f t="shared" si="2"/>
        <v>134</v>
      </c>
      <c r="B138" s="4" t="s">
        <v>133</v>
      </c>
      <c r="C138" s="5">
        <v>2</v>
      </c>
      <c r="D138" s="4" t="s">
        <v>426</v>
      </c>
      <c r="E138" s="6" t="s">
        <v>437</v>
      </c>
    </row>
    <row r="139" spans="1:5" x14ac:dyDescent="0.25">
      <c r="A139" s="3">
        <f t="shared" si="2"/>
        <v>135</v>
      </c>
      <c r="B139" s="4" t="s">
        <v>134</v>
      </c>
      <c r="C139" s="5">
        <v>0</v>
      </c>
      <c r="D139" s="4" t="s">
        <v>439</v>
      </c>
      <c r="E139" s="6" t="s">
        <v>438</v>
      </c>
    </row>
    <row r="140" spans="1:5" x14ac:dyDescent="0.25">
      <c r="A140" s="3">
        <f t="shared" si="2"/>
        <v>136</v>
      </c>
      <c r="B140" s="4" t="s">
        <v>135</v>
      </c>
      <c r="C140" s="5">
        <v>0</v>
      </c>
      <c r="D140" s="10" t="s">
        <v>441</v>
      </c>
      <c r="E140" s="6" t="s">
        <v>440</v>
      </c>
    </row>
    <row r="141" spans="1:5" x14ac:dyDescent="0.25">
      <c r="A141" s="3">
        <f t="shared" si="2"/>
        <v>137</v>
      </c>
      <c r="B141" s="4" t="s">
        <v>136</v>
      </c>
      <c r="C141" s="5">
        <v>0</v>
      </c>
      <c r="D141" s="10" t="s">
        <v>442</v>
      </c>
      <c r="E141" s="6" t="s">
        <v>443</v>
      </c>
    </row>
    <row r="142" spans="1:5" x14ac:dyDescent="0.25">
      <c r="A142" s="3">
        <f t="shared" si="2"/>
        <v>138</v>
      </c>
      <c r="B142" s="4" t="s">
        <v>137</v>
      </c>
      <c r="C142" s="5">
        <v>20</v>
      </c>
      <c r="D142" s="4" t="s">
        <v>450</v>
      </c>
      <c r="E142" s="6" t="s">
        <v>444</v>
      </c>
    </row>
    <row r="143" spans="1:5" x14ac:dyDescent="0.25">
      <c r="A143" s="3">
        <f t="shared" si="2"/>
        <v>139</v>
      </c>
      <c r="B143" s="4" t="s">
        <v>138</v>
      </c>
      <c r="C143" s="5">
        <v>18</v>
      </c>
      <c r="D143" s="4" t="s">
        <v>450</v>
      </c>
      <c r="E143" s="6" t="s">
        <v>445</v>
      </c>
    </row>
    <row r="144" spans="1:5" x14ac:dyDescent="0.25">
      <c r="A144" s="3">
        <f t="shared" si="2"/>
        <v>140</v>
      </c>
      <c r="B144" s="4" t="s">
        <v>139</v>
      </c>
      <c r="C144" s="5">
        <v>-8</v>
      </c>
      <c r="D144" s="4" t="s">
        <v>450</v>
      </c>
      <c r="E144" s="6" t="s">
        <v>446</v>
      </c>
    </row>
    <row r="145" spans="1:5" x14ac:dyDescent="0.25">
      <c r="A145" s="3">
        <f t="shared" si="2"/>
        <v>141</v>
      </c>
      <c r="B145" s="4" t="s">
        <v>140</v>
      </c>
      <c r="C145" s="5">
        <v>-7</v>
      </c>
      <c r="D145" s="4" t="s">
        <v>450</v>
      </c>
      <c r="E145" s="6" t="s">
        <v>447</v>
      </c>
    </row>
    <row r="146" spans="1:5" x14ac:dyDescent="0.25">
      <c r="A146" s="3">
        <f t="shared" si="2"/>
        <v>142</v>
      </c>
      <c r="B146" s="4" t="s">
        <v>141</v>
      </c>
      <c r="C146" s="5">
        <v>-12</v>
      </c>
      <c r="D146" s="4" t="s">
        <v>450</v>
      </c>
      <c r="E146" s="6" t="s">
        <v>448</v>
      </c>
    </row>
    <row r="147" spans="1:5" x14ac:dyDescent="0.25">
      <c r="A147" s="3">
        <f t="shared" si="2"/>
        <v>143</v>
      </c>
      <c r="B147" s="4" t="s">
        <v>141</v>
      </c>
      <c r="C147" s="5">
        <v>-10</v>
      </c>
      <c r="D147" s="4" t="s">
        <v>450</v>
      </c>
      <c r="E147" s="6" t="s">
        <v>449</v>
      </c>
    </row>
    <row r="148" spans="1:5" x14ac:dyDescent="0.25">
      <c r="A148" s="3">
        <f t="shared" si="2"/>
        <v>144</v>
      </c>
      <c r="B148" s="4" t="s">
        <v>142</v>
      </c>
      <c r="C148" s="5">
        <v>1</v>
      </c>
      <c r="D148" s="4" t="s">
        <v>452</v>
      </c>
      <c r="E148" s="6" t="s">
        <v>451</v>
      </c>
    </row>
    <row r="149" spans="1:5" x14ac:dyDescent="0.25">
      <c r="A149" s="3">
        <f t="shared" si="2"/>
        <v>145</v>
      </c>
      <c r="B149" s="4" t="s">
        <v>143</v>
      </c>
      <c r="C149" s="5">
        <v>-0.5</v>
      </c>
      <c r="D149" s="4" t="s">
        <v>460</v>
      </c>
      <c r="E149" s="6" t="s">
        <v>453</v>
      </c>
    </row>
    <row r="150" spans="1:5" x14ac:dyDescent="0.25">
      <c r="A150" s="3">
        <f t="shared" si="2"/>
        <v>146</v>
      </c>
      <c r="B150" s="4" t="s">
        <v>144</v>
      </c>
      <c r="C150" s="5">
        <v>-2</v>
      </c>
      <c r="D150" s="4" t="s">
        <v>460</v>
      </c>
      <c r="E150" s="6" t="s">
        <v>454</v>
      </c>
    </row>
    <row r="151" spans="1:5" x14ac:dyDescent="0.25">
      <c r="A151" s="3">
        <f t="shared" si="2"/>
        <v>147</v>
      </c>
      <c r="B151" s="4" t="s">
        <v>145</v>
      </c>
      <c r="C151" s="5">
        <v>2</v>
      </c>
      <c r="D151" s="4" t="s">
        <v>460</v>
      </c>
      <c r="E151" s="6" t="s">
        <v>455</v>
      </c>
    </row>
    <row r="152" spans="1:5" x14ac:dyDescent="0.25">
      <c r="A152" s="3">
        <f t="shared" si="2"/>
        <v>148</v>
      </c>
      <c r="B152" s="4" t="s">
        <v>146</v>
      </c>
      <c r="C152" s="5">
        <v>0.5</v>
      </c>
      <c r="D152" s="4" t="s">
        <v>460</v>
      </c>
      <c r="E152" s="6" t="s">
        <v>456</v>
      </c>
    </row>
    <row r="153" spans="1:5" x14ac:dyDescent="0.25">
      <c r="A153" s="3">
        <f t="shared" si="2"/>
        <v>149</v>
      </c>
      <c r="B153" s="4" t="s">
        <v>147</v>
      </c>
      <c r="C153" s="5">
        <v>2</v>
      </c>
      <c r="D153" s="4" t="s">
        <v>460</v>
      </c>
      <c r="E153" s="6" t="s">
        <v>457</v>
      </c>
    </row>
    <row r="154" spans="1:5" x14ac:dyDescent="0.25">
      <c r="A154" s="3">
        <f t="shared" si="2"/>
        <v>150</v>
      </c>
      <c r="B154" s="4" t="s">
        <v>148</v>
      </c>
      <c r="C154" s="5">
        <v>1</v>
      </c>
      <c r="D154" s="4" t="s">
        <v>459</v>
      </c>
      <c r="E154" s="6" t="s">
        <v>458</v>
      </c>
    </row>
    <row r="155" spans="1:5" x14ac:dyDescent="0.25">
      <c r="A155" s="3">
        <f t="shared" si="2"/>
        <v>151</v>
      </c>
      <c r="B155" s="4" t="s">
        <v>149</v>
      </c>
      <c r="C155" s="5">
        <v>0</v>
      </c>
      <c r="D155" s="4" t="s">
        <v>466</v>
      </c>
      <c r="E155" s="6" t="s">
        <v>461</v>
      </c>
    </row>
    <row r="156" spans="1:5" x14ac:dyDescent="0.25">
      <c r="A156" s="3">
        <f t="shared" si="2"/>
        <v>152</v>
      </c>
      <c r="B156" s="4" t="s">
        <v>150</v>
      </c>
      <c r="C156" s="5">
        <v>1</v>
      </c>
      <c r="D156" s="4" t="s">
        <v>467</v>
      </c>
      <c r="E156" s="6" t="s">
        <v>462</v>
      </c>
    </row>
    <row r="157" spans="1:5" x14ac:dyDescent="0.25">
      <c r="A157" s="3">
        <f t="shared" si="2"/>
        <v>153</v>
      </c>
      <c r="B157" s="4" t="s">
        <v>151</v>
      </c>
      <c r="C157" s="5">
        <v>0</v>
      </c>
      <c r="D157" s="4" t="s">
        <v>468</v>
      </c>
      <c r="E157" s="6" t="s">
        <v>463</v>
      </c>
    </row>
    <row r="158" spans="1:5" x14ac:dyDescent="0.25">
      <c r="A158" s="3">
        <f t="shared" si="2"/>
        <v>154</v>
      </c>
      <c r="B158" s="4" t="s">
        <v>152</v>
      </c>
      <c r="C158" s="5">
        <v>0</v>
      </c>
      <c r="D158" s="4" t="s">
        <v>469</v>
      </c>
      <c r="E158" s="6" t="s">
        <v>464</v>
      </c>
    </row>
    <row r="159" spans="1:5" x14ac:dyDescent="0.25">
      <c r="A159" s="3">
        <f t="shared" si="2"/>
        <v>155</v>
      </c>
      <c r="B159" s="4" t="s">
        <v>153</v>
      </c>
      <c r="C159" s="5">
        <v>0</v>
      </c>
      <c r="D159" s="4" t="s">
        <v>470</v>
      </c>
      <c r="E159" s="6" t="s">
        <v>465</v>
      </c>
    </row>
    <row r="160" spans="1:5" ht="39.6" x14ac:dyDescent="0.25">
      <c r="A160" s="3">
        <f t="shared" si="2"/>
        <v>156</v>
      </c>
      <c r="B160" s="4" t="s">
        <v>154</v>
      </c>
      <c r="C160" s="5">
        <v>1500</v>
      </c>
      <c r="D160" s="10" t="s">
        <v>478</v>
      </c>
      <c r="E160" s="6" t="s">
        <v>471</v>
      </c>
    </row>
    <row r="161" spans="1:5" ht="39.6" x14ac:dyDescent="0.25">
      <c r="A161" s="3">
        <f t="shared" si="2"/>
        <v>157</v>
      </c>
      <c r="B161" s="4" t="s">
        <v>155</v>
      </c>
      <c r="C161" s="5">
        <v>2413</v>
      </c>
      <c r="D161" s="10" t="s">
        <v>478</v>
      </c>
      <c r="E161" s="6" t="s">
        <v>472</v>
      </c>
    </row>
    <row r="162" spans="1:5" ht="39.6" x14ac:dyDescent="0.25">
      <c r="A162" s="3">
        <f t="shared" si="2"/>
        <v>158</v>
      </c>
      <c r="B162" s="4" t="s">
        <v>156</v>
      </c>
      <c r="C162" s="5">
        <v>689</v>
      </c>
      <c r="D162" s="10" t="s">
        <v>478</v>
      </c>
      <c r="E162" s="6" t="s">
        <v>473</v>
      </c>
    </row>
    <row r="163" spans="1:5" ht="39.6" x14ac:dyDescent="0.25">
      <c r="A163" s="3">
        <f t="shared" si="2"/>
        <v>159</v>
      </c>
      <c r="B163" s="4" t="s">
        <v>157</v>
      </c>
      <c r="C163" s="5">
        <v>0</v>
      </c>
      <c r="D163" s="10" t="s">
        <v>478</v>
      </c>
      <c r="E163" s="6" t="s">
        <v>474</v>
      </c>
    </row>
    <row r="164" spans="1:5" ht="39.6" x14ac:dyDescent="0.25">
      <c r="A164" s="3">
        <f t="shared" si="2"/>
        <v>160</v>
      </c>
      <c r="B164" s="4" t="s">
        <v>158</v>
      </c>
      <c r="C164" s="5">
        <v>0</v>
      </c>
      <c r="D164" s="10" t="s">
        <v>478</v>
      </c>
      <c r="E164" s="6" t="s">
        <v>475</v>
      </c>
    </row>
    <row r="165" spans="1:5" ht="26.4" x14ac:dyDescent="0.25">
      <c r="A165" s="3">
        <f t="shared" si="2"/>
        <v>161</v>
      </c>
      <c r="B165" s="4" t="s">
        <v>159</v>
      </c>
      <c r="C165" s="5">
        <v>6.4199999999999993E-2</v>
      </c>
      <c r="D165" s="4" t="s">
        <v>477</v>
      </c>
      <c r="E165" s="6" t="s">
        <v>476</v>
      </c>
    </row>
    <row r="166" spans="1:5" x14ac:dyDescent="0.25">
      <c r="A166" s="3">
        <f t="shared" si="2"/>
        <v>162</v>
      </c>
      <c r="B166" s="4" t="s">
        <v>160</v>
      </c>
      <c r="C166" s="5" t="s">
        <v>185</v>
      </c>
      <c r="D166" s="4" t="s">
        <v>480</v>
      </c>
      <c r="E166" s="6" t="s">
        <v>479</v>
      </c>
    </row>
    <row r="167" spans="1:5" x14ac:dyDescent="0.25">
      <c r="A167" s="3">
        <f t="shared" si="2"/>
        <v>163</v>
      </c>
      <c r="B167" s="4" t="s">
        <v>161</v>
      </c>
      <c r="C167" s="5">
        <v>0.12476459510357815</v>
      </c>
      <c r="D167" s="4" t="s">
        <v>482</v>
      </c>
      <c r="E167" s="6" t="s">
        <v>481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4" sqref="D14"/>
    </sheetView>
  </sheetViews>
  <sheetFormatPr defaultRowHeight="15.6" x14ac:dyDescent="0.3"/>
  <cols>
    <col min="1" max="1" width="35.77734375" style="12" bestFit="1" customWidth="1"/>
    <col min="2" max="2" width="12" style="12" bestFit="1" customWidth="1"/>
    <col min="3" max="3" width="13.33203125" style="12" customWidth="1"/>
    <col min="4" max="4" width="43.33203125" style="12" customWidth="1"/>
    <col min="5" max="16384" width="8.88671875" style="12"/>
  </cols>
  <sheetData>
    <row r="1" spans="1:4" x14ac:dyDescent="0.3">
      <c r="A1" s="19" t="s">
        <v>162</v>
      </c>
      <c r="B1" s="19" t="s">
        <v>483</v>
      </c>
      <c r="C1" s="19" t="s">
        <v>165</v>
      </c>
      <c r="D1" s="19" t="s">
        <v>163</v>
      </c>
    </row>
    <row r="2" spans="1:4" x14ac:dyDescent="0.3">
      <c r="A2" s="13" t="s">
        <v>1</v>
      </c>
      <c r="B2" s="14">
        <v>0.244817188088956</v>
      </c>
      <c r="C2" s="15">
        <f>VLOOKUP(A2,Sheet1!B:D,2,0)</f>
        <v>4</v>
      </c>
      <c r="D2" s="16" t="str">
        <f>VLOOKUP(A2,Sheet1!B:D,3,0)</f>
        <v>Sum of all pay status where pay status &gt; 0</v>
      </c>
    </row>
    <row r="3" spans="1:4" x14ac:dyDescent="0.3">
      <c r="A3" s="13" t="s">
        <v>40</v>
      </c>
      <c r="B3" s="14">
        <v>3.0531473803241602E-2</v>
      </c>
      <c r="C3" s="15">
        <f>VLOOKUP(A3,Sheet1!B:D,2,0)</f>
        <v>-2</v>
      </c>
      <c r="D3" s="16" t="str">
        <f>VLOOKUP(A3,Sheet1!B:D,3,0)</f>
        <v>Sum of all pay status</v>
      </c>
    </row>
    <row r="4" spans="1:4" ht="31.2" x14ac:dyDescent="0.3">
      <c r="A4" s="13" t="s">
        <v>47</v>
      </c>
      <c r="B4" s="14">
        <v>1.31926121372032E-2</v>
      </c>
      <c r="C4" s="15">
        <f>VLOOKUP(A4,Sheet1!B:D,2,0)</f>
        <v>2</v>
      </c>
      <c r="D4" s="16" t="str">
        <f>VLOOKUP(A4,Sheet1!B:D,3,0)</f>
        <v>Count of times payments were delayed by 2 months</v>
      </c>
    </row>
    <row r="5" spans="1:4" x14ac:dyDescent="0.3">
      <c r="A5" s="13" t="s">
        <v>0</v>
      </c>
      <c r="B5" s="14">
        <v>1.14964191481342E-2</v>
      </c>
      <c r="C5" s="15">
        <f>VLOOKUP(A5,Sheet1!B:D,2,0)</f>
        <v>2</v>
      </c>
      <c r="D5" s="16" t="str">
        <f>VLOOKUP(A5,Sheet1!B:D,3,0)</f>
        <v>Count of all pay status where pay status &gt; 0</v>
      </c>
    </row>
    <row r="6" spans="1:4" ht="31.2" x14ac:dyDescent="0.3">
      <c r="A6" s="13" t="s">
        <v>117</v>
      </c>
      <c r="B6" s="14">
        <v>1.05540897097626E-2</v>
      </c>
      <c r="C6" s="15" t="str">
        <f>VLOOKUP(A6,Sheet1!B:D,2,0)</f>
        <v>Under AND 2</v>
      </c>
      <c r="D6" s="16" t="str">
        <f>VLOOKUP(A6,Sheet1!B:D,3,0)</f>
        <v>Interaction of Pay Status in M1 and Payment in M1 / Bill in M2</v>
      </c>
    </row>
    <row r="7" spans="1:4" ht="31.2" x14ac:dyDescent="0.3">
      <c r="A7" s="13" t="s">
        <v>97</v>
      </c>
      <c r="B7" s="14">
        <v>8.4809649453448897E-3</v>
      </c>
      <c r="C7" s="17">
        <f>VLOOKUP(A7,Sheet1!B:D,2,0)</f>
        <v>1608.1437539390977</v>
      </c>
      <c r="D7" s="16" t="str">
        <f>VLOOKUP(A7,Sheet1!B:D,3,0)</f>
        <v>Standard Deviation of bill amount over last 6 Months</v>
      </c>
    </row>
    <row r="8" spans="1:4" ht="31.2" x14ac:dyDescent="0.3">
      <c r="A8" s="13" t="s">
        <v>161</v>
      </c>
      <c r="B8" s="14">
        <v>8.1040331699962498E-3</v>
      </c>
      <c r="C8" s="18">
        <f>VLOOKUP(A8,Sheet1!B:D,2,0)</f>
        <v>0.12476459510357815</v>
      </c>
      <c r="D8" s="16" t="str">
        <f>VLOOKUP(A8,Sheet1!B:D,3,0)</f>
        <v>Average of monthly payment divided by monthly expense (feature)</v>
      </c>
    </row>
    <row r="9" spans="1:4" x14ac:dyDescent="0.3">
      <c r="A9" s="13" t="s">
        <v>61</v>
      </c>
      <c r="B9" s="14">
        <v>7.9155672823219003E-3</v>
      </c>
      <c r="C9" s="15">
        <f>VLOOKUP(A9,Sheet1!B:D,2,0)</f>
        <v>689</v>
      </c>
      <c r="D9" s="16" t="str">
        <f>VLOOKUP(A9,Sheet1!B:D,3,0)</f>
        <v>Total Payment in last 6 months</v>
      </c>
    </row>
    <row r="10" spans="1:4" x14ac:dyDescent="0.3">
      <c r="A10" s="13" t="s">
        <v>96</v>
      </c>
      <c r="B10" s="14">
        <v>6.4078401809272703E-3</v>
      </c>
      <c r="C10" s="15" t="str">
        <f>VLOOKUP(A10,Sheet1!B:D,2,0)</f>
        <v>2 AND 2</v>
      </c>
      <c r="D10" s="16" t="str">
        <f>VLOOKUP(A10,Sheet1!B:D,3,0)</f>
        <v>Pay Status of M1 and M2</v>
      </c>
    </row>
    <row r="11" spans="1:4" ht="62.4" x14ac:dyDescent="0.3">
      <c r="A11" s="13" t="s">
        <v>154</v>
      </c>
      <c r="B11" s="14">
        <v>6.4078401809272703E-3</v>
      </c>
      <c r="C11" s="15">
        <f>VLOOKUP(A11,Sheet1!B:D,2,0)</f>
        <v>1500</v>
      </c>
      <c r="D11" s="16" t="str">
        <f>VLOOKUP(A11,Sheet1!B:D,3,0)</f>
        <v>Assuming bill amount is c/f balance for all the spending minus all the payments. This feature intends to calculate incremental expenditure for the month of bill (Mx)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10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Moez Ali</dc:creator>
  <cp:lastModifiedBy>Moez Ali</cp:lastModifiedBy>
  <dcterms:created xsi:type="dcterms:W3CDTF">2019-05-21T22:20:46Z</dcterms:created>
  <dcterms:modified xsi:type="dcterms:W3CDTF">2019-05-24T01:47:46Z</dcterms:modified>
</cp:coreProperties>
</file>