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CE28EA1D-D41F-40B4-985F-A47C9762A93F}" xr6:coauthVersionLast="47" xr6:coauthVersionMax="47" xr10:uidLastSave="{00000000-0000-0000-0000-000000000000}"/>
  <bookViews>
    <workbookView xWindow="-120" yWindow="-120" windowWidth="29040" windowHeight="15840" activeTab="1" xr2:uid="{F69EA509-1889-42C1-BDAD-987EBBC0807F}"/>
  </bookViews>
  <sheets>
    <sheet name="Feuil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2" l="1"/>
  <c r="P18" i="2"/>
  <c r="P12" i="2"/>
  <c r="N13" i="2"/>
  <c r="N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0" i="2"/>
  <c r="P11" i="2"/>
  <c r="P13" i="2"/>
  <c r="P14" i="2"/>
  <c r="P15" i="2"/>
  <c r="P16" i="2"/>
  <c r="P17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N11" i="2"/>
  <c r="N12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O16" i="1"/>
  <c r="N16" i="1"/>
  <c r="S16" i="1"/>
  <c r="R16" i="1"/>
  <c r="Q16" i="1"/>
  <c r="P16" i="1"/>
  <c r="M14" i="2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3" i="2"/>
  <c r="M12" i="2"/>
  <c r="I14" i="1"/>
  <c r="N117" i="1"/>
  <c r="Q117" i="1" s="1"/>
  <c r="N18" i="1"/>
  <c r="R18" i="1" s="1"/>
  <c r="N19" i="1"/>
  <c r="O19" i="1" s="1"/>
  <c r="N20" i="1"/>
  <c r="N21" i="1"/>
  <c r="N22" i="1"/>
  <c r="P22" i="1" s="1"/>
  <c r="N23" i="1"/>
  <c r="N24" i="1"/>
  <c r="N25" i="1"/>
  <c r="O25" i="1" s="1"/>
  <c r="N26" i="1"/>
  <c r="P26" i="1" s="1"/>
  <c r="N27" i="1"/>
  <c r="N28" i="1"/>
  <c r="N29" i="1"/>
  <c r="N30" i="1"/>
  <c r="P30" i="1" s="1"/>
  <c r="N31" i="1"/>
  <c r="O31" i="1" s="1"/>
  <c r="N32" i="1"/>
  <c r="N33" i="1"/>
  <c r="O33" i="1" s="1"/>
  <c r="N34" i="1"/>
  <c r="P34" i="1" s="1"/>
  <c r="N35" i="1"/>
  <c r="O35" i="1" s="1"/>
  <c r="N36" i="1"/>
  <c r="O36" i="1" s="1"/>
  <c r="N37" i="1"/>
  <c r="Q37" i="1" s="1"/>
  <c r="N38" i="1"/>
  <c r="P38" i="1" s="1"/>
  <c r="N39" i="1"/>
  <c r="S39" i="1" s="1"/>
  <c r="N40" i="1"/>
  <c r="N41" i="1"/>
  <c r="N42" i="1"/>
  <c r="P42" i="1" s="1"/>
  <c r="N43" i="1"/>
  <c r="N44" i="1"/>
  <c r="N45" i="1"/>
  <c r="Q45" i="1" s="1"/>
  <c r="N46" i="1"/>
  <c r="P46" i="1" s="1"/>
  <c r="N47" i="1"/>
  <c r="O47" i="1" s="1"/>
  <c r="N48" i="1"/>
  <c r="P48" i="1" s="1"/>
  <c r="N49" i="1"/>
  <c r="N50" i="1"/>
  <c r="R50" i="1" s="1"/>
  <c r="N51" i="1"/>
  <c r="O51" i="1" s="1"/>
  <c r="N52" i="1"/>
  <c r="O52" i="1" s="1"/>
  <c r="N53" i="1"/>
  <c r="Q53" i="1" s="1"/>
  <c r="N54" i="1"/>
  <c r="P54" i="1" s="1"/>
  <c r="N55" i="1"/>
  <c r="N56" i="1"/>
  <c r="N57" i="1"/>
  <c r="O57" i="1" s="1"/>
  <c r="N58" i="1"/>
  <c r="R58" i="1" s="1"/>
  <c r="N59" i="1"/>
  <c r="Q59" i="1" s="1"/>
  <c r="N60" i="1"/>
  <c r="N61" i="1"/>
  <c r="N62" i="1"/>
  <c r="P62" i="1" s="1"/>
  <c r="N63" i="1"/>
  <c r="S63" i="1" s="1"/>
  <c r="N64" i="1"/>
  <c r="N65" i="1"/>
  <c r="O65" i="1" s="1"/>
  <c r="N66" i="1"/>
  <c r="R66" i="1" s="1"/>
  <c r="N67" i="1"/>
  <c r="Q67" i="1" s="1"/>
  <c r="N68" i="1"/>
  <c r="O68" i="1" s="1"/>
  <c r="N69" i="1"/>
  <c r="Q69" i="1" s="1"/>
  <c r="N70" i="1"/>
  <c r="P70" i="1" s="1"/>
  <c r="N71" i="1"/>
  <c r="S71" i="1" s="1"/>
  <c r="N72" i="1"/>
  <c r="N73" i="1"/>
  <c r="N74" i="1"/>
  <c r="P74" i="1" s="1"/>
  <c r="N75" i="1"/>
  <c r="Q75" i="1" s="1"/>
  <c r="N76" i="1"/>
  <c r="N77" i="1"/>
  <c r="Q77" i="1" s="1"/>
  <c r="N78" i="1"/>
  <c r="P78" i="1" s="1"/>
  <c r="N79" i="1"/>
  <c r="O79" i="1" s="1"/>
  <c r="N80" i="1"/>
  <c r="N81" i="1"/>
  <c r="N82" i="1"/>
  <c r="R82" i="1" s="1"/>
  <c r="N83" i="1"/>
  <c r="Q83" i="1" s="1"/>
  <c r="N84" i="1"/>
  <c r="O84" i="1" s="1"/>
  <c r="N85" i="1"/>
  <c r="Q85" i="1" s="1"/>
  <c r="N86" i="1"/>
  <c r="P86" i="1" s="1"/>
  <c r="N87" i="1"/>
  <c r="N88" i="1"/>
  <c r="N89" i="1"/>
  <c r="O89" i="1" s="1"/>
  <c r="N90" i="1"/>
  <c r="P90" i="1" s="1"/>
  <c r="N91" i="1"/>
  <c r="Q91" i="1" s="1"/>
  <c r="N92" i="1"/>
  <c r="N93" i="1"/>
  <c r="N94" i="1"/>
  <c r="P94" i="1" s="1"/>
  <c r="N95" i="1"/>
  <c r="O95" i="1" s="1"/>
  <c r="N96" i="1"/>
  <c r="N97" i="1"/>
  <c r="O97" i="1" s="1"/>
  <c r="N98" i="1"/>
  <c r="R98" i="1" s="1"/>
  <c r="N99" i="1"/>
  <c r="O99" i="1" s="1"/>
  <c r="N100" i="1"/>
  <c r="O100" i="1" s="1"/>
  <c r="N101" i="1"/>
  <c r="Q101" i="1" s="1"/>
  <c r="N102" i="1"/>
  <c r="P102" i="1" s="1"/>
  <c r="N103" i="1"/>
  <c r="S103" i="1" s="1"/>
  <c r="N104" i="1"/>
  <c r="P104" i="1" s="1"/>
  <c r="N105" i="1"/>
  <c r="Q105" i="1" s="1"/>
  <c r="N106" i="1"/>
  <c r="P106" i="1" s="1"/>
  <c r="N107" i="1"/>
  <c r="Q107" i="1" s="1"/>
  <c r="N108" i="1"/>
  <c r="N109" i="1"/>
  <c r="N110" i="1"/>
  <c r="P110" i="1" s="1"/>
  <c r="N111" i="1"/>
  <c r="O111" i="1" s="1"/>
  <c r="N112" i="1"/>
  <c r="N113" i="1"/>
  <c r="O113" i="1" s="1"/>
  <c r="N114" i="1"/>
  <c r="R114" i="1" s="1"/>
  <c r="N115" i="1"/>
  <c r="O115" i="1" s="1"/>
  <c r="N116" i="1"/>
  <c r="O116" i="1" s="1"/>
  <c r="N17" i="1"/>
  <c r="O17" i="1" s="1"/>
  <c r="P114" i="1" l="1"/>
  <c r="P18" i="1"/>
  <c r="P82" i="1"/>
  <c r="R34" i="1"/>
  <c r="P50" i="1"/>
  <c r="O18" i="1"/>
  <c r="R26" i="1"/>
  <c r="P98" i="1"/>
  <c r="P66" i="1"/>
  <c r="O67" i="1"/>
  <c r="Q99" i="1"/>
  <c r="R90" i="1"/>
  <c r="O83" i="1"/>
  <c r="O63" i="1"/>
  <c r="S95" i="1"/>
  <c r="S31" i="1"/>
  <c r="Q115" i="1"/>
  <c r="P58" i="1"/>
  <c r="R109" i="1"/>
  <c r="S109" i="1"/>
  <c r="T109" i="1"/>
  <c r="P109" i="1"/>
  <c r="R93" i="1"/>
  <c r="S93" i="1"/>
  <c r="T93" i="1"/>
  <c r="P93" i="1"/>
  <c r="R81" i="1"/>
  <c r="S81" i="1"/>
  <c r="P81" i="1"/>
  <c r="T81" i="1"/>
  <c r="R73" i="1"/>
  <c r="S73" i="1"/>
  <c r="P73" i="1"/>
  <c r="T73" i="1"/>
  <c r="R61" i="1"/>
  <c r="S61" i="1"/>
  <c r="T61" i="1"/>
  <c r="P61" i="1"/>
  <c r="R49" i="1"/>
  <c r="S49" i="1"/>
  <c r="P49" i="1"/>
  <c r="T49" i="1"/>
  <c r="R41" i="1"/>
  <c r="S41" i="1"/>
  <c r="P41" i="1"/>
  <c r="T41" i="1"/>
  <c r="R29" i="1"/>
  <c r="S29" i="1"/>
  <c r="T29" i="1"/>
  <c r="P29" i="1"/>
  <c r="R21" i="1"/>
  <c r="S21" i="1"/>
  <c r="T21" i="1"/>
  <c r="P21" i="1"/>
  <c r="R116" i="1"/>
  <c r="S116" i="1"/>
  <c r="Q116" i="1"/>
  <c r="R112" i="1"/>
  <c r="S112" i="1"/>
  <c r="T112" i="1"/>
  <c r="Q112" i="1"/>
  <c r="R108" i="1"/>
  <c r="S108" i="1"/>
  <c r="Q108" i="1"/>
  <c r="R100" i="1"/>
  <c r="S100" i="1"/>
  <c r="Q100" i="1"/>
  <c r="R96" i="1"/>
  <c r="S96" i="1"/>
  <c r="T96" i="1"/>
  <c r="Q96" i="1"/>
  <c r="R92" i="1"/>
  <c r="S92" i="1"/>
  <c r="Q92" i="1"/>
  <c r="R88" i="1"/>
  <c r="S88" i="1"/>
  <c r="T88" i="1"/>
  <c r="Q88" i="1"/>
  <c r="R84" i="1"/>
  <c r="S84" i="1"/>
  <c r="Q84" i="1"/>
  <c r="R80" i="1"/>
  <c r="S80" i="1"/>
  <c r="T80" i="1"/>
  <c r="Q80" i="1"/>
  <c r="R76" i="1"/>
  <c r="S76" i="1"/>
  <c r="Q76" i="1"/>
  <c r="R72" i="1"/>
  <c r="S72" i="1"/>
  <c r="T72" i="1"/>
  <c r="Q72" i="1"/>
  <c r="R68" i="1"/>
  <c r="S68" i="1"/>
  <c r="Q68" i="1"/>
  <c r="R64" i="1"/>
  <c r="S64" i="1"/>
  <c r="T64" i="1"/>
  <c r="Q64" i="1"/>
  <c r="R60" i="1"/>
  <c r="S60" i="1"/>
  <c r="Q60" i="1"/>
  <c r="R56" i="1"/>
  <c r="S56" i="1"/>
  <c r="T56" i="1"/>
  <c r="Q56" i="1"/>
  <c r="Q52" i="1"/>
  <c r="R52" i="1"/>
  <c r="S52" i="1"/>
  <c r="Q44" i="1"/>
  <c r="R44" i="1"/>
  <c r="S44" i="1"/>
  <c r="Q40" i="1"/>
  <c r="R40" i="1"/>
  <c r="S40" i="1"/>
  <c r="T40" i="1"/>
  <c r="Q36" i="1"/>
  <c r="R36" i="1"/>
  <c r="S36" i="1"/>
  <c r="Q32" i="1"/>
  <c r="R32" i="1"/>
  <c r="S32" i="1"/>
  <c r="T32" i="1"/>
  <c r="Q28" i="1"/>
  <c r="R28" i="1"/>
  <c r="S28" i="1"/>
  <c r="Q24" i="1"/>
  <c r="R24" i="1"/>
  <c r="S24" i="1"/>
  <c r="T24" i="1"/>
  <c r="Q20" i="1"/>
  <c r="R20" i="1"/>
  <c r="S20" i="1"/>
  <c r="O20" i="1"/>
  <c r="O109" i="1"/>
  <c r="O104" i="1"/>
  <c r="O93" i="1"/>
  <c r="O88" i="1"/>
  <c r="O77" i="1"/>
  <c r="O72" i="1"/>
  <c r="O61" i="1"/>
  <c r="O56" i="1"/>
  <c r="O40" i="1"/>
  <c r="O29" i="1"/>
  <c r="O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Q113" i="1"/>
  <c r="Q97" i="1"/>
  <c r="Q89" i="1"/>
  <c r="Q81" i="1"/>
  <c r="Q73" i="1"/>
  <c r="Q65" i="1"/>
  <c r="Q57" i="1"/>
  <c r="Q21" i="1"/>
  <c r="T100" i="1"/>
  <c r="T68" i="1"/>
  <c r="T36" i="1"/>
  <c r="T115" i="1"/>
  <c r="R115" i="1"/>
  <c r="S115" i="1"/>
  <c r="P115" i="1"/>
  <c r="T111" i="1"/>
  <c r="R111" i="1"/>
  <c r="P111" i="1"/>
  <c r="T107" i="1"/>
  <c r="R107" i="1"/>
  <c r="S107" i="1"/>
  <c r="P107" i="1"/>
  <c r="T103" i="1"/>
  <c r="R103" i="1"/>
  <c r="P103" i="1"/>
  <c r="T99" i="1"/>
  <c r="R99" i="1"/>
  <c r="S99" i="1"/>
  <c r="P99" i="1"/>
  <c r="T95" i="1"/>
  <c r="R95" i="1"/>
  <c r="P95" i="1"/>
  <c r="T91" i="1"/>
  <c r="R91" i="1"/>
  <c r="S91" i="1"/>
  <c r="P91" i="1"/>
  <c r="T87" i="1"/>
  <c r="R87" i="1"/>
  <c r="P87" i="1"/>
  <c r="T83" i="1"/>
  <c r="R83" i="1"/>
  <c r="S83" i="1"/>
  <c r="P83" i="1"/>
  <c r="T79" i="1"/>
  <c r="R79" i="1"/>
  <c r="P79" i="1"/>
  <c r="T75" i="1"/>
  <c r="R75" i="1"/>
  <c r="S75" i="1"/>
  <c r="P75" i="1"/>
  <c r="T71" i="1"/>
  <c r="R71" i="1"/>
  <c r="P71" i="1"/>
  <c r="T67" i="1"/>
  <c r="R67" i="1"/>
  <c r="S67" i="1"/>
  <c r="P67" i="1"/>
  <c r="T63" i="1"/>
  <c r="R63" i="1"/>
  <c r="P63" i="1"/>
  <c r="T59" i="1"/>
  <c r="R59" i="1"/>
  <c r="S59" i="1"/>
  <c r="P59" i="1"/>
  <c r="T55" i="1"/>
  <c r="R55" i="1"/>
  <c r="P55" i="1"/>
  <c r="T51" i="1"/>
  <c r="Q51" i="1"/>
  <c r="R51" i="1"/>
  <c r="S51" i="1"/>
  <c r="P51" i="1"/>
  <c r="T47" i="1"/>
  <c r="Q47" i="1"/>
  <c r="R47" i="1"/>
  <c r="P47" i="1"/>
  <c r="T43" i="1"/>
  <c r="Q43" i="1"/>
  <c r="R43" i="1"/>
  <c r="S43" i="1"/>
  <c r="P43" i="1"/>
  <c r="T39" i="1"/>
  <c r="Q39" i="1"/>
  <c r="R39" i="1"/>
  <c r="P39" i="1"/>
  <c r="T35" i="1"/>
  <c r="Q35" i="1"/>
  <c r="R35" i="1"/>
  <c r="S35" i="1"/>
  <c r="P35" i="1"/>
  <c r="T31" i="1"/>
  <c r="Q31" i="1"/>
  <c r="R31" i="1"/>
  <c r="P31" i="1"/>
  <c r="T27" i="1"/>
  <c r="Q27" i="1"/>
  <c r="R27" i="1"/>
  <c r="S27" i="1"/>
  <c r="P27" i="1"/>
  <c r="T23" i="1"/>
  <c r="Q23" i="1"/>
  <c r="R23" i="1"/>
  <c r="P23" i="1"/>
  <c r="T19" i="1"/>
  <c r="Q19" i="1"/>
  <c r="R19" i="1"/>
  <c r="S19" i="1"/>
  <c r="P19" i="1"/>
  <c r="O108" i="1"/>
  <c r="O103" i="1"/>
  <c r="O92" i="1"/>
  <c r="O87" i="1"/>
  <c r="O81" i="1"/>
  <c r="O76" i="1"/>
  <c r="O71" i="1"/>
  <c r="O60" i="1"/>
  <c r="O55" i="1"/>
  <c r="O49" i="1"/>
  <c r="O44" i="1"/>
  <c r="O39" i="1"/>
  <c r="O28" i="1"/>
  <c r="O23" i="1"/>
  <c r="Q111" i="1"/>
  <c r="Q103" i="1"/>
  <c r="Q95" i="1"/>
  <c r="Q87" i="1"/>
  <c r="Q79" i="1"/>
  <c r="Q71" i="1"/>
  <c r="Q63" i="1"/>
  <c r="Q55" i="1"/>
  <c r="Q41" i="1"/>
  <c r="S87" i="1"/>
  <c r="S55" i="1"/>
  <c r="S23" i="1"/>
  <c r="T92" i="1"/>
  <c r="T60" i="1"/>
  <c r="T28" i="1"/>
  <c r="S114" i="1"/>
  <c r="T114" i="1"/>
  <c r="Q114" i="1"/>
  <c r="O114" i="1"/>
  <c r="S110" i="1"/>
  <c r="T110" i="1"/>
  <c r="Q110" i="1"/>
  <c r="O110" i="1"/>
  <c r="R110" i="1"/>
  <c r="S106" i="1"/>
  <c r="T106" i="1"/>
  <c r="Q106" i="1"/>
  <c r="O106" i="1"/>
  <c r="S102" i="1"/>
  <c r="T102" i="1"/>
  <c r="Q102" i="1"/>
  <c r="O102" i="1"/>
  <c r="R102" i="1"/>
  <c r="S98" i="1"/>
  <c r="T98" i="1"/>
  <c r="Q98" i="1"/>
  <c r="O98" i="1"/>
  <c r="S94" i="1"/>
  <c r="T94" i="1"/>
  <c r="Q94" i="1"/>
  <c r="O94" i="1"/>
  <c r="R94" i="1"/>
  <c r="S90" i="1"/>
  <c r="T90" i="1"/>
  <c r="Q90" i="1"/>
  <c r="O90" i="1"/>
  <c r="S86" i="1"/>
  <c r="T86" i="1"/>
  <c r="Q86" i="1"/>
  <c r="O86" i="1"/>
  <c r="R86" i="1"/>
  <c r="S82" i="1"/>
  <c r="T82" i="1"/>
  <c r="Q82" i="1"/>
  <c r="O82" i="1"/>
  <c r="S78" i="1"/>
  <c r="T78" i="1"/>
  <c r="Q78" i="1"/>
  <c r="O78" i="1"/>
  <c r="R78" i="1"/>
  <c r="S74" i="1"/>
  <c r="T74" i="1"/>
  <c r="Q74" i="1"/>
  <c r="O74" i="1"/>
  <c r="S70" i="1"/>
  <c r="T70" i="1"/>
  <c r="Q70" i="1"/>
  <c r="O70" i="1"/>
  <c r="R70" i="1"/>
  <c r="S66" i="1"/>
  <c r="T66" i="1"/>
  <c r="Q66" i="1"/>
  <c r="O66" i="1"/>
  <c r="S62" i="1"/>
  <c r="T62" i="1"/>
  <c r="Q62" i="1"/>
  <c r="O62" i="1"/>
  <c r="R62" i="1"/>
  <c r="S58" i="1"/>
  <c r="T58" i="1"/>
  <c r="Q58" i="1"/>
  <c r="O58" i="1"/>
  <c r="S54" i="1"/>
  <c r="T54" i="1"/>
  <c r="Q54" i="1"/>
  <c r="O54" i="1"/>
  <c r="R54" i="1"/>
  <c r="S50" i="1"/>
  <c r="T50" i="1"/>
  <c r="O50" i="1"/>
  <c r="Q50" i="1"/>
  <c r="S46" i="1"/>
  <c r="T46" i="1"/>
  <c r="Q46" i="1"/>
  <c r="O46" i="1"/>
  <c r="R46" i="1"/>
  <c r="S42" i="1"/>
  <c r="T42" i="1"/>
  <c r="O42" i="1"/>
  <c r="Q42" i="1"/>
  <c r="S38" i="1"/>
  <c r="T38" i="1"/>
  <c r="Q38" i="1"/>
  <c r="O38" i="1"/>
  <c r="R38" i="1"/>
  <c r="S34" i="1"/>
  <c r="T34" i="1"/>
  <c r="O34" i="1"/>
  <c r="Q34" i="1"/>
  <c r="S30" i="1"/>
  <c r="T30" i="1"/>
  <c r="Q30" i="1"/>
  <c r="O30" i="1"/>
  <c r="R30" i="1"/>
  <c r="S26" i="1"/>
  <c r="T26" i="1"/>
  <c r="O26" i="1"/>
  <c r="Q26" i="1"/>
  <c r="S22" i="1"/>
  <c r="T22" i="1"/>
  <c r="Q22" i="1"/>
  <c r="O22" i="1"/>
  <c r="R22" i="1"/>
  <c r="S18" i="1"/>
  <c r="T18" i="1"/>
  <c r="Q18" i="1"/>
  <c r="O117" i="1"/>
  <c r="O112" i="1"/>
  <c r="O107" i="1"/>
  <c r="O101" i="1"/>
  <c r="O96" i="1"/>
  <c r="O91" i="1"/>
  <c r="O85" i="1"/>
  <c r="O80" i="1"/>
  <c r="O75" i="1"/>
  <c r="O69" i="1"/>
  <c r="O64" i="1"/>
  <c r="O59" i="1"/>
  <c r="O53" i="1"/>
  <c r="O48" i="1"/>
  <c r="O43" i="1"/>
  <c r="O37" i="1"/>
  <c r="O32" i="1"/>
  <c r="O27" i="1"/>
  <c r="O21" i="1"/>
  <c r="P112" i="1"/>
  <c r="P96" i="1"/>
  <c r="P88" i="1"/>
  <c r="P80" i="1"/>
  <c r="P72" i="1"/>
  <c r="P64" i="1"/>
  <c r="P56" i="1"/>
  <c r="P40" i="1"/>
  <c r="P32" i="1"/>
  <c r="P24" i="1"/>
  <c r="Q109" i="1"/>
  <c r="Q93" i="1"/>
  <c r="Q61" i="1"/>
  <c r="R106" i="1"/>
  <c r="R74" i="1"/>
  <c r="R42" i="1"/>
  <c r="S111" i="1"/>
  <c r="S79" i="1"/>
  <c r="S47" i="1"/>
  <c r="T116" i="1"/>
  <c r="T84" i="1"/>
  <c r="T52" i="1"/>
  <c r="T20" i="1"/>
  <c r="R17" i="1"/>
  <c r="S17" i="1"/>
  <c r="P17" i="1"/>
  <c r="Q17" i="1"/>
  <c r="T17" i="1"/>
  <c r="R101" i="1"/>
  <c r="S101" i="1"/>
  <c r="T101" i="1"/>
  <c r="P101" i="1"/>
  <c r="R85" i="1"/>
  <c r="S85" i="1"/>
  <c r="T85" i="1"/>
  <c r="P85" i="1"/>
  <c r="R69" i="1"/>
  <c r="S69" i="1"/>
  <c r="T69" i="1"/>
  <c r="P69" i="1"/>
  <c r="R53" i="1"/>
  <c r="S53" i="1"/>
  <c r="T53" i="1"/>
  <c r="P53" i="1"/>
  <c r="R37" i="1"/>
  <c r="S37" i="1"/>
  <c r="T37" i="1"/>
  <c r="P37" i="1"/>
  <c r="R117" i="1"/>
  <c r="S117" i="1"/>
  <c r="T117" i="1"/>
  <c r="P117" i="1"/>
  <c r="O73" i="1"/>
  <c r="O41" i="1"/>
  <c r="Q49" i="1"/>
  <c r="Q29" i="1"/>
  <c r="T108" i="1"/>
  <c r="T76" i="1"/>
  <c r="T44" i="1"/>
  <c r="R113" i="1"/>
  <c r="S113" i="1"/>
  <c r="P113" i="1"/>
  <c r="T113" i="1"/>
  <c r="R105" i="1"/>
  <c r="S105" i="1"/>
  <c r="P105" i="1"/>
  <c r="T105" i="1"/>
  <c r="R97" i="1"/>
  <c r="S97" i="1"/>
  <c r="P97" i="1"/>
  <c r="T97" i="1"/>
  <c r="R89" i="1"/>
  <c r="S89" i="1"/>
  <c r="P89" i="1"/>
  <c r="T89" i="1"/>
  <c r="R77" i="1"/>
  <c r="S77" i="1"/>
  <c r="T77" i="1"/>
  <c r="P77" i="1"/>
  <c r="R65" i="1"/>
  <c r="S65" i="1"/>
  <c r="P65" i="1"/>
  <c r="T65" i="1"/>
  <c r="R57" i="1"/>
  <c r="S57" i="1"/>
  <c r="P57" i="1"/>
  <c r="T57" i="1"/>
  <c r="R45" i="1"/>
  <c r="S45" i="1"/>
  <c r="T45" i="1"/>
  <c r="P45" i="1"/>
  <c r="R33" i="1"/>
  <c r="S33" i="1"/>
  <c r="P33" i="1"/>
  <c r="Q33" i="1"/>
  <c r="T33" i="1"/>
  <c r="R25" i="1"/>
  <c r="S25" i="1"/>
  <c r="P25" i="1"/>
  <c r="Q25" i="1"/>
  <c r="T25" i="1"/>
  <c r="O105" i="1"/>
  <c r="R104" i="1"/>
  <c r="S104" i="1"/>
  <c r="T104" i="1"/>
  <c r="Q104" i="1"/>
  <c r="Q48" i="1"/>
  <c r="R48" i="1"/>
  <c r="S48" i="1"/>
  <c r="T48" i="1"/>
  <c r="O45" i="1"/>
  <c r="T16" i="1"/>
</calcChain>
</file>

<file path=xl/sharedStrings.xml><?xml version="1.0" encoding="utf-8"?>
<sst xmlns="http://schemas.openxmlformats.org/spreadsheetml/2006/main" count="50" uniqueCount="40">
  <si>
    <t>Fonctions</t>
  </si>
  <si>
    <t>a</t>
  </si>
  <si>
    <t>b</t>
  </si>
  <si>
    <t>c</t>
  </si>
  <si>
    <t>d</t>
  </si>
  <si>
    <t>e</t>
  </si>
  <si>
    <t>f</t>
  </si>
  <si>
    <t>Absolue</t>
  </si>
  <si>
    <t>y = a * | b * x + c | + d</t>
  </si>
  <si>
    <t>Linéaire</t>
  </si>
  <si>
    <t>y = a * x + b</t>
  </si>
  <si>
    <t>Polynomiale de degré 2</t>
  </si>
  <si>
    <t>y = a * x^2 + b *x +c</t>
  </si>
  <si>
    <t>Polynomiale de degré 3</t>
  </si>
  <si>
    <t>y = a * x^3 + b * x^2 + c * x + d</t>
  </si>
  <si>
    <t>Exponentielle</t>
  </si>
  <si>
    <t>y = a * b^(c*x+d)+e</t>
  </si>
  <si>
    <t xml:space="preserve">Logarithmique </t>
  </si>
  <si>
    <t>y = a*LN(b*x+c)+d</t>
  </si>
  <si>
    <t>Valeur Départ</t>
  </si>
  <si>
    <t>Incrément</t>
  </si>
  <si>
    <t>Valeur Finale</t>
  </si>
  <si>
    <t>X</t>
  </si>
  <si>
    <t>Pol. Dég. 2</t>
  </si>
  <si>
    <t>Pol. Dég. 3</t>
  </si>
  <si>
    <t>Exp.</t>
  </si>
  <si>
    <t>Log.</t>
  </si>
  <si>
    <t>Paramètres</t>
  </si>
  <si>
    <t>Cosinus</t>
  </si>
  <si>
    <t>Sinus</t>
  </si>
  <si>
    <t>Tangeante</t>
  </si>
  <si>
    <t>y = a * cos(b*x+c)+d</t>
  </si>
  <si>
    <t>y = a * sin(b*x+c)+d</t>
  </si>
  <si>
    <t>y = a * tan(b*x+c)+d</t>
  </si>
  <si>
    <t>Définition de l'abscisse</t>
  </si>
  <si>
    <t>Valeur de départ</t>
  </si>
  <si>
    <t>x</t>
  </si>
  <si>
    <t>Sin</t>
  </si>
  <si>
    <t>Cos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</si>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</sst>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Absolue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Feuil1!$O$17:$O$117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16.000000000000007</c:v>
                </c:pt>
                <c:pt idx="42">
                  <c:v>17</c:v>
                </c:pt>
                <c:pt idx="43">
                  <c:v>18</c:v>
                </c:pt>
                <c:pt idx="44">
                  <c:v>19.000000000000004</c:v>
                </c:pt>
                <c:pt idx="45">
                  <c:v>20</c:v>
                </c:pt>
                <c:pt idx="46">
                  <c:v>21.000000000000007</c:v>
                </c:pt>
                <c:pt idx="47">
                  <c:v>22</c:v>
                </c:pt>
                <c:pt idx="48">
                  <c:v>23.000000000000007</c:v>
                </c:pt>
                <c:pt idx="49">
                  <c:v>24.000000000000004</c:v>
                </c:pt>
                <c:pt idx="50">
                  <c:v>25</c:v>
                </c:pt>
                <c:pt idx="51">
                  <c:v>26.000000000000007</c:v>
                </c:pt>
                <c:pt idx="52">
                  <c:v>27</c:v>
                </c:pt>
                <c:pt idx="53">
                  <c:v>28.000000000000007</c:v>
                </c:pt>
                <c:pt idx="54">
                  <c:v>29.000000000000004</c:v>
                </c:pt>
                <c:pt idx="55">
                  <c:v>30</c:v>
                </c:pt>
                <c:pt idx="56">
                  <c:v>31.000000000000007</c:v>
                </c:pt>
                <c:pt idx="57">
                  <c:v>32</c:v>
                </c:pt>
                <c:pt idx="58">
                  <c:v>33.000000000000007</c:v>
                </c:pt>
                <c:pt idx="59">
                  <c:v>34</c:v>
                </c:pt>
                <c:pt idx="60">
                  <c:v>35</c:v>
                </c:pt>
                <c:pt idx="61">
                  <c:v>36.000000000000007</c:v>
                </c:pt>
                <c:pt idx="62">
                  <c:v>37</c:v>
                </c:pt>
                <c:pt idx="63">
                  <c:v>38.000000000000007</c:v>
                </c:pt>
                <c:pt idx="64">
                  <c:v>39</c:v>
                </c:pt>
                <c:pt idx="65">
                  <c:v>40</c:v>
                </c:pt>
                <c:pt idx="66">
                  <c:v>41.000000000000007</c:v>
                </c:pt>
                <c:pt idx="67">
                  <c:v>42</c:v>
                </c:pt>
                <c:pt idx="68">
                  <c:v>43.000000000000007</c:v>
                </c:pt>
                <c:pt idx="69">
                  <c:v>44</c:v>
                </c:pt>
                <c:pt idx="70">
                  <c:v>45</c:v>
                </c:pt>
                <c:pt idx="71">
                  <c:v>46.000000000000007</c:v>
                </c:pt>
                <c:pt idx="72">
                  <c:v>47</c:v>
                </c:pt>
                <c:pt idx="73">
                  <c:v>48.000000000000007</c:v>
                </c:pt>
                <c:pt idx="74">
                  <c:v>49</c:v>
                </c:pt>
                <c:pt idx="75">
                  <c:v>50</c:v>
                </c:pt>
                <c:pt idx="76">
                  <c:v>48.999999999999993</c:v>
                </c:pt>
                <c:pt idx="77">
                  <c:v>48</c:v>
                </c:pt>
                <c:pt idx="78">
                  <c:v>46.999999999999993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42.999999999999986</c:v>
                </c:pt>
                <c:pt idx="83">
                  <c:v>41.999999999999993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37.999999999999986</c:v>
                </c:pt>
                <c:pt idx="88">
                  <c:v>36.999999999999993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32.999999999999986</c:v>
                </c:pt>
                <c:pt idx="93">
                  <c:v>31.999999999999993</c:v>
                </c:pt>
                <c:pt idx="94">
                  <c:v>31</c:v>
                </c:pt>
                <c:pt idx="95">
                  <c:v>30</c:v>
                </c:pt>
                <c:pt idx="96">
                  <c:v>28.999999999999986</c:v>
                </c:pt>
                <c:pt idx="97">
                  <c:v>27.999999999999986</c:v>
                </c:pt>
                <c:pt idx="98">
                  <c:v>26.999999999999993</c:v>
                </c:pt>
                <c:pt idx="99">
                  <c:v>26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F-47B5-A190-B904716C6B99}"/>
            </c:ext>
          </c:extLst>
        </c:ser>
        <c:ser>
          <c:idx val="1"/>
          <c:order val="1"/>
          <c:tx>
            <c:v>Linéaire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Feuil1!$P$17:$P$117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</c:v>
                </c:pt>
                <c:pt idx="3">
                  <c:v>47.6</c:v>
                </c:pt>
                <c:pt idx="4">
                  <c:v>46.8</c:v>
                </c:pt>
                <c:pt idx="5">
                  <c:v>46</c:v>
                </c:pt>
                <c:pt idx="6">
                  <c:v>45.2</c:v>
                </c:pt>
                <c:pt idx="7">
                  <c:v>44.4</c:v>
                </c:pt>
                <c:pt idx="8">
                  <c:v>43.6</c:v>
                </c:pt>
                <c:pt idx="9">
                  <c:v>42.8</c:v>
                </c:pt>
                <c:pt idx="10">
                  <c:v>42</c:v>
                </c:pt>
                <c:pt idx="11">
                  <c:v>41.2</c:v>
                </c:pt>
                <c:pt idx="12">
                  <c:v>40.4</c:v>
                </c:pt>
                <c:pt idx="13">
                  <c:v>39.6</c:v>
                </c:pt>
                <c:pt idx="14">
                  <c:v>38.799999999999997</c:v>
                </c:pt>
                <c:pt idx="15">
                  <c:v>38</c:v>
                </c:pt>
                <c:pt idx="16">
                  <c:v>37.200000000000003</c:v>
                </c:pt>
                <c:pt idx="17">
                  <c:v>36.4</c:v>
                </c:pt>
                <c:pt idx="18">
                  <c:v>35.6</c:v>
                </c:pt>
                <c:pt idx="19">
                  <c:v>34.799999999999997</c:v>
                </c:pt>
                <c:pt idx="20">
                  <c:v>34</c:v>
                </c:pt>
                <c:pt idx="21">
                  <c:v>33.200000000000003</c:v>
                </c:pt>
                <c:pt idx="22">
                  <c:v>32.4</c:v>
                </c:pt>
                <c:pt idx="23">
                  <c:v>31.599999999999998</c:v>
                </c:pt>
                <c:pt idx="24">
                  <c:v>30.799999999999997</c:v>
                </c:pt>
                <c:pt idx="25">
                  <c:v>30</c:v>
                </c:pt>
                <c:pt idx="26">
                  <c:v>29.2</c:v>
                </c:pt>
                <c:pt idx="27">
                  <c:v>28.4</c:v>
                </c:pt>
                <c:pt idx="28">
                  <c:v>27.599999999999998</c:v>
                </c:pt>
                <c:pt idx="29">
                  <c:v>26.799999999999997</c:v>
                </c:pt>
                <c:pt idx="30">
                  <c:v>26</c:v>
                </c:pt>
                <c:pt idx="31">
                  <c:v>25.2</c:v>
                </c:pt>
                <c:pt idx="32">
                  <c:v>24.4</c:v>
                </c:pt>
                <c:pt idx="33">
                  <c:v>23.599999999999998</c:v>
                </c:pt>
                <c:pt idx="34">
                  <c:v>22.799999999999997</c:v>
                </c:pt>
                <c:pt idx="35">
                  <c:v>22</c:v>
                </c:pt>
                <c:pt idx="36">
                  <c:v>21.2</c:v>
                </c:pt>
                <c:pt idx="37">
                  <c:v>20.399999999999999</c:v>
                </c:pt>
                <c:pt idx="38">
                  <c:v>19.599999999999998</c:v>
                </c:pt>
                <c:pt idx="39">
                  <c:v>18.799999999999997</c:v>
                </c:pt>
                <c:pt idx="40">
                  <c:v>18</c:v>
                </c:pt>
                <c:pt idx="41">
                  <c:v>17.199999999999996</c:v>
                </c:pt>
                <c:pt idx="42">
                  <c:v>16.399999999999999</c:v>
                </c:pt>
                <c:pt idx="43">
                  <c:v>15.600000000000001</c:v>
                </c:pt>
                <c:pt idx="44">
                  <c:v>14.799999999999997</c:v>
                </c:pt>
                <c:pt idx="45">
                  <c:v>14</c:v>
                </c:pt>
                <c:pt idx="46">
                  <c:v>13.199999999999996</c:v>
                </c:pt>
                <c:pt idx="47">
                  <c:v>12.399999999999999</c:v>
                </c:pt>
                <c:pt idx="48">
                  <c:v>11.599999999999994</c:v>
                </c:pt>
                <c:pt idx="49">
                  <c:v>10.799999999999997</c:v>
                </c:pt>
                <c:pt idx="50">
                  <c:v>10</c:v>
                </c:pt>
                <c:pt idx="51">
                  <c:v>9.1999999999999957</c:v>
                </c:pt>
                <c:pt idx="52">
                  <c:v>8.3999999999999986</c:v>
                </c:pt>
                <c:pt idx="53">
                  <c:v>7.5999999999999943</c:v>
                </c:pt>
                <c:pt idx="54">
                  <c:v>6.7999999999999972</c:v>
                </c:pt>
                <c:pt idx="55">
                  <c:v>6</c:v>
                </c:pt>
                <c:pt idx="56">
                  <c:v>5.1999999999999957</c:v>
                </c:pt>
                <c:pt idx="57">
                  <c:v>4.3999999999999986</c:v>
                </c:pt>
                <c:pt idx="58">
                  <c:v>3.5999999999999943</c:v>
                </c:pt>
                <c:pt idx="59">
                  <c:v>2.7999999999999972</c:v>
                </c:pt>
                <c:pt idx="60">
                  <c:v>2</c:v>
                </c:pt>
                <c:pt idx="61">
                  <c:v>1.1999999999999957</c:v>
                </c:pt>
                <c:pt idx="62">
                  <c:v>0.39999999999999858</c:v>
                </c:pt>
                <c:pt idx="63">
                  <c:v>-0.40000000000000568</c:v>
                </c:pt>
                <c:pt idx="64">
                  <c:v>-1.2000000000000028</c:v>
                </c:pt>
                <c:pt idx="65">
                  <c:v>-2</c:v>
                </c:pt>
                <c:pt idx="66">
                  <c:v>-2.8000000000000043</c:v>
                </c:pt>
                <c:pt idx="67">
                  <c:v>-3.6000000000000014</c:v>
                </c:pt>
                <c:pt idx="68">
                  <c:v>-4.4000000000000057</c:v>
                </c:pt>
                <c:pt idx="69">
                  <c:v>-5.2000000000000028</c:v>
                </c:pt>
                <c:pt idx="70">
                  <c:v>-6</c:v>
                </c:pt>
                <c:pt idx="71">
                  <c:v>-6.8000000000000043</c:v>
                </c:pt>
                <c:pt idx="72">
                  <c:v>-7.6000000000000014</c:v>
                </c:pt>
                <c:pt idx="73">
                  <c:v>-8.4000000000000057</c:v>
                </c:pt>
                <c:pt idx="74">
                  <c:v>-9.2000000000000028</c:v>
                </c:pt>
                <c:pt idx="75">
                  <c:v>-10</c:v>
                </c:pt>
                <c:pt idx="76">
                  <c:v>-10.800000000000004</c:v>
                </c:pt>
                <c:pt idx="77">
                  <c:v>-11.600000000000001</c:v>
                </c:pt>
                <c:pt idx="78">
                  <c:v>-12.400000000000006</c:v>
                </c:pt>
                <c:pt idx="79">
                  <c:v>-13.200000000000003</c:v>
                </c:pt>
                <c:pt idx="80">
                  <c:v>-14</c:v>
                </c:pt>
                <c:pt idx="81">
                  <c:v>-14.799999999999997</c:v>
                </c:pt>
                <c:pt idx="82">
                  <c:v>-15.600000000000009</c:v>
                </c:pt>
                <c:pt idx="83">
                  <c:v>-16.400000000000006</c:v>
                </c:pt>
                <c:pt idx="84">
                  <c:v>-17.200000000000003</c:v>
                </c:pt>
                <c:pt idx="85">
                  <c:v>-18</c:v>
                </c:pt>
                <c:pt idx="86">
                  <c:v>-18.799999999999997</c:v>
                </c:pt>
                <c:pt idx="87">
                  <c:v>-19.600000000000009</c:v>
                </c:pt>
                <c:pt idx="88">
                  <c:v>-20.400000000000006</c:v>
                </c:pt>
                <c:pt idx="89">
                  <c:v>-21.200000000000003</c:v>
                </c:pt>
                <c:pt idx="90">
                  <c:v>-22</c:v>
                </c:pt>
                <c:pt idx="91">
                  <c:v>-22.799999999999997</c:v>
                </c:pt>
                <c:pt idx="92">
                  <c:v>-23.600000000000009</c:v>
                </c:pt>
                <c:pt idx="93">
                  <c:v>-24.400000000000006</c:v>
                </c:pt>
                <c:pt idx="94">
                  <c:v>-25.200000000000003</c:v>
                </c:pt>
                <c:pt idx="95">
                  <c:v>-26</c:v>
                </c:pt>
                <c:pt idx="96">
                  <c:v>-26.800000000000011</c:v>
                </c:pt>
                <c:pt idx="97">
                  <c:v>-27.600000000000009</c:v>
                </c:pt>
                <c:pt idx="98">
                  <c:v>-28.400000000000006</c:v>
                </c:pt>
                <c:pt idx="99">
                  <c:v>-29.200000000000003</c:v>
                </c:pt>
                <c:pt idx="10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F-47B5-A190-B904716C6B99}"/>
            </c:ext>
          </c:extLst>
        </c:ser>
        <c:ser>
          <c:idx val="2"/>
          <c:order val="2"/>
          <c:tx>
            <c:v>Polynomiale de degré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Feuil1!$Q$17:$Q$117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-7.7199999999999989</c:v>
                </c:pt>
                <c:pt idx="3">
                  <c:v>-9.019999999999996</c:v>
                </c:pt>
                <c:pt idx="4">
                  <c:v>-10.280000000000005</c:v>
                </c:pt>
                <c:pt idx="5">
                  <c:v>-11.5</c:v>
                </c:pt>
                <c:pt idx="6">
                  <c:v>-12.679999999999996</c:v>
                </c:pt>
                <c:pt idx="7">
                  <c:v>-13.82</c:v>
                </c:pt>
                <c:pt idx="8">
                  <c:v>-14.920000000000002</c:v>
                </c:pt>
                <c:pt idx="9">
                  <c:v>-15.98</c:v>
                </c:pt>
                <c:pt idx="10">
                  <c:v>-17</c:v>
                </c:pt>
                <c:pt idx="11">
                  <c:v>-17.98</c:v>
                </c:pt>
                <c:pt idx="12">
                  <c:v>-18.919999999999998</c:v>
                </c:pt>
                <c:pt idx="13">
                  <c:v>-19.82</c:v>
                </c:pt>
                <c:pt idx="14">
                  <c:v>-20.680000000000003</c:v>
                </c:pt>
                <c:pt idx="15">
                  <c:v>-21.5</c:v>
                </c:pt>
                <c:pt idx="16">
                  <c:v>-22.28</c:v>
                </c:pt>
                <c:pt idx="17">
                  <c:v>-23.02</c:v>
                </c:pt>
                <c:pt idx="18">
                  <c:v>-23.72</c:v>
                </c:pt>
                <c:pt idx="19">
                  <c:v>-24.380000000000003</c:v>
                </c:pt>
                <c:pt idx="20">
                  <c:v>-25</c:v>
                </c:pt>
                <c:pt idx="21">
                  <c:v>-25.58</c:v>
                </c:pt>
                <c:pt idx="22">
                  <c:v>-26.119999999999997</c:v>
                </c:pt>
                <c:pt idx="23">
                  <c:v>-26.620000000000005</c:v>
                </c:pt>
                <c:pt idx="24">
                  <c:v>-27.080000000000002</c:v>
                </c:pt>
                <c:pt idx="25">
                  <c:v>-27.5</c:v>
                </c:pt>
                <c:pt idx="26">
                  <c:v>-27.88</c:v>
                </c:pt>
                <c:pt idx="27">
                  <c:v>-28.22</c:v>
                </c:pt>
                <c:pt idx="28">
                  <c:v>-28.520000000000003</c:v>
                </c:pt>
                <c:pt idx="29">
                  <c:v>-28.78</c:v>
                </c:pt>
                <c:pt idx="30">
                  <c:v>-29</c:v>
                </c:pt>
                <c:pt idx="31">
                  <c:v>-29.18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-29.479999999999997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-28.779999999999998</c:v>
                </c:pt>
                <c:pt idx="42">
                  <c:v>-28.52</c:v>
                </c:pt>
                <c:pt idx="43">
                  <c:v>-28.22</c:v>
                </c:pt>
                <c:pt idx="44">
                  <c:v>-27.88</c:v>
                </c:pt>
                <c:pt idx="45">
                  <c:v>-27.5</c:v>
                </c:pt>
                <c:pt idx="46">
                  <c:v>-27.08</c:v>
                </c:pt>
                <c:pt idx="47">
                  <c:v>-26.619999999999997</c:v>
                </c:pt>
                <c:pt idx="48">
                  <c:v>-26.119999999999997</c:v>
                </c:pt>
                <c:pt idx="49">
                  <c:v>-25.58</c:v>
                </c:pt>
                <c:pt idx="50">
                  <c:v>-25</c:v>
                </c:pt>
                <c:pt idx="51">
                  <c:v>-24.379999999999995</c:v>
                </c:pt>
                <c:pt idx="52">
                  <c:v>-23.72</c:v>
                </c:pt>
                <c:pt idx="53">
                  <c:v>-23.019999999999996</c:v>
                </c:pt>
                <c:pt idx="54">
                  <c:v>-22.279999999999998</c:v>
                </c:pt>
                <c:pt idx="55">
                  <c:v>-21.5</c:v>
                </c:pt>
                <c:pt idx="56">
                  <c:v>-20.679999999999996</c:v>
                </c:pt>
                <c:pt idx="57">
                  <c:v>-19.82</c:v>
                </c:pt>
                <c:pt idx="58">
                  <c:v>-18.919999999999995</c:v>
                </c:pt>
                <c:pt idx="59">
                  <c:v>-17.979999999999997</c:v>
                </c:pt>
                <c:pt idx="60">
                  <c:v>-17</c:v>
                </c:pt>
                <c:pt idx="61">
                  <c:v>-15.979999999999995</c:v>
                </c:pt>
                <c:pt idx="62">
                  <c:v>-14.919999999999998</c:v>
                </c:pt>
                <c:pt idx="63">
                  <c:v>-13.819999999999991</c:v>
                </c:pt>
                <c:pt idx="64">
                  <c:v>-12.679999999999996</c:v>
                </c:pt>
                <c:pt idx="65">
                  <c:v>-11.5</c:v>
                </c:pt>
                <c:pt idx="66">
                  <c:v>-10.279999999999994</c:v>
                </c:pt>
                <c:pt idx="67">
                  <c:v>-9.0199999999999978</c:v>
                </c:pt>
                <c:pt idx="68">
                  <c:v>-7.7199999999999918</c:v>
                </c:pt>
                <c:pt idx="69">
                  <c:v>-6.3799999999999955</c:v>
                </c:pt>
                <c:pt idx="70">
                  <c:v>-5</c:v>
                </c:pt>
                <c:pt idx="71">
                  <c:v>-3.5799999999999912</c:v>
                </c:pt>
                <c:pt idx="72">
                  <c:v>-2.1199999999999974</c:v>
                </c:pt>
                <c:pt idx="73">
                  <c:v>-0.61999999999999034</c:v>
                </c:pt>
                <c:pt idx="74">
                  <c:v>0.92000000000000526</c:v>
                </c:pt>
                <c:pt idx="75">
                  <c:v>2.5</c:v>
                </c:pt>
                <c:pt idx="76">
                  <c:v>4.1200000000000081</c:v>
                </c:pt>
                <c:pt idx="77">
                  <c:v>5.7800000000000047</c:v>
                </c:pt>
                <c:pt idx="78">
                  <c:v>7.4800000000000111</c:v>
                </c:pt>
                <c:pt idx="79">
                  <c:v>9.220000000000006</c:v>
                </c:pt>
                <c:pt idx="80">
                  <c:v>11</c:v>
                </c:pt>
                <c:pt idx="81">
                  <c:v>12.819999999999993</c:v>
                </c:pt>
                <c:pt idx="82">
                  <c:v>14.680000000000021</c:v>
                </c:pt>
                <c:pt idx="83">
                  <c:v>16.580000000000013</c:v>
                </c:pt>
                <c:pt idx="84">
                  <c:v>18.52000000000001</c:v>
                </c:pt>
                <c:pt idx="85">
                  <c:v>20.5</c:v>
                </c:pt>
                <c:pt idx="86">
                  <c:v>22.519999999999996</c:v>
                </c:pt>
                <c:pt idx="87">
                  <c:v>24.580000000000027</c:v>
                </c:pt>
                <c:pt idx="88">
                  <c:v>26.680000000000014</c:v>
                </c:pt>
                <c:pt idx="89">
                  <c:v>28.820000000000007</c:v>
                </c:pt>
                <c:pt idx="90">
                  <c:v>31</c:v>
                </c:pt>
                <c:pt idx="91">
                  <c:v>33.22</c:v>
                </c:pt>
                <c:pt idx="92">
                  <c:v>35.480000000000018</c:v>
                </c:pt>
                <c:pt idx="93">
                  <c:v>37.780000000000015</c:v>
                </c:pt>
                <c:pt idx="94">
                  <c:v>40.120000000000005</c:v>
                </c:pt>
                <c:pt idx="95">
                  <c:v>42.5</c:v>
                </c:pt>
                <c:pt idx="96">
                  <c:v>44.920000000000044</c:v>
                </c:pt>
                <c:pt idx="97">
                  <c:v>47.380000000000024</c:v>
                </c:pt>
                <c:pt idx="98">
                  <c:v>49.880000000000024</c:v>
                </c:pt>
                <c:pt idx="99">
                  <c:v>52.420000000000016</c:v>
                </c:pt>
                <c:pt idx="10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F-47B5-A190-B904716C6B99}"/>
            </c:ext>
          </c:extLst>
        </c:ser>
        <c:ser>
          <c:idx val="3"/>
          <c:order val="3"/>
          <c:tx>
            <c:v>Polynomiale de degré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Feuil1!$R$17:$R$117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</c:v>
                </c:pt>
                <c:pt idx="3">
                  <c:v>-12.003800000000005</c:v>
                </c:pt>
                <c:pt idx="4">
                  <c:v>-9.6415999999999862</c:v>
                </c:pt>
                <c:pt idx="5">
                  <c:v>-7.4249999999999972</c:v>
                </c:pt>
                <c:pt idx="6">
                  <c:v>-5.3504000000000076</c:v>
                </c:pt>
                <c:pt idx="7">
                  <c:v>-3.4141999999999975</c:v>
                </c:pt>
                <c:pt idx="8">
                  <c:v>-1.6128</c:v>
                </c:pt>
                <c:pt idx="9">
                  <c:v>5.7400000000001228E-2</c:v>
                </c:pt>
                <c:pt idx="10">
                  <c:v>1.6000000000000014</c:v>
                </c:pt>
                <c:pt idx="11">
                  <c:v>3.0186000000000064</c:v>
                </c:pt>
                <c:pt idx="12">
                  <c:v>4.3168000000000006</c:v>
                </c:pt>
                <c:pt idx="13">
                  <c:v>5.4982000000000006</c:v>
                </c:pt>
                <c:pt idx="14">
                  <c:v>6.5664000000000051</c:v>
                </c:pt>
                <c:pt idx="15">
                  <c:v>7.5250000000000021</c:v>
                </c:pt>
                <c:pt idx="16">
                  <c:v>8.377600000000001</c:v>
                </c:pt>
                <c:pt idx="17">
                  <c:v>9.1277999999999988</c:v>
                </c:pt>
                <c:pt idx="18">
                  <c:v>9.7791999999999994</c:v>
                </c:pt>
                <c:pt idx="19">
                  <c:v>10.335400000000002</c:v>
                </c:pt>
                <c:pt idx="20">
                  <c:v>10.8</c:v>
                </c:pt>
                <c:pt idx="21">
                  <c:v>11.176600000000001</c:v>
                </c:pt>
                <c:pt idx="22">
                  <c:v>11.468799999999998</c:v>
                </c:pt>
                <c:pt idx="23">
                  <c:v>11.680200000000003</c:v>
                </c:pt>
                <c:pt idx="24">
                  <c:v>11.814400000000001</c:v>
                </c:pt>
                <c:pt idx="25">
                  <c:v>11.875</c:v>
                </c:pt>
                <c:pt idx="26">
                  <c:v>11.865599999999999</c:v>
                </c:pt>
                <c:pt idx="27">
                  <c:v>11.7898</c:v>
                </c:pt>
                <c:pt idx="28">
                  <c:v>11.651200000000001</c:v>
                </c:pt>
                <c:pt idx="29">
                  <c:v>11.453399999999998</c:v>
                </c:pt>
                <c:pt idx="30">
                  <c:v>11.2</c:v>
                </c:pt>
                <c:pt idx="31">
                  <c:v>10.894599999999999</c:v>
                </c:pt>
                <c:pt idx="32">
                  <c:v>10.540799999999999</c:v>
                </c:pt>
                <c:pt idx="33">
                  <c:v>10.142199999999999</c:v>
                </c:pt>
                <c:pt idx="34">
                  <c:v>9.7023999999999972</c:v>
                </c:pt>
                <c:pt idx="35">
                  <c:v>9.2249999999999996</c:v>
                </c:pt>
                <c:pt idx="36">
                  <c:v>8.7135999999999996</c:v>
                </c:pt>
                <c:pt idx="37">
                  <c:v>8.1717999999999993</c:v>
                </c:pt>
                <c:pt idx="38">
                  <c:v>7.6031999999999984</c:v>
                </c:pt>
                <c:pt idx="39">
                  <c:v>7.0113999999999983</c:v>
                </c:pt>
                <c:pt idx="40">
                  <c:v>6.4</c:v>
                </c:pt>
                <c:pt idx="41">
                  <c:v>5.7725999999999971</c:v>
                </c:pt>
                <c:pt idx="42">
                  <c:v>5.1327999999999987</c:v>
                </c:pt>
                <c:pt idx="43">
                  <c:v>4.4842000000000013</c:v>
                </c:pt>
                <c:pt idx="44">
                  <c:v>3.8303999999999978</c:v>
                </c:pt>
                <c:pt idx="45">
                  <c:v>3.1749999999999998</c:v>
                </c:pt>
                <c:pt idx="46">
                  <c:v>2.5215999999999967</c:v>
                </c:pt>
                <c:pt idx="47">
                  <c:v>1.8737999999999988</c:v>
                </c:pt>
                <c:pt idx="48">
                  <c:v>1.2351999999999954</c:v>
                </c:pt>
                <c:pt idx="49">
                  <c:v>0.60939999999999783</c:v>
                </c:pt>
                <c:pt idx="50">
                  <c:v>0</c:v>
                </c:pt>
                <c:pt idx="51">
                  <c:v>-0.58940000000000303</c:v>
                </c:pt>
                <c:pt idx="52">
                  <c:v>-1.1552000000000009</c:v>
                </c:pt>
                <c:pt idx="53">
                  <c:v>-1.6938000000000037</c:v>
                </c:pt>
                <c:pt idx="54">
                  <c:v>-2.2016000000000018</c:v>
                </c:pt>
                <c:pt idx="55">
                  <c:v>-2.6749999999999998</c:v>
                </c:pt>
                <c:pt idx="56">
                  <c:v>-3.1104000000000021</c:v>
                </c:pt>
                <c:pt idx="57">
                  <c:v>-3.5042000000000009</c:v>
                </c:pt>
                <c:pt idx="58">
                  <c:v>-3.8528000000000024</c:v>
                </c:pt>
                <c:pt idx="59">
                  <c:v>-4.1526000000000014</c:v>
                </c:pt>
                <c:pt idx="60">
                  <c:v>-4.4000000000000004</c:v>
                </c:pt>
                <c:pt idx="61">
                  <c:v>-4.591400000000001</c:v>
                </c:pt>
                <c:pt idx="62">
                  <c:v>-4.7232000000000003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-4.7249999999999996</c:v>
                </c:pt>
                <c:pt idx="66">
                  <c:v>-4.5823999999999989</c:v>
                </c:pt>
                <c:pt idx="67">
                  <c:v>-4.3621999999999996</c:v>
                </c:pt>
                <c:pt idx="68">
                  <c:v>-4.0607999999999977</c:v>
                </c:pt>
                <c:pt idx="69">
                  <c:v>-3.674599999999999</c:v>
                </c:pt>
                <c:pt idx="70">
                  <c:v>-3.1999999999999993</c:v>
                </c:pt>
                <c:pt idx="71">
                  <c:v>-2.6333999999999964</c:v>
                </c:pt>
                <c:pt idx="72">
                  <c:v>-1.9711999999999978</c:v>
                </c:pt>
                <c:pt idx="73">
                  <c:v>-1.2097999999999942</c:v>
                </c:pt>
                <c:pt idx="74">
                  <c:v>-0.34559999999999746</c:v>
                </c:pt>
                <c:pt idx="75">
                  <c:v>0.625</c:v>
                </c:pt>
                <c:pt idx="76">
                  <c:v>1.7056000000000058</c:v>
                </c:pt>
                <c:pt idx="77">
                  <c:v>2.899799999999999</c:v>
                </c:pt>
                <c:pt idx="78">
                  <c:v>4.2112000000000087</c:v>
                </c:pt>
                <c:pt idx="79">
                  <c:v>5.6434000000000033</c:v>
                </c:pt>
                <c:pt idx="80">
                  <c:v>7.1999999999999993</c:v>
                </c:pt>
                <c:pt idx="81">
                  <c:v>8.8845999999999954</c:v>
                </c:pt>
                <c:pt idx="82">
                  <c:v>10.700800000000019</c:v>
                </c:pt>
                <c:pt idx="83">
                  <c:v>12.652200000000015</c:v>
                </c:pt>
                <c:pt idx="84">
                  <c:v>14.742400000000007</c:v>
                </c:pt>
                <c:pt idx="85">
                  <c:v>16.974999999999994</c:v>
                </c:pt>
                <c:pt idx="86">
                  <c:v>19.353599999999989</c:v>
                </c:pt>
                <c:pt idx="87">
                  <c:v>21.88180000000003</c:v>
                </c:pt>
                <c:pt idx="88">
                  <c:v>24.563200000000016</c:v>
                </c:pt>
                <c:pt idx="89">
                  <c:v>27.401400000000006</c:v>
                </c:pt>
                <c:pt idx="90">
                  <c:v>30.4</c:v>
                </c:pt>
                <c:pt idx="91">
                  <c:v>33.562600000000003</c:v>
                </c:pt>
                <c:pt idx="92">
                  <c:v>36.892800000000037</c:v>
                </c:pt>
                <c:pt idx="93">
                  <c:v>40.394200000000019</c:v>
                </c:pt>
                <c:pt idx="94">
                  <c:v>44.070400000000006</c:v>
                </c:pt>
                <c:pt idx="95">
                  <c:v>47.924999999999997</c:v>
                </c:pt>
                <c:pt idx="96">
                  <c:v>51.961600000000061</c:v>
                </c:pt>
                <c:pt idx="97">
                  <c:v>56.183800000000062</c:v>
                </c:pt>
                <c:pt idx="98">
                  <c:v>60.595200000000027</c:v>
                </c:pt>
                <c:pt idx="99">
                  <c:v>65.199400000000011</c:v>
                </c:pt>
                <c:pt idx="1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7B5-A190-B904716C6B99}"/>
            </c:ext>
          </c:extLst>
        </c:ser>
        <c:ser>
          <c:idx val="4"/>
          <c:order val="4"/>
          <c:tx>
            <c:v>Exponentielle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Feuil1!$S$17:$S$117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-19.732056634365925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-19.564724718351936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-19.066967008463191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-18.768855586655082</c:v>
                </c:pt>
                <c:pt idx="54">
                  <c:v>-18.680492089227105</c:v>
                </c:pt>
                <c:pt idx="55">
                  <c:v>-18.585786437626904</c:v>
                </c:pt>
                <c:pt idx="56">
                  <c:v>-18.484283433489601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-17.856453074927412</c:v>
                </c:pt>
                <c:pt idx="62">
                  <c:v>-17.702603290005928</c:v>
                </c:pt>
                <c:pt idx="63">
                  <c:v>-17.537711173310168</c:v>
                </c:pt>
                <c:pt idx="64">
                  <c:v>-17.36098417845421</c:v>
                </c:pt>
                <c:pt idx="65">
                  <c:v>-17.171572875253808</c:v>
                </c:pt>
                <c:pt idx="66">
                  <c:v>-16.968566866979202</c:v>
                </c:pt>
                <c:pt idx="67">
                  <c:v>-16.750990414575057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-15.712906149854826</c:v>
                </c:pt>
                <c:pt idx="72">
                  <c:v>-15.40520658001186</c:v>
                </c:pt>
                <c:pt idx="73">
                  <c:v>-15.075422346620332</c:v>
                </c:pt>
                <c:pt idx="74">
                  <c:v>-14.721968356908421</c:v>
                </c:pt>
                <c:pt idx="75">
                  <c:v>-14.34314575050762</c:v>
                </c:pt>
                <c:pt idx="76">
                  <c:v>-13.937133733958406</c:v>
                </c:pt>
                <c:pt idx="77">
                  <c:v>-13.501980829150115</c:v>
                </c:pt>
                <c:pt idx="78">
                  <c:v>-13.035595493631003</c:v>
                </c:pt>
                <c:pt idx="79">
                  <c:v>-12.535736067705539</c:v>
                </c:pt>
                <c:pt idx="80">
                  <c:v>-12</c:v>
                </c:pt>
                <c:pt idx="81">
                  <c:v>-11.425812299709657</c:v>
                </c:pt>
                <c:pt idx="82">
                  <c:v>-10.810413160023714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-8.6862915010152406</c:v>
                </c:pt>
                <c:pt idx="86">
                  <c:v>-7.8742674679168161</c:v>
                </c:pt>
                <c:pt idx="87">
                  <c:v>-7.0039616583002218</c:v>
                </c:pt>
                <c:pt idx="88">
                  <c:v>-6.0711909872620087</c:v>
                </c:pt>
                <c:pt idx="89">
                  <c:v>-5.0714721354110761</c:v>
                </c:pt>
                <c:pt idx="90">
                  <c:v>-4</c:v>
                </c:pt>
                <c:pt idx="91">
                  <c:v>-2.851624599419317</c:v>
                </c:pt>
                <c:pt idx="92">
                  <c:v>-1.6208263200474242</c:v>
                </c:pt>
                <c:pt idx="93">
                  <c:v>-0.30168938648133192</c:v>
                </c:pt>
                <c:pt idx="94">
                  <c:v>1.1121265723663072</c:v>
                </c:pt>
                <c:pt idx="95">
                  <c:v>2.6274169979695188</c:v>
                </c:pt>
                <c:pt idx="96">
                  <c:v>4.2514650641663891</c:v>
                </c:pt>
                <c:pt idx="97">
                  <c:v>5.9920766833995458</c:v>
                </c:pt>
                <c:pt idx="98">
                  <c:v>7.8576180254759826</c:v>
                </c:pt>
                <c:pt idx="99">
                  <c:v>9.8570557291778371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F-47B5-A190-B904716C6B99}"/>
            </c:ext>
          </c:extLst>
        </c:ser>
        <c:ser>
          <c:idx val="5"/>
          <c:order val="5"/>
          <c:tx>
            <c:v>Logarithmique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Feuil1!$N$17:$N$117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Feuil1!$T$17:$T$117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46.635277633787865</c:v>
                </c:pt>
                <c:pt idx="3">
                  <c:v>45.299963707542645</c:v>
                </c:pt>
                <c:pt idx="4">
                  <c:v>44.122133350978807</c:v>
                </c:pt>
                <c:pt idx="5">
                  <c:v>43.06852819440055</c:v>
                </c:pt>
                <c:pt idx="6">
                  <c:v>42.1154263963573</c:v>
                </c:pt>
                <c:pt idx="7">
                  <c:v>41.245312626461001</c:v>
                </c:pt>
                <c:pt idx="8">
                  <c:v>40.44488554972564</c:v>
                </c:pt>
                <c:pt idx="9">
                  <c:v>39.703805828188415</c:v>
                </c:pt>
                <c:pt idx="10">
                  <c:v>39.013877113318898</c:v>
                </c:pt>
                <c:pt idx="11">
                  <c:v>38.368491901943187</c:v>
                </c:pt>
                <c:pt idx="12">
                  <c:v>37.762245683778843</c:v>
                </c:pt>
                <c:pt idx="13">
                  <c:v>37.190661545379356</c:v>
                </c:pt>
                <c:pt idx="14">
                  <c:v>36.649989332676597</c:v>
                </c:pt>
                <c:pt idx="15">
                  <c:v>36.137056388801092</c:v>
                </c:pt>
                <c:pt idx="16">
                  <c:v>35.64915474710677</c:v>
                </c:pt>
                <c:pt idx="17">
                  <c:v>35.183954590757843</c:v>
                </c:pt>
                <c:pt idx="18">
                  <c:v>34.739436965049507</c:v>
                </c:pt>
                <c:pt idx="19">
                  <c:v>34.313840820861543</c:v>
                </c:pt>
                <c:pt idx="20">
                  <c:v>33.905620875658997</c:v>
                </c:pt>
                <c:pt idx="21">
                  <c:v>33.513413744126183</c:v>
                </c:pt>
                <c:pt idx="22">
                  <c:v>33.136010464297712</c:v>
                </c:pt>
                <c:pt idx="23">
                  <c:v>32.772334022588964</c:v>
                </c:pt>
                <c:pt idx="24">
                  <c:v>32.421420824476257</c:v>
                </c:pt>
                <c:pt idx="25">
                  <c:v>32.082405307719455</c:v>
                </c:pt>
                <c:pt idx="26">
                  <c:v>31.754507079489539</c:v>
                </c:pt>
                <c:pt idx="27">
                  <c:v>31.437020096343737</c:v>
                </c:pt>
                <c:pt idx="28">
                  <c:v>31.129303509676202</c:v>
                </c:pt>
                <c:pt idx="29">
                  <c:v>30.830773878179389</c:v>
                </c:pt>
                <c:pt idx="30">
                  <c:v>30.540898509446869</c:v>
                </c:pt>
                <c:pt idx="31">
                  <c:v>30.259189739779902</c:v>
                </c:pt>
                <c:pt idx="32">
                  <c:v>29.985199997898757</c:v>
                </c:pt>
                <c:pt idx="33">
                  <c:v>29.718517527077143</c:v>
                </c:pt>
                <c:pt idx="34">
                  <c:v>29.458762663044538</c:v>
                </c:pt>
                <c:pt idx="35">
                  <c:v>29.205584583201642</c:v>
                </c:pt>
                <c:pt idx="36">
                  <c:v>28.958658457297926</c:v>
                </c:pt>
                <c:pt idx="37">
                  <c:v>28.71768294150732</c:v>
                </c:pt>
                <c:pt idx="38">
                  <c:v>28.482377967405377</c:v>
                </c:pt>
                <c:pt idx="39">
                  <c:v>28.252482785158392</c:v>
                </c:pt>
                <c:pt idx="40">
                  <c:v>28.027754226637803</c:v>
                </c:pt>
                <c:pt idx="41">
                  <c:v>27.807965159450056</c:v>
                </c:pt>
                <c:pt idx="42">
                  <c:v>27.592903107240417</c:v>
                </c:pt>
                <c:pt idx="43">
                  <c:v>27.382369015262093</c:v>
                </c:pt>
                <c:pt idx="44">
                  <c:v>27.176176143234734</c:v>
                </c:pt>
                <c:pt idx="45">
                  <c:v>26.974149070059539</c:v>
                </c:pt>
                <c:pt idx="46">
                  <c:v>26.776122797097742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26.204538658698262</c:v>
                </c:pt>
                <c:pt idx="50">
                  <c:v>26.021047272016293</c:v>
                </c:pt>
                <c:pt idx="51">
                  <c:v>25.840862216989507</c:v>
                </c:pt>
                <c:pt idx="52">
                  <c:v>25.663866445995502</c:v>
                </c:pt>
                <c:pt idx="53">
                  <c:v>25.489949018876811</c:v>
                </c:pt>
                <c:pt idx="54">
                  <c:v>25.319004685283808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24.663031860425676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23.899302072579935</c:v>
                </c:pt>
                <c:pt idx="64">
                  <c:v>23.753314078368408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22.656324905804162</c:v>
                </c:pt>
                <c:pt idx="73">
                  <c:v>22.527290857445085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22.149887577616614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21.550906161805926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20.347269339307172</c:v>
                </c:pt>
                <c:pt idx="93">
                  <c:v>20.244704337635284</c:v>
                </c:pt>
                <c:pt idx="94">
                  <c:v>20.143180622995104</c:v>
                </c:pt>
                <c:pt idx="95">
                  <c:v>20.042677264460092</c:v>
                </c:pt>
                <c:pt idx="96">
                  <c:v>19.943173955928408</c:v>
                </c:pt>
                <c:pt idx="97">
                  <c:v>19.844650991498295</c:v>
                </c:pt>
                <c:pt idx="98">
                  <c:v>19.747089242044645</c:v>
                </c:pt>
                <c:pt idx="99">
                  <c:v>19.650470132927275</c:v>
                </c:pt>
                <c:pt idx="100">
                  <c:v>19.554775622765771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F-47B5-A190-B904716C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46768"/>
        <c:axId val="1315445520"/>
      </c:scatterChart>
      <c:valAx>
        <c:axId val="13154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45520"/>
        <c:crosses val="autoZero"/>
        <c:crossBetween val="midCat"/>
      </c:valAx>
      <c:valAx>
        <c:axId val="1315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Sheet1!$M$10:$M$111</c:f>
              <c:numCache>
                <c:formatCode>General</c:formatCode>
                <c:ptCount val="102"/>
                <c:pt idx="0">
                  <c:v>0</c:v>
                </c:pt>
                <c:pt idx="1">
                  <c:v>-6.2830000000000004</c:v>
                </c:pt>
                <c:pt idx="2" formatCode="0.000">
                  <c:v>-6.157</c:v>
                </c:pt>
                <c:pt idx="3" formatCode="0.000">
                  <c:v>-6.0309999999999997</c:v>
                </c:pt>
                <c:pt idx="4" formatCode="0.000">
                  <c:v>-5.9049999999999994</c:v>
                </c:pt>
                <c:pt idx="5" formatCode="0.000">
                  <c:v>-5.778999999999999</c:v>
                </c:pt>
                <c:pt idx="6" formatCode="0.000">
                  <c:v>-5.6529999999999987</c:v>
                </c:pt>
                <c:pt idx="7" formatCode="0.000">
                  <c:v>-5.5269999999999984</c:v>
                </c:pt>
                <c:pt idx="8" formatCode="0.000">
                  <c:v>-5.400999999999998</c:v>
                </c:pt>
                <c:pt idx="9" formatCode="0.000">
                  <c:v>-5.2749999999999977</c:v>
                </c:pt>
                <c:pt idx="10" formatCode="0.000">
                  <c:v>-5.1489999999999974</c:v>
                </c:pt>
                <c:pt idx="11" formatCode="0.000">
                  <c:v>-5.022999999999997</c:v>
                </c:pt>
                <c:pt idx="12" formatCode="0.000">
                  <c:v>-4.8969999999999967</c:v>
                </c:pt>
                <c:pt idx="13" formatCode="0.000">
                  <c:v>-4.7709999999999964</c:v>
                </c:pt>
                <c:pt idx="14" formatCode="0.000">
                  <c:v>-4.644999999999996</c:v>
                </c:pt>
                <c:pt idx="15" formatCode="0.000">
                  <c:v>-4.5189999999999957</c:v>
                </c:pt>
                <c:pt idx="16" formatCode="0.000">
                  <c:v>-4.3929999999999954</c:v>
                </c:pt>
                <c:pt idx="17" formatCode="0.000">
                  <c:v>-4.266999999999995</c:v>
                </c:pt>
                <c:pt idx="18" formatCode="0.000">
                  <c:v>-4.1409999999999947</c:v>
                </c:pt>
                <c:pt idx="19" formatCode="0.000">
                  <c:v>-4.0149999999999944</c:v>
                </c:pt>
                <c:pt idx="20" formatCode="0.000">
                  <c:v>-3.8889999999999945</c:v>
                </c:pt>
                <c:pt idx="21" formatCode="0.000">
                  <c:v>-3.7629999999999946</c:v>
                </c:pt>
                <c:pt idx="22" formatCode="0.000">
                  <c:v>-3.6369999999999947</c:v>
                </c:pt>
                <c:pt idx="23" formatCode="0.000">
                  <c:v>-3.5109999999999948</c:v>
                </c:pt>
                <c:pt idx="24" formatCode="0.000">
                  <c:v>-3.3849999999999949</c:v>
                </c:pt>
                <c:pt idx="25" formatCode="0.000">
                  <c:v>-3.258999999999995</c:v>
                </c:pt>
                <c:pt idx="26" formatCode="0.000">
                  <c:v>-3.1329999999999951</c:v>
                </c:pt>
                <c:pt idx="27" formatCode="0.000">
                  <c:v>-3.0069999999999952</c:v>
                </c:pt>
                <c:pt idx="28" formatCode="0.000">
                  <c:v>-2.8809999999999953</c:v>
                </c:pt>
                <c:pt idx="29" formatCode="0.000">
                  <c:v>-2.7549999999999955</c:v>
                </c:pt>
                <c:pt idx="30" formatCode="0.000">
                  <c:v>-2.6289999999999956</c:v>
                </c:pt>
                <c:pt idx="31" formatCode="0.000">
                  <c:v>-2.5029999999999957</c:v>
                </c:pt>
                <c:pt idx="32" formatCode="0.000">
                  <c:v>-2.3769999999999958</c:v>
                </c:pt>
                <c:pt idx="33" formatCode="0.000">
                  <c:v>-2.2509999999999959</c:v>
                </c:pt>
                <c:pt idx="34" formatCode="0.000">
                  <c:v>-2.124999999999996</c:v>
                </c:pt>
                <c:pt idx="35" formatCode="0.000">
                  <c:v>-1.9989999999999961</c:v>
                </c:pt>
                <c:pt idx="36" formatCode="0.000">
                  <c:v>-1.8729999999999962</c:v>
                </c:pt>
                <c:pt idx="37" formatCode="0.000">
                  <c:v>-1.7469999999999963</c:v>
                </c:pt>
                <c:pt idx="38" formatCode="0.000">
                  <c:v>-1.6209999999999964</c:v>
                </c:pt>
                <c:pt idx="39" formatCode="0.000">
                  <c:v>-1.4949999999999966</c:v>
                </c:pt>
                <c:pt idx="40" formatCode="0.000">
                  <c:v>-1.3689999999999967</c:v>
                </c:pt>
                <c:pt idx="41" formatCode="0.000">
                  <c:v>-1.2429999999999968</c:v>
                </c:pt>
                <c:pt idx="42" formatCode="0.000">
                  <c:v>-1.1169999999999969</c:v>
                </c:pt>
                <c:pt idx="43" formatCode="0.000">
                  <c:v>-0.99099999999999688</c:v>
                </c:pt>
                <c:pt idx="44" formatCode="0.000">
                  <c:v>-0.86499999999999688</c:v>
                </c:pt>
                <c:pt idx="45" formatCode="0.000">
                  <c:v>-0.73899999999999688</c:v>
                </c:pt>
                <c:pt idx="46" formatCode="0.000">
                  <c:v>-0.61299999999999688</c:v>
                </c:pt>
                <c:pt idx="47" formatCode="0.000">
                  <c:v>-0.48699999999999688</c:v>
                </c:pt>
                <c:pt idx="48" formatCode="0.000">
                  <c:v>-0.36099999999999688</c:v>
                </c:pt>
                <c:pt idx="49" formatCode="0.000">
                  <c:v>-0.23499999999999688</c:v>
                </c:pt>
                <c:pt idx="50" formatCode="0.000">
                  <c:v>-0.10899999999999688</c:v>
                </c:pt>
                <c:pt idx="51" formatCode="0.000">
                  <c:v>1.7000000000003124E-2</c:v>
                </c:pt>
                <c:pt idx="52" formatCode="0.000">
                  <c:v>0.14300000000000312</c:v>
                </c:pt>
                <c:pt idx="53" formatCode="0.000">
                  <c:v>0.26900000000000313</c:v>
                </c:pt>
                <c:pt idx="54" formatCode="0.000">
                  <c:v>0.39500000000000313</c:v>
                </c:pt>
                <c:pt idx="55" formatCode="0.000">
                  <c:v>0.52100000000000313</c:v>
                </c:pt>
                <c:pt idx="56" formatCode="0.000">
                  <c:v>0.64700000000000313</c:v>
                </c:pt>
                <c:pt idx="57" formatCode="0.000">
                  <c:v>0.77300000000000313</c:v>
                </c:pt>
                <c:pt idx="58" formatCode="0.000">
                  <c:v>0.89900000000000313</c:v>
                </c:pt>
                <c:pt idx="59" formatCode="0.000">
                  <c:v>1.025000000000003</c:v>
                </c:pt>
                <c:pt idx="60" formatCode="0.000">
                  <c:v>1.1510000000000029</c:v>
                </c:pt>
                <c:pt idx="61" formatCode="0.000">
                  <c:v>1.2770000000000028</c:v>
                </c:pt>
                <c:pt idx="62" formatCode="0.000">
                  <c:v>1.4030000000000027</c:v>
                </c:pt>
                <c:pt idx="63" formatCode="0.000">
                  <c:v>1.5290000000000026</c:v>
                </c:pt>
                <c:pt idx="64" formatCode="0.000">
                  <c:v>1.6550000000000025</c:v>
                </c:pt>
                <c:pt idx="65" formatCode="0.000">
                  <c:v>1.7810000000000024</c:v>
                </c:pt>
                <c:pt idx="66" formatCode="0.000">
                  <c:v>1.9070000000000022</c:v>
                </c:pt>
                <c:pt idx="67" formatCode="0.000">
                  <c:v>2.0330000000000021</c:v>
                </c:pt>
                <c:pt idx="68" formatCode="0.000">
                  <c:v>2.159000000000002</c:v>
                </c:pt>
                <c:pt idx="69" formatCode="0.000">
                  <c:v>2.2850000000000019</c:v>
                </c:pt>
                <c:pt idx="70" formatCode="0.000">
                  <c:v>2.4110000000000018</c:v>
                </c:pt>
                <c:pt idx="71" formatCode="0.000">
                  <c:v>2.5370000000000017</c:v>
                </c:pt>
                <c:pt idx="72" formatCode="0.000">
                  <c:v>2.6630000000000016</c:v>
                </c:pt>
                <c:pt idx="73" formatCode="0.000">
                  <c:v>2.7890000000000015</c:v>
                </c:pt>
                <c:pt idx="74" formatCode="0.000">
                  <c:v>2.9150000000000014</c:v>
                </c:pt>
                <c:pt idx="75" formatCode="0.000">
                  <c:v>3.0410000000000013</c:v>
                </c:pt>
                <c:pt idx="76" formatCode="0.000">
                  <c:v>3.1670000000000011</c:v>
                </c:pt>
                <c:pt idx="77" formatCode="0.000">
                  <c:v>3.293000000000001</c:v>
                </c:pt>
                <c:pt idx="78" formatCode="0.000">
                  <c:v>3.4190000000000009</c:v>
                </c:pt>
                <c:pt idx="79" formatCode="0.000">
                  <c:v>3.5450000000000008</c:v>
                </c:pt>
                <c:pt idx="80" formatCode="0.000">
                  <c:v>3.6710000000000007</c:v>
                </c:pt>
                <c:pt idx="81" formatCode="0.000">
                  <c:v>3.7970000000000006</c:v>
                </c:pt>
                <c:pt idx="82" formatCode="0.000">
                  <c:v>3.9230000000000005</c:v>
                </c:pt>
                <c:pt idx="83" formatCode="0.000">
                  <c:v>4.0490000000000004</c:v>
                </c:pt>
                <c:pt idx="84" formatCode="0.000">
                  <c:v>4.1750000000000007</c:v>
                </c:pt>
                <c:pt idx="85" formatCode="0.000">
                  <c:v>4.301000000000001</c:v>
                </c:pt>
                <c:pt idx="86" formatCode="0.000">
                  <c:v>4.4270000000000014</c:v>
                </c:pt>
                <c:pt idx="87" formatCode="0.000">
                  <c:v>4.5530000000000017</c:v>
                </c:pt>
                <c:pt idx="88" formatCode="0.000">
                  <c:v>4.679000000000002</c:v>
                </c:pt>
                <c:pt idx="89" formatCode="0.000">
                  <c:v>4.8050000000000024</c:v>
                </c:pt>
                <c:pt idx="90" formatCode="0.000">
                  <c:v>4.9310000000000027</c:v>
                </c:pt>
                <c:pt idx="91" formatCode="0.000">
                  <c:v>5.057000000000003</c:v>
                </c:pt>
                <c:pt idx="92" formatCode="0.000">
                  <c:v>5.1830000000000034</c:v>
                </c:pt>
                <c:pt idx="93" formatCode="0.000">
                  <c:v>5.3090000000000037</c:v>
                </c:pt>
                <c:pt idx="94" formatCode="0.000">
                  <c:v>5.4350000000000041</c:v>
                </c:pt>
                <c:pt idx="95" formatCode="0.000">
                  <c:v>5.5610000000000044</c:v>
                </c:pt>
                <c:pt idx="96" formatCode="0.000">
                  <c:v>5.6870000000000047</c:v>
                </c:pt>
                <c:pt idx="97" formatCode="0.000">
                  <c:v>5.8130000000000051</c:v>
                </c:pt>
                <c:pt idx="98" formatCode="0.000">
                  <c:v>5.9390000000000054</c:v>
                </c:pt>
                <c:pt idx="99" formatCode="0.000">
                  <c:v>6.0650000000000057</c:v>
                </c:pt>
                <c:pt idx="100" formatCode="0.000">
                  <c:v>6.1910000000000061</c:v>
                </c:pt>
                <c:pt idx="101">
                  <c:v>6.2830000000000004</c:v>
                </c:pt>
              </c:numCache>
            </c:numRef>
          </c:cat>
          <c:val>
            <c:numRef>
              <c:f>Sheet1!$N$10:$N$111</c:f>
              <c:numCache>
                <c:formatCode>General</c:formatCode>
                <c:ptCount val="102"/>
                <c:pt idx="0">
                  <c:v>2</c:v>
                </c:pt>
                <c:pt idx="1">
                  <c:v>1.9999998626449984</c:v>
                </c:pt>
                <c:pt idx="2">
                  <c:v>1.9366464006597808</c:v>
                </c:pt>
                <c:pt idx="3">
                  <c:v>1.7509576050443236</c:v>
                </c:pt>
                <c:pt idx="4">
                  <c:v>1.4546631858558041</c:v>
                </c:pt>
                <c:pt idx="5">
                  <c:v>1.0664796607878269</c:v>
                </c:pt>
                <c:pt idx="6">
                  <c:v>0.61092805806360073</c:v>
                </c:pt>
                <c:pt idx="7">
                  <c:v>0.11678495625011225</c:v>
                </c:pt>
                <c:pt idx="8">
                  <c:v>-0.3847352932868755</c:v>
                </c:pt>
                <c:pt idx="9">
                  <c:v>-0.86195233473820387</c:v>
                </c:pt>
                <c:pt idx="10">
                  <c:v>-1.2847210130770723</c:v>
                </c:pt>
                <c:pt idx="11">
                  <c:v>-1.6263356027278775</c:v>
                </c:pt>
                <c:pt idx="12">
                  <c:v>-1.8652167721287753</c:v>
                </c:pt>
                <c:pt idx="13">
                  <c:v>-1.9862747209183347</c:v>
                </c:pt>
                <c:pt idx="14">
                  <c:v>-1.9818623822139703</c:v>
                </c:pt>
                <c:pt idx="15">
                  <c:v>-1.8522584774835269</c:v>
                </c:pt>
                <c:pt idx="16">
                  <c:v>-1.6056499100871529</c:v>
                </c:pt>
                <c:pt idx="17">
                  <c:v>-1.2576146096656089</c:v>
                </c:pt>
                <c:pt idx="18">
                  <c:v>-0.83013749539550097</c:v>
                </c:pt>
                <c:pt idx="19">
                  <c:v>-0.35022171838159949</c:v>
                </c:pt>
                <c:pt idx="20">
                  <c:v>0.15181709087410353</c:v>
                </c:pt>
                <c:pt idx="21">
                  <c:v>0.64426581984642162</c:v>
                </c:pt>
                <c:pt idx="22">
                  <c:v>1.0960171484101677</c:v>
                </c:pt>
                <c:pt idx="23">
                  <c:v>1.4785345561768382</c:v>
                </c:pt>
                <c:pt idx="24">
                  <c:v>1.7676549358891831</c:v>
                </c:pt>
                <c:pt idx="25">
                  <c:v>1.9451149442237328</c:v>
                </c:pt>
                <c:pt idx="26">
                  <c:v>1.9997046724856242</c:v>
                </c:pt>
                <c:pt idx="27">
                  <c:v>1.9279757613783808</c:v>
                </c:pt>
                <c:pt idx="28">
                  <c:v>1.734459229196436</c:v>
                </c:pt>
                <c:pt idx="29">
                  <c:v>1.4313792535281096</c:v>
                </c:pt>
                <c:pt idx="30">
                  <c:v>1.0378809864917218</c:v>
                </c:pt>
                <c:pt idx="31">
                  <c:v>0.57882118137192895</c:v>
                </c:pt>
                <c:pt idx="32">
                  <c:v>8.3198025135866147E-2</c:v>
                </c:pt>
                <c:pt idx="33">
                  <c:v>-0.4176806378147449</c:v>
                </c:pt>
                <c:pt idx="34">
                  <c:v>-0.89217497982759986</c:v>
                </c:pt>
                <c:pt idx="35">
                  <c:v>-1.3103118351167158</c:v>
                </c:pt>
                <c:pt idx="36">
                  <c:v>-1.6456780641035582</c:v>
                </c:pt>
                <c:pt idx="37">
                  <c:v>-1.8770890357179211</c:v>
                </c:pt>
                <c:pt idx="38">
                  <c:v>-1.9899268318883914</c:v>
                </c:pt>
                <c:pt idx="39">
                  <c:v>-1.97706364165479</c:v>
                </c:pt>
                <c:pt idx="40">
                  <c:v>-1.8393120153454783</c:v>
                </c:pt>
                <c:pt idx="41">
                  <c:v>-1.5853735368721693</c:v>
                </c:pt>
                <c:pt idx="42">
                  <c:v>-1.2312891564439479</c:v>
                </c:pt>
                <c:pt idx="43">
                  <c:v>-0.79942590543948244</c:v>
                </c:pt>
                <c:pt idx="44">
                  <c:v>-0.31706400128838325</c:v>
                </c:pt>
                <c:pt idx="45">
                  <c:v>0.18532640696472361</c:v>
                </c:pt>
                <c:pt idx="46">
                  <c:v>0.67600999676155527</c:v>
                </c:pt>
                <c:pt idx="47">
                  <c:v>1.1239909494311202</c:v>
                </c:pt>
                <c:pt idx="48">
                  <c:v>1.5009709141303569</c:v>
                </c:pt>
                <c:pt idx="49">
                  <c:v>1.7831365763906635</c:v>
                </c:pt>
                <c:pt idx="50">
                  <c:v>1.9526639129830954</c:v>
                </c:pt>
                <c:pt idx="51">
                  <c:v>1.9988441113570419</c:v>
                </c:pt>
                <c:pt idx="52">
                  <c:v>1.9187600308443546</c:v>
                </c:pt>
                <c:pt idx="53">
                  <c:v>1.7174704744896434</c:v>
                </c:pt>
                <c:pt idx="54">
                  <c:v>1.4076906313044633</c:v>
                </c:pt>
                <c:pt idx="55">
                  <c:v>1.0089888749759628</c:v>
                </c:pt>
                <c:pt idx="56">
                  <c:v>0.54655065616916398</c:v>
                </c:pt>
                <c:pt idx="57">
                  <c:v>4.9587571674182825E-2</c:v>
                </c:pt>
                <c:pt idx="58">
                  <c:v>-0.45050789265152419</c:v>
                </c:pt>
                <c:pt idx="59">
                  <c:v>-0.92214538275343649</c:v>
                </c:pt>
                <c:pt idx="60">
                  <c:v>-1.3355321963166202</c:v>
                </c:pt>
                <c:pt idx="61">
                  <c:v>-1.6645552474734828</c:v>
                </c:pt>
                <c:pt idx="62">
                  <c:v>-1.888430595117583</c:v>
                </c:pt>
                <c:pt idx="63">
                  <c:v>-1.993016336351058</c:v>
                </c:pt>
                <c:pt idx="64">
                  <c:v>-1.9717059313624044</c:v>
                </c:pt>
                <c:pt idx="65">
                  <c:v>-1.8258455296103953</c:v>
                </c:pt>
                <c:pt idx="66">
                  <c:v>-1.5646489353835642</c:v>
                </c:pt>
                <c:pt idx="67">
                  <c:v>-1.204615584245851</c:v>
                </c:pt>
                <c:pt idx="68">
                  <c:v>-0.76848829600909074</c:v>
                </c:pt>
                <c:pt idx="69">
                  <c:v>-0.28381664156733977</c:v>
                </c:pt>
                <c:pt idx="70">
                  <c:v>0.2187833262330737</c:v>
                </c:pt>
                <c:pt idx="71">
                  <c:v>0.70756304724071273</c:v>
                </c:pt>
                <c:pt idx="72">
                  <c:v>1.151646967600835</c:v>
                </c:pt>
                <c:pt idx="73">
                  <c:v>1.5229829067302567</c:v>
                </c:pt>
                <c:pt idx="74">
                  <c:v>1.7981140756215379</c:v>
                </c:pt>
                <c:pt idx="75">
                  <c:v>1.9596608104770303</c:v>
                </c:pt>
                <c:pt idx="76">
                  <c:v>1.9974184225633183</c:v>
                </c:pt>
                <c:pt idx="77">
                  <c:v>1.909001814595692</c:v>
                </c:pt>
                <c:pt idx="78">
                  <c:v>1.6999961441075493</c:v>
                </c:pt>
                <c:pt idx="79">
                  <c:v>1.3836040166034722</c:v>
                </c:pt>
                <c:pt idx="80">
                  <c:v>0.9798114948272868</c:v>
                </c:pt>
                <c:pt idx="81">
                  <c:v>0.51412560621159842</c:v>
                </c:pt>
                <c:pt idx="82">
                  <c:v>1.5963098455566684E-2</c:v>
                </c:pt>
                <c:pt idx="83">
                  <c:v>-0.48320777663828612</c:v>
                </c:pt>
                <c:pt idx="84">
                  <c:v>-0.9518550700666224</c:v>
                </c:pt>
                <c:pt idx="85">
                  <c:v>-1.3603749661938487</c:v>
                </c:pt>
                <c:pt idx="86">
                  <c:v>-1.6829618157438304</c:v>
                </c:pt>
                <c:pt idx="87">
                  <c:v>-1.8992382437600548</c:v>
                </c:pt>
                <c:pt idx="88">
                  <c:v>-1.9955423608192862</c:v>
                </c:pt>
                <c:pt idx="89">
                  <c:v>-1.9657907661074201</c:v>
                </c:pt>
                <c:pt idx="90">
                  <c:v>-1.8118628276205282</c:v>
                </c:pt>
                <c:pt idx="91">
                  <c:v>-1.543481965030572</c:v>
                </c:pt>
                <c:pt idx="92">
                  <c:v>-1.1776014344165799</c:v>
                </c:pt>
                <c:pt idx="93">
                  <c:v>-0.73733341400903485</c:v>
                </c:pt>
                <c:pt idx="94">
                  <c:v>-0.25048903915248522</c:v>
                </c:pt>
                <c:pt idx="95">
                  <c:v>0.25217838949694971</c:v>
                </c:pt>
                <c:pt idx="96">
                  <c:v>0.73891605037724739</c:v>
                </c:pt>
                <c:pt idx="97">
                  <c:v>1.1789773838098276</c:v>
                </c:pt>
                <c:pt idx="98">
                  <c:v>1.5445643105867863</c:v>
                </c:pt>
                <c:pt idx="99">
                  <c:v>1.8125831990348991</c:v>
                </c:pt>
                <c:pt idx="100">
                  <c:v>1.966103658492073</c:v>
                </c:pt>
                <c:pt idx="101">
                  <c:v>1.9999998626449984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4D35-BE97-02402B5AB484}"/>
            </c:ext>
          </c:extLst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Sheet1!$M$10:$M$111</c:f>
              <c:numCache>
                <c:formatCode>General</c:formatCode>
                <c:ptCount val="102"/>
                <c:pt idx="0">
                  <c:v>0</c:v>
                </c:pt>
                <c:pt idx="1">
                  <c:v>-6.2830000000000004</c:v>
                </c:pt>
                <c:pt idx="2" formatCode="0.000">
                  <c:v>-6.157</c:v>
                </c:pt>
                <c:pt idx="3" formatCode="0.000">
                  <c:v>-6.0309999999999997</c:v>
                </c:pt>
                <c:pt idx="4" formatCode="0.000">
                  <c:v>-5.9049999999999994</c:v>
                </c:pt>
                <c:pt idx="5" formatCode="0.000">
                  <c:v>-5.778999999999999</c:v>
                </c:pt>
                <c:pt idx="6" formatCode="0.000">
                  <c:v>-5.6529999999999987</c:v>
                </c:pt>
                <c:pt idx="7" formatCode="0.000">
                  <c:v>-5.5269999999999984</c:v>
                </c:pt>
                <c:pt idx="8" formatCode="0.000">
                  <c:v>-5.400999999999998</c:v>
                </c:pt>
                <c:pt idx="9" formatCode="0.000">
                  <c:v>-5.2749999999999977</c:v>
                </c:pt>
                <c:pt idx="10" formatCode="0.000">
                  <c:v>-5.1489999999999974</c:v>
                </c:pt>
                <c:pt idx="11" formatCode="0.000">
                  <c:v>-5.022999999999997</c:v>
                </c:pt>
                <c:pt idx="12" formatCode="0.000">
                  <c:v>-4.8969999999999967</c:v>
                </c:pt>
                <c:pt idx="13" formatCode="0.000">
                  <c:v>-4.7709999999999964</c:v>
                </c:pt>
                <c:pt idx="14" formatCode="0.000">
                  <c:v>-4.644999999999996</c:v>
                </c:pt>
                <c:pt idx="15" formatCode="0.000">
                  <c:v>-4.5189999999999957</c:v>
                </c:pt>
                <c:pt idx="16" formatCode="0.000">
                  <c:v>-4.3929999999999954</c:v>
                </c:pt>
                <c:pt idx="17" formatCode="0.000">
                  <c:v>-4.266999999999995</c:v>
                </c:pt>
                <c:pt idx="18" formatCode="0.000">
                  <c:v>-4.1409999999999947</c:v>
                </c:pt>
                <c:pt idx="19" formatCode="0.000">
                  <c:v>-4.0149999999999944</c:v>
                </c:pt>
                <c:pt idx="20" formatCode="0.000">
                  <c:v>-3.8889999999999945</c:v>
                </c:pt>
                <c:pt idx="21" formatCode="0.000">
                  <c:v>-3.7629999999999946</c:v>
                </c:pt>
                <c:pt idx="22" formatCode="0.000">
                  <c:v>-3.6369999999999947</c:v>
                </c:pt>
                <c:pt idx="23" formatCode="0.000">
                  <c:v>-3.5109999999999948</c:v>
                </c:pt>
                <c:pt idx="24" formatCode="0.000">
                  <c:v>-3.3849999999999949</c:v>
                </c:pt>
                <c:pt idx="25" formatCode="0.000">
                  <c:v>-3.258999999999995</c:v>
                </c:pt>
                <c:pt idx="26" formatCode="0.000">
                  <c:v>-3.1329999999999951</c:v>
                </c:pt>
                <c:pt idx="27" formatCode="0.000">
                  <c:v>-3.0069999999999952</c:v>
                </c:pt>
                <c:pt idx="28" formatCode="0.000">
                  <c:v>-2.8809999999999953</c:v>
                </c:pt>
                <c:pt idx="29" formatCode="0.000">
                  <c:v>-2.7549999999999955</c:v>
                </c:pt>
                <c:pt idx="30" formatCode="0.000">
                  <c:v>-2.6289999999999956</c:v>
                </c:pt>
                <c:pt idx="31" formatCode="0.000">
                  <c:v>-2.5029999999999957</c:v>
                </c:pt>
                <c:pt idx="32" formatCode="0.000">
                  <c:v>-2.3769999999999958</c:v>
                </c:pt>
                <c:pt idx="33" formatCode="0.000">
                  <c:v>-2.2509999999999959</c:v>
                </c:pt>
                <c:pt idx="34" formatCode="0.000">
                  <c:v>-2.124999999999996</c:v>
                </c:pt>
                <c:pt idx="35" formatCode="0.000">
                  <c:v>-1.9989999999999961</c:v>
                </c:pt>
                <c:pt idx="36" formatCode="0.000">
                  <c:v>-1.8729999999999962</c:v>
                </c:pt>
                <c:pt idx="37" formatCode="0.000">
                  <c:v>-1.7469999999999963</c:v>
                </c:pt>
                <c:pt idx="38" formatCode="0.000">
                  <c:v>-1.6209999999999964</c:v>
                </c:pt>
                <c:pt idx="39" formatCode="0.000">
                  <c:v>-1.4949999999999966</c:v>
                </c:pt>
                <c:pt idx="40" formatCode="0.000">
                  <c:v>-1.3689999999999967</c:v>
                </c:pt>
                <c:pt idx="41" formatCode="0.000">
                  <c:v>-1.2429999999999968</c:v>
                </c:pt>
                <c:pt idx="42" formatCode="0.000">
                  <c:v>-1.1169999999999969</c:v>
                </c:pt>
                <c:pt idx="43" formatCode="0.000">
                  <c:v>-0.99099999999999688</c:v>
                </c:pt>
                <c:pt idx="44" formatCode="0.000">
                  <c:v>-0.86499999999999688</c:v>
                </c:pt>
                <c:pt idx="45" formatCode="0.000">
                  <c:v>-0.73899999999999688</c:v>
                </c:pt>
                <c:pt idx="46" formatCode="0.000">
                  <c:v>-0.61299999999999688</c:v>
                </c:pt>
                <c:pt idx="47" formatCode="0.000">
                  <c:v>-0.48699999999999688</c:v>
                </c:pt>
                <c:pt idx="48" formatCode="0.000">
                  <c:v>-0.36099999999999688</c:v>
                </c:pt>
                <c:pt idx="49" formatCode="0.000">
                  <c:v>-0.23499999999999688</c:v>
                </c:pt>
                <c:pt idx="50" formatCode="0.000">
                  <c:v>-0.10899999999999688</c:v>
                </c:pt>
                <c:pt idx="51" formatCode="0.000">
                  <c:v>1.7000000000003124E-2</c:v>
                </c:pt>
                <c:pt idx="52" formatCode="0.000">
                  <c:v>0.14300000000000312</c:v>
                </c:pt>
                <c:pt idx="53" formatCode="0.000">
                  <c:v>0.26900000000000313</c:v>
                </c:pt>
                <c:pt idx="54" formatCode="0.000">
                  <c:v>0.39500000000000313</c:v>
                </c:pt>
                <c:pt idx="55" formatCode="0.000">
                  <c:v>0.52100000000000313</c:v>
                </c:pt>
                <c:pt idx="56" formatCode="0.000">
                  <c:v>0.64700000000000313</c:v>
                </c:pt>
                <c:pt idx="57" formatCode="0.000">
                  <c:v>0.77300000000000313</c:v>
                </c:pt>
                <c:pt idx="58" formatCode="0.000">
                  <c:v>0.89900000000000313</c:v>
                </c:pt>
                <c:pt idx="59" formatCode="0.000">
                  <c:v>1.025000000000003</c:v>
                </c:pt>
                <c:pt idx="60" formatCode="0.000">
                  <c:v>1.1510000000000029</c:v>
                </c:pt>
                <c:pt idx="61" formatCode="0.000">
                  <c:v>1.2770000000000028</c:v>
                </c:pt>
                <c:pt idx="62" formatCode="0.000">
                  <c:v>1.4030000000000027</c:v>
                </c:pt>
                <c:pt idx="63" formatCode="0.000">
                  <c:v>1.5290000000000026</c:v>
                </c:pt>
                <c:pt idx="64" formatCode="0.000">
                  <c:v>1.6550000000000025</c:v>
                </c:pt>
                <c:pt idx="65" formatCode="0.000">
                  <c:v>1.7810000000000024</c:v>
                </c:pt>
                <c:pt idx="66" formatCode="0.000">
                  <c:v>1.9070000000000022</c:v>
                </c:pt>
                <c:pt idx="67" formatCode="0.000">
                  <c:v>2.0330000000000021</c:v>
                </c:pt>
                <c:pt idx="68" formatCode="0.000">
                  <c:v>2.159000000000002</c:v>
                </c:pt>
                <c:pt idx="69" formatCode="0.000">
                  <c:v>2.2850000000000019</c:v>
                </c:pt>
                <c:pt idx="70" formatCode="0.000">
                  <c:v>2.4110000000000018</c:v>
                </c:pt>
                <c:pt idx="71" formatCode="0.000">
                  <c:v>2.5370000000000017</c:v>
                </c:pt>
                <c:pt idx="72" formatCode="0.000">
                  <c:v>2.6630000000000016</c:v>
                </c:pt>
                <c:pt idx="73" formatCode="0.000">
                  <c:v>2.7890000000000015</c:v>
                </c:pt>
                <c:pt idx="74" formatCode="0.000">
                  <c:v>2.9150000000000014</c:v>
                </c:pt>
                <c:pt idx="75" formatCode="0.000">
                  <c:v>3.0410000000000013</c:v>
                </c:pt>
                <c:pt idx="76" formatCode="0.000">
                  <c:v>3.1670000000000011</c:v>
                </c:pt>
                <c:pt idx="77" formatCode="0.000">
                  <c:v>3.293000000000001</c:v>
                </c:pt>
                <c:pt idx="78" formatCode="0.000">
                  <c:v>3.4190000000000009</c:v>
                </c:pt>
                <c:pt idx="79" formatCode="0.000">
                  <c:v>3.5450000000000008</c:v>
                </c:pt>
                <c:pt idx="80" formatCode="0.000">
                  <c:v>3.6710000000000007</c:v>
                </c:pt>
                <c:pt idx="81" formatCode="0.000">
                  <c:v>3.7970000000000006</c:v>
                </c:pt>
                <c:pt idx="82" formatCode="0.000">
                  <c:v>3.9230000000000005</c:v>
                </c:pt>
                <c:pt idx="83" formatCode="0.000">
                  <c:v>4.0490000000000004</c:v>
                </c:pt>
                <c:pt idx="84" formatCode="0.000">
                  <c:v>4.1750000000000007</c:v>
                </c:pt>
                <c:pt idx="85" formatCode="0.000">
                  <c:v>4.301000000000001</c:v>
                </c:pt>
                <c:pt idx="86" formatCode="0.000">
                  <c:v>4.4270000000000014</c:v>
                </c:pt>
                <c:pt idx="87" formatCode="0.000">
                  <c:v>4.5530000000000017</c:v>
                </c:pt>
                <c:pt idx="88" formatCode="0.000">
                  <c:v>4.679000000000002</c:v>
                </c:pt>
                <c:pt idx="89" formatCode="0.000">
                  <c:v>4.8050000000000024</c:v>
                </c:pt>
                <c:pt idx="90" formatCode="0.000">
                  <c:v>4.9310000000000027</c:v>
                </c:pt>
                <c:pt idx="91" formatCode="0.000">
                  <c:v>5.057000000000003</c:v>
                </c:pt>
                <c:pt idx="92" formatCode="0.000">
                  <c:v>5.1830000000000034</c:v>
                </c:pt>
                <c:pt idx="93" formatCode="0.000">
                  <c:v>5.3090000000000037</c:v>
                </c:pt>
                <c:pt idx="94" formatCode="0.000">
                  <c:v>5.4350000000000041</c:v>
                </c:pt>
                <c:pt idx="95" formatCode="0.000">
                  <c:v>5.5610000000000044</c:v>
                </c:pt>
                <c:pt idx="96" formatCode="0.000">
                  <c:v>5.6870000000000047</c:v>
                </c:pt>
                <c:pt idx="97" formatCode="0.000">
                  <c:v>5.8130000000000051</c:v>
                </c:pt>
                <c:pt idx="98" formatCode="0.000">
                  <c:v>5.9390000000000054</c:v>
                </c:pt>
                <c:pt idx="99" formatCode="0.000">
                  <c:v>6.0650000000000057</c:v>
                </c:pt>
                <c:pt idx="100" formatCode="0.000">
                  <c:v>6.1910000000000061</c:v>
                </c:pt>
                <c:pt idx="101">
                  <c:v>6.2830000000000004</c:v>
                </c:pt>
              </c:numCache>
            </c:numRef>
          </c:cat>
          <c:val>
            <c:numRef>
              <c:f>Sheet1!$O$10:$O$111</c:f>
              <c:numCache>
                <c:formatCode>General</c:formatCode>
                <c:ptCount val="102"/>
                <c:pt idx="0">
                  <c:v>0</c:v>
                </c:pt>
                <c:pt idx="1">
                  <c:v>3.7061435705115694E-4</c:v>
                </c:pt>
                <c:pt idx="2">
                  <c:v>0.25170140909462396</c:v>
                </c:pt>
                <c:pt idx="3">
                  <c:v>0.49904147618777767</c:v>
                </c:pt>
                <c:pt idx="4">
                  <c:v>0.73846923710077184</c:v>
                </c:pt>
                <c:pt idx="5">
                  <c:v>0.96618856296903721</c:v>
                </c:pt>
                <c:pt idx="6">
                  <c:v>1.1785889622495196</c:v>
                </c:pt>
                <c:pt idx="7">
                  <c:v>1.3723028250899609</c:v>
                </c:pt>
                <c:pt idx="8">
                  <c:v>1.5442588168072331</c:v>
                </c:pt>
                <c:pt idx="9">
                  <c:v>1.6917305739207422</c:v>
                </c:pt>
                <c:pt idx="10">
                  <c:v>1.8123799306649455</c:v>
                </c:pt>
                <c:pt idx="11">
                  <c:v>1.9042939906243146</c:v>
                </c:pt>
                <c:pt idx="12">
                  <c:v>1.9660154557197091</c:v>
                </c:pt>
                <c:pt idx="13">
                  <c:v>1.99656573167986</c:v>
                </c:pt>
                <c:pt idx="14">
                  <c:v>1.9954604436605528</c:v>
                </c:pt>
                <c:pt idx="15">
                  <c:v>1.9627171160112522</c:v>
                </c:pt>
                <c:pt idx="16">
                  <c:v>1.8988548944264154</c:v>
                </c:pt>
                <c:pt idx="17">
                  <c:v>1.8048863148867877</c:v>
                </c:pt>
                <c:pt idx="18">
                  <c:v>1.6823012498941743</c:v>
                </c:pt>
                <c:pt idx="19">
                  <c:v>1.533043286532249</c:v>
                </c:pt>
                <c:pt idx="20">
                  <c:v>1.359478910879421</c:v>
                </c:pt>
                <c:pt idx="21">
                  <c:v>1.1643599873551043</c:v>
                </c:pt>
                <c:pt idx="22">
                  <c:v>0.95078012788963584</c:v>
                </c:pt>
                <c:pt idx="23">
                  <c:v>0.72212564268495683</c:v>
                </c:pt>
                <c:pt idx="24">
                  <c:v>0.48202185024209948</c:v>
                </c:pt>
                <c:pt idx="25">
                  <c:v>0.23427559791038235</c:v>
                </c:pt>
                <c:pt idx="26">
                  <c:v>-1.7185095704586758E-2</c:v>
                </c:pt>
                <c:pt idx="27">
                  <c:v>-0.26837331950404325</c:v>
                </c:pt>
                <c:pt idx="28">
                  <c:v>-0.51530648240009946</c:v>
                </c:pt>
                <c:pt idx="29">
                  <c:v>-0.75406945732597497</c:v>
                </c:pt>
                <c:pt idx="30">
                  <c:v>-0.98087665560368908</c:v>
                </c:pt>
                <c:pt idx="31">
                  <c:v>-1.1921320474796704</c:v>
                </c:pt>
                <c:pt idx="32">
                  <c:v>-1.3844861772022623</c:v>
                </c:pt>
                <c:pt idx="33">
                  <c:v>-1.5548892686666613</c:v>
                </c:pt>
                <c:pt idx="34">
                  <c:v>-1.7006395796369083</c:v>
                </c:pt>
                <c:pt idx="35">
                  <c:v>-1.8194262378883943</c:v>
                </c:pt>
                <c:pt idx="36">
                  <c:v>-1.909365880103538</c:v>
                </c:pt>
                <c:pt idx="37">
                  <c:v>-1.9690325126106782</c:v>
                </c:pt>
                <c:pt idx="38">
                  <c:v>-1.9974801205239545</c:v>
                </c:pt>
                <c:pt idx="39">
                  <c:v>-1.9942576668160987</c:v>
                </c:pt>
                <c:pt idx="40">
                  <c:v>-1.9594162435137354</c:v>
                </c:pt>
                <c:pt idx="41">
                  <c:v>-1.8935082616329324</c:v>
                </c:pt>
                <c:pt idx="42">
                  <c:v>-1.7975786926985833</c:v>
                </c:pt>
                <c:pt idx="43">
                  <c:v>-1.6731485007133953</c:v>
                </c:pt>
                <c:pt idx="44">
                  <c:v>-1.5221905272627285</c:v>
                </c:pt>
                <c:pt idx="45">
                  <c:v>-1.3470982120971271</c:v>
                </c:pt>
                <c:pt idx="46">
                  <c:v>-1.1506476451279275</c:v>
                </c:pt>
                <c:pt idx="47">
                  <c:v>-0.93595355150182513</c:v>
                </c:pt>
                <c:pt idx="48">
                  <c:v>-0.70641990761136042</c:v>
                </c:pt>
                <c:pt idx="49">
                  <c:v>-0.46568597102482751</c:v>
                </c:pt>
                <c:pt idx="50">
                  <c:v>-0.21756858003145702</c:v>
                </c:pt>
                <c:pt idx="51">
                  <c:v>3.3998362357003702E-2</c:v>
                </c:pt>
                <c:pt idx="52">
                  <c:v>0.28502626046672513</c:v>
                </c:pt>
                <c:pt idx="53">
                  <c:v>0.531535065174779</c:v>
                </c:pt>
                <c:pt idx="54">
                  <c:v>0.76961637761649582</c:v>
                </c:pt>
                <c:pt idx="55">
                  <c:v>0.99549541687746468</c:v>
                </c:pt>
                <c:pt idx="56">
                  <c:v>1.2055908691719741</c:v>
                </c:pt>
                <c:pt idx="57">
                  <c:v>1.3965716695987418</c:v>
                </c:pt>
                <c:pt idx="58">
                  <c:v>1.5654098161987884</c:v>
                </c:pt>
                <c:pt idx="59">
                  <c:v>1.7094283789481899</c:v>
                </c:pt>
                <c:pt idx="60">
                  <c:v>1.8263439425027861</c:v>
                </c:pt>
                <c:pt idx="61">
                  <c:v>1.9143028097648196</c:v>
                </c:pt>
                <c:pt idx="62">
                  <c:v>1.9719103922637009</c:v>
                </c:pt>
                <c:pt idx="63">
                  <c:v>1.9982533213662022</c:v>
                </c:pt>
                <c:pt idx="64">
                  <c:v>1.9929139297426781</c:v>
                </c:pt>
                <c:pt idx="65">
                  <c:v>1.9559768734855725</c:v>
                </c:pt>
                <c:pt idx="66">
                  <c:v>1.8880277898864637</c:v>
                </c:pt>
                <c:pt idx="67">
                  <c:v>1.790144012152612</c:v>
                </c:pt>
                <c:pt idx="68">
                  <c:v>1.6638774882812408</c:v>
                </c:pt>
                <c:pt idx="69">
                  <c:v>1.5112301749129216</c:v>
                </c:pt>
                <c:pt idx="70">
                  <c:v>1.3346222962946956</c:v>
                </c:pt>
                <c:pt idx="71">
                  <c:v>1.1368539716072981</c:v>
                </c:pt>
                <c:pt idx="72">
                  <c:v>0.92106081905548731</c:v>
                </c:pt>
                <c:pt idx="73">
                  <c:v>0.69066424061894449</c:v>
                </c:pt>
                <c:pt idx="74">
                  <c:v>0.44931717569937385</c:v>
                </c:pt>
                <c:pt idx="75">
                  <c:v>0.20084618374011914</c:v>
                </c:pt>
                <c:pt idx="76">
                  <c:v>-5.0809225901225066E-2</c:v>
                </c:pt>
                <c:pt idx="77">
                  <c:v>-0.30165905490190098</c:v>
                </c:pt>
                <c:pt idx="78">
                  <c:v>-0.54772607742598001</c:v>
                </c:pt>
                <c:pt idx="79">
                  <c:v>-0.78510889906848458</c:v>
                </c:pt>
                <c:pt idx="80">
                  <c:v>-1.0100438134916292</c:v>
                </c:pt>
                <c:pt idx="81">
                  <c:v>-1.2189644760157703</c:v>
                </c:pt>
                <c:pt idx="82">
                  <c:v>-1.408558448039851</c:v>
                </c:pt>
                <c:pt idx="83">
                  <c:v>-1.5758197157791516</c:v>
                </c:pt>
                <c:pt idx="84">
                  <c:v>-1.7180963506353835</c:v>
                </c:pt>
                <c:pt idx="85">
                  <c:v>-1.8331325555436107</c:v>
                </c:pt>
                <c:pt idx="86">
                  <c:v>-1.919104430650878</c:v>
                </c:pt>
                <c:pt idx="87">
                  <c:v>-1.9746488912614453</c:v>
                </c:pt>
                <c:pt idx="88">
                  <c:v>-1.9988852795544036</c:v>
                </c:pt>
                <c:pt idx="89">
                  <c:v>-1.9914293274197354</c:v>
                </c:pt>
                <c:pt idx="90">
                  <c:v>-1.9523992490319515</c:v>
                </c:pt>
                <c:pt idx="91">
                  <c:v>-1.8824138665635068</c:v>
                </c:pt>
                <c:pt idx="92">
                  <c:v>-1.7825827987548235</c:v>
                </c:pt>
                <c:pt idx="93">
                  <c:v>-1.6544888679012122</c:v>
                </c:pt>
                <c:pt idx="94">
                  <c:v>-1.5001630041940393</c:v>
                </c:pt>
                <c:pt idx="95">
                  <c:v>-1.322052045307994</c:v>
                </c:pt>
                <c:pt idx="96">
                  <c:v>-1.1229799417722262</c:v>
                </c:pt>
                <c:pt idx="97">
                  <c:v>-0.90610298321447569</c:v>
                </c:pt>
                <c:pt idx="98">
                  <c:v>-0.67485975536641218</c:v>
                </c:pt>
                <c:pt idx="99">
                  <c:v>-0.43291662126222519</c:v>
                </c:pt>
                <c:pt idx="100">
                  <c:v>-0.18410959102645097</c:v>
                </c:pt>
                <c:pt idx="101">
                  <c:v>-3.7061435705115694E-4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D35-BE97-02402B5AB484}"/>
            </c:ext>
          </c:extLst>
        </c:ser>
        <c:ser>
          <c:idx val="2"/>
          <c:order val="2"/>
          <c:tx>
            <c:strRef>
              <c:f>Sheet1!$P$9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Sheet1!$M$10:$M$111</c:f>
              <c:numCache>
                <c:formatCode>General</c:formatCode>
                <c:ptCount val="102"/>
                <c:pt idx="0">
                  <c:v>0</c:v>
                </c:pt>
                <c:pt idx="1">
                  <c:v>-6.2830000000000004</c:v>
                </c:pt>
                <c:pt idx="2" formatCode="0.000">
                  <c:v>-6.157</c:v>
                </c:pt>
                <c:pt idx="3" formatCode="0.000">
                  <c:v>-6.0309999999999997</c:v>
                </c:pt>
                <c:pt idx="4" formatCode="0.000">
                  <c:v>-5.9049999999999994</c:v>
                </c:pt>
                <c:pt idx="5" formatCode="0.000">
                  <c:v>-5.778999999999999</c:v>
                </c:pt>
                <c:pt idx="6" formatCode="0.000">
                  <c:v>-5.6529999999999987</c:v>
                </c:pt>
                <c:pt idx="7" formatCode="0.000">
                  <c:v>-5.5269999999999984</c:v>
                </c:pt>
                <c:pt idx="8" formatCode="0.000">
                  <c:v>-5.400999999999998</c:v>
                </c:pt>
                <c:pt idx="9" formatCode="0.000">
                  <c:v>-5.2749999999999977</c:v>
                </c:pt>
                <c:pt idx="10" formatCode="0.000">
                  <c:v>-5.1489999999999974</c:v>
                </c:pt>
                <c:pt idx="11" formatCode="0.000">
                  <c:v>-5.022999999999997</c:v>
                </c:pt>
                <c:pt idx="12" formatCode="0.000">
                  <c:v>-4.8969999999999967</c:v>
                </c:pt>
                <c:pt idx="13" formatCode="0.000">
                  <c:v>-4.7709999999999964</c:v>
                </c:pt>
                <c:pt idx="14" formatCode="0.000">
                  <c:v>-4.644999999999996</c:v>
                </c:pt>
                <c:pt idx="15" formatCode="0.000">
                  <c:v>-4.5189999999999957</c:v>
                </c:pt>
                <c:pt idx="16" formatCode="0.000">
                  <c:v>-4.3929999999999954</c:v>
                </c:pt>
                <c:pt idx="17" formatCode="0.000">
                  <c:v>-4.266999999999995</c:v>
                </c:pt>
                <c:pt idx="18" formatCode="0.000">
                  <c:v>-4.1409999999999947</c:v>
                </c:pt>
                <c:pt idx="19" formatCode="0.000">
                  <c:v>-4.0149999999999944</c:v>
                </c:pt>
                <c:pt idx="20" formatCode="0.000">
                  <c:v>-3.8889999999999945</c:v>
                </c:pt>
                <c:pt idx="21" formatCode="0.000">
                  <c:v>-3.7629999999999946</c:v>
                </c:pt>
                <c:pt idx="22" formatCode="0.000">
                  <c:v>-3.6369999999999947</c:v>
                </c:pt>
                <c:pt idx="23" formatCode="0.000">
                  <c:v>-3.5109999999999948</c:v>
                </c:pt>
                <c:pt idx="24" formatCode="0.000">
                  <c:v>-3.3849999999999949</c:v>
                </c:pt>
                <c:pt idx="25" formatCode="0.000">
                  <c:v>-3.258999999999995</c:v>
                </c:pt>
                <c:pt idx="26" formatCode="0.000">
                  <c:v>-3.1329999999999951</c:v>
                </c:pt>
                <c:pt idx="27" formatCode="0.000">
                  <c:v>-3.0069999999999952</c:v>
                </c:pt>
                <c:pt idx="28" formatCode="0.000">
                  <c:v>-2.8809999999999953</c:v>
                </c:pt>
                <c:pt idx="29" formatCode="0.000">
                  <c:v>-2.7549999999999955</c:v>
                </c:pt>
                <c:pt idx="30" formatCode="0.000">
                  <c:v>-2.6289999999999956</c:v>
                </c:pt>
                <c:pt idx="31" formatCode="0.000">
                  <c:v>-2.5029999999999957</c:v>
                </c:pt>
                <c:pt idx="32" formatCode="0.000">
                  <c:v>-2.3769999999999958</c:v>
                </c:pt>
                <c:pt idx="33" formatCode="0.000">
                  <c:v>-2.2509999999999959</c:v>
                </c:pt>
                <c:pt idx="34" formatCode="0.000">
                  <c:v>-2.124999999999996</c:v>
                </c:pt>
                <c:pt idx="35" formatCode="0.000">
                  <c:v>-1.9989999999999961</c:v>
                </c:pt>
                <c:pt idx="36" formatCode="0.000">
                  <c:v>-1.8729999999999962</c:v>
                </c:pt>
                <c:pt idx="37" formatCode="0.000">
                  <c:v>-1.7469999999999963</c:v>
                </c:pt>
                <c:pt idx="38" formatCode="0.000">
                  <c:v>-1.6209999999999964</c:v>
                </c:pt>
                <c:pt idx="39" formatCode="0.000">
                  <c:v>-1.4949999999999966</c:v>
                </c:pt>
                <c:pt idx="40" formatCode="0.000">
                  <c:v>-1.3689999999999967</c:v>
                </c:pt>
                <c:pt idx="41" formatCode="0.000">
                  <c:v>-1.2429999999999968</c:v>
                </c:pt>
                <c:pt idx="42" formatCode="0.000">
                  <c:v>-1.1169999999999969</c:v>
                </c:pt>
                <c:pt idx="43" formatCode="0.000">
                  <c:v>-0.99099999999999688</c:v>
                </c:pt>
                <c:pt idx="44" formatCode="0.000">
                  <c:v>-0.86499999999999688</c:v>
                </c:pt>
                <c:pt idx="45" formatCode="0.000">
                  <c:v>-0.73899999999999688</c:v>
                </c:pt>
                <c:pt idx="46" formatCode="0.000">
                  <c:v>-0.61299999999999688</c:v>
                </c:pt>
                <c:pt idx="47" formatCode="0.000">
                  <c:v>-0.48699999999999688</c:v>
                </c:pt>
                <c:pt idx="48" formatCode="0.000">
                  <c:v>-0.36099999999999688</c:v>
                </c:pt>
                <c:pt idx="49" formatCode="0.000">
                  <c:v>-0.23499999999999688</c:v>
                </c:pt>
                <c:pt idx="50" formatCode="0.000">
                  <c:v>-0.10899999999999688</c:v>
                </c:pt>
                <c:pt idx="51" formatCode="0.000">
                  <c:v>1.7000000000003124E-2</c:v>
                </c:pt>
                <c:pt idx="52" formatCode="0.000">
                  <c:v>0.14300000000000312</c:v>
                </c:pt>
                <c:pt idx="53" formatCode="0.000">
                  <c:v>0.26900000000000313</c:v>
                </c:pt>
                <c:pt idx="54" formatCode="0.000">
                  <c:v>0.39500000000000313</c:v>
                </c:pt>
                <c:pt idx="55" formatCode="0.000">
                  <c:v>0.52100000000000313</c:v>
                </c:pt>
                <c:pt idx="56" formatCode="0.000">
                  <c:v>0.64700000000000313</c:v>
                </c:pt>
                <c:pt idx="57" formatCode="0.000">
                  <c:v>0.77300000000000313</c:v>
                </c:pt>
                <c:pt idx="58" formatCode="0.000">
                  <c:v>0.89900000000000313</c:v>
                </c:pt>
                <c:pt idx="59" formatCode="0.000">
                  <c:v>1.025000000000003</c:v>
                </c:pt>
                <c:pt idx="60" formatCode="0.000">
                  <c:v>1.1510000000000029</c:v>
                </c:pt>
                <c:pt idx="61" formatCode="0.000">
                  <c:v>1.2770000000000028</c:v>
                </c:pt>
                <c:pt idx="62" formatCode="0.000">
                  <c:v>1.4030000000000027</c:v>
                </c:pt>
                <c:pt idx="63" formatCode="0.000">
                  <c:v>1.5290000000000026</c:v>
                </c:pt>
                <c:pt idx="64" formatCode="0.000">
                  <c:v>1.6550000000000025</c:v>
                </c:pt>
                <c:pt idx="65" formatCode="0.000">
                  <c:v>1.7810000000000024</c:v>
                </c:pt>
                <c:pt idx="66" formatCode="0.000">
                  <c:v>1.9070000000000022</c:v>
                </c:pt>
                <c:pt idx="67" formatCode="0.000">
                  <c:v>2.0330000000000021</c:v>
                </c:pt>
                <c:pt idx="68" formatCode="0.000">
                  <c:v>2.159000000000002</c:v>
                </c:pt>
                <c:pt idx="69" formatCode="0.000">
                  <c:v>2.2850000000000019</c:v>
                </c:pt>
                <c:pt idx="70" formatCode="0.000">
                  <c:v>2.4110000000000018</c:v>
                </c:pt>
                <c:pt idx="71" formatCode="0.000">
                  <c:v>2.5370000000000017</c:v>
                </c:pt>
                <c:pt idx="72" formatCode="0.000">
                  <c:v>2.6630000000000016</c:v>
                </c:pt>
                <c:pt idx="73" formatCode="0.000">
                  <c:v>2.7890000000000015</c:v>
                </c:pt>
                <c:pt idx="74" formatCode="0.000">
                  <c:v>2.9150000000000014</c:v>
                </c:pt>
                <c:pt idx="75" formatCode="0.000">
                  <c:v>3.0410000000000013</c:v>
                </c:pt>
                <c:pt idx="76" formatCode="0.000">
                  <c:v>3.1670000000000011</c:v>
                </c:pt>
                <c:pt idx="77" formatCode="0.000">
                  <c:v>3.293000000000001</c:v>
                </c:pt>
                <c:pt idx="78" formatCode="0.000">
                  <c:v>3.4190000000000009</c:v>
                </c:pt>
                <c:pt idx="79" formatCode="0.000">
                  <c:v>3.5450000000000008</c:v>
                </c:pt>
                <c:pt idx="80" formatCode="0.000">
                  <c:v>3.6710000000000007</c:v>
                </c:pt>
                <c:pt idx="81" formatCode="0.000">
                  <c:v>3.7970000000000006</c:v>
                </c:pt>
                <c:pt idx="82" formatCode="0.000">
                  <c:v>3.9230000000000005</c:v>
                </c:pt>
                <c:pt idx="83" formatCode="0.000">
                  <c:v>4.0490000000000004</c:v>
                </c:pt>
                <c:pt idx="84" formatCode="0.000">
                  <c:v>4.1750000000000007</c:v>
                </c:pt>
                <c:pt idx="85" formatCode="0.000">
                  <c:v>4.301000000000001</c:v>
                </c:pt>
                <c:pt idx="86" formatCode="0.000">
                  <c:v>4.4270000000000014</c:v>
                </c:pt>
                <c:pt idx="87" formatCode="0.000">
                  <c:v>4.5530000000000017</c:v>
                </c:pt>
                <c:pt idx="88" formatCode="0.000">
                  <c:v>4.679000000000002</c:v>
                </c:pt>
                <c:pt idx="89" formatCode="0.000">
                  <c:v>4.8050000000000024</c:v>
                </c:pt>
                <c:pt idx="90" formatCode="0.000">
                  <c:v>4.9310000000000027</c:v>
                </c:pt>
                <c:pt idx="91" formatCode="0.000">
                  <c:v>5.057000000000003</c:v>
                </c:pt>
                <c:pt idx="92" formatCode="0.000">
                  <c:v>5.1830000000000034</c:v>
                </c:pt>
                <c:pt idx="93" formatCode="0.000">
                  <c:v>5.3090000000000037</c:v>
                </c:pt>
                <c:pt idx="94" formatCode="0.000">
                  <c:v>5.4350000000000041</c:v>
                </c:pt>
                <c:pt idx="95" formatCode="0.000">
                  <c:v>5.5610000000000044</c:v>
                </c:pt>
                <c:pt idx="96" formatCode="0.000">
                  <c:v>5.6870000000000047</c:v>
                </c:pt>
                <c:pt idx="97" formatCode="0.000">
                  <c:v>5.8130000000000051</c:v>
                </c:pt>
                <c:pt idx="98" formatCode="0.000">
                  <c:v>5.9390000000000054</c:v>
                </c:pt>
                <c:pt idx="99" formatCode="0.000">
                  <c:v>6.0650000000000057</c:v>
                </c:pt>
                <c:pt idx="100" formatCode="0.000">
                  <c:v>6.1910000000000061</c:v>
                </c:pt>
                <c:pt idx="101">
                  <c:v>6.2830000000000004</c:v>
                </c:pt>
              </c:numCache>
            </c:numRef>
          </c:cat>
          <c:val>
            <c:numRef>
              <c:f>Sheet1!$P$10:$P$111</c:f>
              <c:numCache>
                <c:formatCode>General</c:formatCode>
                <c:ptCount val="102"/>
                <c:pt idx="0">
                  <c:v>0</c:v>
                </c:pt>
                <c:pt idx="1">
                  <c:v>1.8530718170718704E-4</c:v>
                </c:pt>
                <c:pt idx="2">
                  <c:v>0.12685933874040059</c:v>
                </c:pt>
                <c:pt idx="3">
                  <c:v>0.25767101267078973</c:v>
                </c:pt>
                <c:pt idx="4">
                  <c:v>0.39731005147085796</c:v>
                </c:pt>
                <c:pt idx="5">
                  <c:v>0.55174937272282631</c:v>
                </c:pt>
                <c:pt idx="6">
                  <c:v>0.72939858560826298</c:v>
                </c:pt>
                <c:pt idx="7">
                  <c:v>0.94321692959671877</c:v>
                </c:pt>
                <c:pt idx="8">
                  <c:v>1.2150614368902624</c:v>
                </c:pt>
                <c:pt idx="9">
                  <c:v>1.5858093426187767</c:v>
                </c:pt>
                <c:pt idx="10">
                  <c:v>2.1429473993321628</c:v>
                </c:pt>
                <c:pt idx="11">
                  <c:v>3.1152516648024537</c:v>
                </c:pt>
                <c:pt idx="12">
                  <c:v>5.3551174609773442</c:v>
                </c:pt>
                <c:pt idx="13">
                  <c:v>17.042096526443199</c:v>
                </c:pt>
                <c:pt idx="14">
                  <c:v>-14.816751605132295</c:v>
                </c:pt>
                <c:pt idx="15">
                  <c:v>-5.106301155025827</c:v>
                </c:pt>
                <c:pt idx="16">
                  <c:v>-3.0237842894140581</c:v>
                </c:pt>
                <c:pt idx="17">
                  <c:v>-2.0947642028376494</c:v>
                </c:pt>
                <c:pt idx="18">
                  <c:v>-1.5553794504950544</c:v>
                </c:pt>
                <c:pt idx="19">
                  <c:v>-1.193552774307163</c:v>
                </c:pt>
                <c:pt idx="20">
                  <c:v>-0.9267653727245575</c:v>
                </c:pt>
                <c:pt idx="21">
                  <c:v>-0.71603576798111146</c:v>
                </c:pt>
                <c:pt idx="22">
                  <c:v>-0.54035405793876157</c:v>
                </c:pt>
                <c:pt idx="23">
                  <c:v>-0.38718150715586014</c:v>
                </c:pt>
                <c:pt idx="24">
                  <c:v>-0.24833113019580119</c:v>
                </c:pt>
                <c:pt idx="25">
                  <c:v>-0.1179498042086834</c:v>
                </c:pt>
                <c:pt idx="26">
                  <c:v>8.5928650718340941E-3</c:v>
                </c:pt>
                <c:pt idx="27">
                  <c:v>0.13541130963318615</c:v>
                </c:pt>
                <c:pt idx="28">
                  <c:v>0.26665623604500688</c:v>
                </c:pt>
                <c:pt idx="29">
                  <c:v>0.40707739810346705</c:v>
                </c:pt>
                <c:pt idx="30">
                  <c:v>0.5627675154822025</c:v>
                </c:pt>
                <c:pt idx="31">
                  <c:v>0.74235860794953468</c:v>
                </c:pt>
                <c:pt idx="32">
                  <c:v>0.95923131106856674</c:v>
                </c:pt>
                <c:pt idx="33">
                  <c:v>1.2360965520547245</c:v>
                </c:pt>
                <c:pt idx="34">
                  <c:v>1.6157594239734745</c:v>
                </c:pt>
                <c:pt idx="35">
                  <c:v>2.1908269093209292</c:v>
                </c:pt>
                <c:pt idx="36">
                  <c:v>3.2076733614779225</c:v>
                </c:pt>
                <c:pt idx="37">
                  <c:v>5.6163940982019902</c:v>
                </c:pt>
                <c:pt idx="38">
                  <c:v>19.902123863539483</c:v>
                </c:pt>
                <c:pt idx="39">
                  <c:v>-13.167976346854354</c:v>
                </c:pt>
                <c:pt idx="40">
                  <c:v>-4.8880428238793456</c:v>
                </c:pt>
                <c:pt idx="41">
                  <c:v>-2.9406185723143499</c:v>
                </c:pt>
                <c:pt idx="42">
                  <c:v>-2.0502480520082926</c:v>
                </c:pt>
                <c:pt idx="43">
                  <c:v>-1.5270034016933942</c:v>
                </c:pt>
                <c:pt idx="44">
                  <c:v>-1.1733706337693091</c:v>
                </c:pt>
                <c:pt idx="45">
                  <c:v>-0.91125747300289139</c:v>
                </c:pt>
                <c:pt idx="46">
                  <c:v>-0.70339372111986542</c:v>
                </c:pt>
                <c:pt idx="47">
                  <c:v>-0.52954078276503691</c:v>
                </c:pt>
                <c:pt idx="48">
                  <c:v>-0.37754496102267854</c:v>
                </c:pt>
                <c:pt idx="49">
                  <c:v>-0.23942370370944582</c:v>
                </c:pt>
                <c:pt idx="50">
                  <c:v>-0.10943373774527267</c:v>
                </c:pt>
                <c:pt idx="51">
                  <c:v>1.7001637856006207E-2</c:v>
                </c:pt>
                <c:pt idx="52">
                  <c:v>0.14398277515784177</c:v>
                </c:pt>
                <c:pt idx="53">
                  <c:v>0.27568183832459875</c:v>
                </c:pt>
                <c:pt idx="54">
                  <c:v>0.41691183224909656</c:v>
                </c:pt>
                <c:pt idx="55">
                  <c:v>0.57389041844288291</c:v>
                </c:pt>
                <c:pt idx="56">
                  <c:v>0.75548142405864793</c:v>
                </c:pt>
                <c:pt idx="57">
                  <c:v>0.97550609757446871</c:v>
                </c:pt>
                <c:pt idx="58">
                  <c:v>1.2575734751398955</c:v>
                </c:pt>
                <c:pt idx="59">
                  <c:v>1.6465344294765589</c:v>
                </c:pt>
                <c:pt idx="60">
                  <c:v>2.2405033486537196</c:v>
                </c:pt>
                <c:pt idx="61">
                  <c:v>3.3052182004054793</c:v>
                </c:pt>
                <c:pt idx="62">
                  <c:v>5.903568646087118</c:v>
                </c:pt>
                <c:pt idx="63">
                  <c:v>23.911613719025262</c:v>
                </c:pt>
                <c:pt idx="64">
                  <c:v>-11.847885307064628</c:v>
                </c:pt>
                <c:pt idx="65">
                  <c:v>-4.6870156339738278</c:v>
                </c:pt>
                <c:pt idx="66">
                  <c:v>-2.8614659143282859</c:v>
                </c:pt>
                <c:pt idx="67">
                  <c:v>-2.0072405939160722</c:v>
                </c:pt>
                <c:pt idx="68">
                  <c:v>-1.499346720636185</c:v>
                </c:pt>
                <c:pt idx="69">
                  <c:v>-1.1535828036201592</c:v>
                </c:pt>
                <c:pt idx="70">
                  <c:v>-0.89598539218629791</c:v>
                </c:pt>
                <c:pt idx="71">
                  <c:v>-0.69090032061945306</c:v>
                </c:pt>
                <c:pt idx="72">
                  <c:v>-0.51882336520009686</c:v>
                </c:pt>
                <c:pt idx="73">
                  <c:v>-0.36796939846559823</c:v>
                </c:pt>
                <c:pt idx="74">
                  <c:v>-0.2305520658652129</c:v>
                </c:pt>
                <c:pt idx="75">
                  <c:v>-0.10093332761480862</c:v>
                </c:pt>
                <c:pt idx="76">
                  <c:v>2.5412814917901309E-2</c:v>
                </c:pt>
                <c:pt idx="77">
                  <c:v>0.15257501806538845</c:v>
                </c:pt>
                <c:pt idx="78">
                  <c:v>0.28474937701885827</c:v>
                </c:pt>
                <c:pt idx="79">
                  <c:v>0.4268154523167666</c:v>
                </c:pt>
                <c:pt idx="80">
                  <c:v>0.58512117803174768</c:v>
                </c:pt>
                <c:pt idx="81">
                  <c:v>0.7687720113361487</c:v>
                </c:pt>
                <c:pt idx="82">
                  <c:v>0.99205005061325846</c:v>
                </c:pt>
                <c:pt idx="83">
                  <c:v>1.2795094068958039</c:v>
                </c:pt>
                <c:pt idx="84">
                  <c:v>1.6781734518083602</c:v>
                </c:pt>
                <c:pt idx="85">
                  <c:v>2.2920872422041083</c:v>
                </c:pt>
                <c:pt idx="86">
                  <c:v>3.4083392987317778</c:v>
                </c:pt>
                <c:pt idx="87">
                  <c:v>6.2207395900259765</c:v>
                </c:pt>
                <c:pt idx="88">
                  <c:v>29.938870635093895</c:v>
                </c:pt>
                <c:pt idx="89">
                  <c:v>-10.766963094173494</c:v>
                </c:pt>
                <c:pt idx="90">
                  <c:v>-4.5012312539459511</c:v>
                </c:pt>
                <c:pt idx="91">
                  <c:v>-2.7860322782578582</c:v>
                </c:pt>
                <c:pt idx="92">
                  <c:v>-1.9656606301622808</c:v>
                </c:pt>
                <c:pt idx="93">
                  <c:v>-1.4723786298540331</c:v>
                </c:pt>
                <c:pt idx="94">
                  <c:v>-1.1341751228437211</c:v>
                </c:pt>
                <c:pt idx="95">
                  <c:v>-0.88094168135166395</c:v>
                </c:pt>
                <c:pt idx="96">
                  <c:v>-0.67855122459655814</c:v>
                </c:pt>
                <c:pt idx="97">
                  <c:v>-0.50819904096448887</c:v>
                </c:pt>
                <c:pt idx="98">
                  <c:v>-0.35845290137796304</c:v>
                </c:pt>
                <c:pt idx="99">
                  <c:v>-0.22171475463619375</c:v>
                </c:pt>
                <c:pt idx="100">
                  <c:v>-9.2447332172630389E-2</c:v>
                </c:pt>
                <c:pt idx="101">
                  <c:v>-1.8530718170718704E-4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4D35-BE97-02402B5A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58456"/>
        <c:axId val="688858784"/>
      </c:lineChart>
      <c:catAx>
        <c:axId val="6888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8784"/>
        <c:crosses val="autoZero"/>
        <c:auto val="1"/>
        <c:lblAlgn val="ctr"/>
        <c:lblOffset val="100"/>
        <c:noMultiLvlLbl val="0"/>
      </c:catAx>
      <c:valAx>
        <c:axId val="688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84042</xdr:colOff>
      <xdr:row>14</xdr:row>
      <xdr:rowOff>12325</xdr:rowOff>
    </xdr:from>
    <xdr:to>
      <xdr:col>10</xdr:col>
      <xdr:colOff>750794</xdr:colOff>
      <xdr:row>35</xdr:row>
      <xdr:rowOff>123265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E85D9B-027C-48EF-B677-32A8086A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612320</xdr:colOff>
      <xdr:row>10</xdr:row>
      <xdr:rowOff>166007</xdr:rowOff>
    </xdr:from>
    <xdr:to>
      <xdr:col>10</xdr:col>
      <xdr:colOff>544285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A4148-4685-DE42-D80F-45703D3F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0AFF-C891-4573-BBF5-66FA88303A21}">
  <dimension ref="B3:T117"/>
  <sheetViews>
    <sheetView topLeftCell="G1" zoomScale="70" zoomScaleNormal="70" workbookViewId="0">
      <selection activeCell="O16" sqref="O16"/>
    </sheetView>
  </sheetViews>
  <sheetFormatPr defaultColWidth="11.42578125" defaultRowHeight="15" x14ac:dyDescent="0.25"/>
  <cols>
    <col min="2" max="2" width="23.7109375" customWidth="1"/>
    <col min="7" max="12" width="16.28515625" customWidth="1"/>
  </cols>
  <sheetData>
    <row r="3" spans="2:20" x14ac:dyDescent="0.25">
      <c r="B3" s="4" t="s">
        <v>0</v>
      </c>
      <c r="C3" s="6"/>
      <c r="D3" s="6"/>
      <c r="E3" s="6"/>
      <c r="F3" s="6"/>
      <c r="G3" s="18" t="s">
        <v>27</v>
      </c>
      <c r="H3" s="18"/>
      <c r="I3" s="18"/>
      <c r="J3" s="18"/>
      <c r="K3" s="18"/>
      <c r="L3" s="18"/>
    </row>
    <row r="4" spans="2:20" x14ac:dyDescent="0.25">
      <c r="B4" s="4"/>
      <c r="C4" s="6"/>
      <c r="D4" s="6"/>
      <c r="E4" s="6"/>
      <c r="F4" s="6"/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</row>
    <row r="5" spans="2:20" x14ac:dyDescent="0.25">
      <c r="B5" t="s">
        <v>7</v>
      </c>
      <c r="C5" s="3" t="s">
        <v>8</v>
      </c>
      <c r="D5" s="3"/>
      <c r="E5" s="3"/>
      <c r="G5" s="1">
        <v>-1</v>
      </c>
      <c r="H5" s="1">
        <v>5</v>
      </c>
      <c r="I5" s="1">
        <v>-25</v>
      </c>
      <c r="J5" s="1">
        <v>50</v>
      </c>
      <c r="K5" s="7"/>
      <c r="L5" s="7"/>
    </row>
    <row r="6" spans="2:20" x14ac:dyDescent="0.25">
      <c r="B6" t="s">
        <v>9</v>
      </c>
      <c r="C6" s="3" t="s">
        <v>10</v>
      </c>
      <c r="D6" s="3"/>
      <c r="E6" s="3"/>
      <c r="G6" s="1">
        <v>-4</v>
      </c>
      <c r="H6" s="1">
        <v>10</v>
      </c>
      <c r="I6" s="7"/>
      <c r="J6" s="7"/>
      <c r="K6" s="7"/>
      <c r="L6" s="7"/>
    </row>
    <row r="7" spans="2:20" x14ac:dyDescent="0.25">
      <c r="B7" t="s">
        <v>11</v>
      </c>
      <c r="C7" s="3" t="s">
        <v>12</v>
      </c>
      <c r="D7" s="3"/>
      <c r="E7" s="3"/>
      <c r="G7" s="1">
        <v>0.5</v>
      </c>
      <c r="H7" s="1">
        <v>3</v>
      </c>
      <c r="I7" s="1">
        <v>-25</v>
      </c>
      <c r="J7" s="7"/>
      <c r="K7" s="7"/>
      <c r="L7" s="7"/>
    </row>
    <row r="8" spans="2:20" x14ac:dyDescent="0.25">
      <c r="B8" t="s">
        <v>13</v>
      </c>
      <c r="C8" s="3" t="s">
        <v>14</v>
      </c>
      <c r="D8" s="3"/>
      <c r="E8" s="3"/>
      <c r="G8" s="1">
        <v>7.4999999999999997E-2</v>
      </c>
      <c r="H8" s="1">
        <v>0.25</v>
      </c>
      <c r="I8" s="1">
        <v>-3</v>
      </c>
      <c r="J8" s="1">
        <v>0</v>
      </c>
      <c r="K8" s="7"/>
      <c r="L8" s="7"/>
    </row>
    <row r="9" spans="2:20" x14ac:dyDescent="0.25">
      <c r="B9" t="s">
        <v>15</v>
      </c>
      <c r="C9" s="3" t="s">
        <v>16</v>
      </c>
      <c r="D9" s="3"/>
      <c r="E9" s="3"/>
      <c r="G9" s="1">
        <v>1</v>
      </c>
      <c r="H9" s="1">
        <v>2</v>
      </c>
      <c r="I9" s="1">
        <v>0.5</v>
      </c>
      <c r="J9" s="1">
        <v>0</v>
      </c>
      <c r="K9" s="1">
        <v>-20</v>
      </c>
      <c r="L9" s="7"/>
    </row>
    <row r="10" spans="2:20" x14ac:dyDescent="0.25">
      <c r="B10" t="s">
        <v>17</v>
      </c>
      <c r="C10" s="3" t="s">
        <v>18</v>
      </c>
      <c r="D10" s="3"/>
      <c r="E10" s="3"/>
      <c r="G10" s="1">
        <v>-10</v>
      </c>
      <c r="H10" s="1">
        <v>1</v>
      </c>
      <c r="I10" s="1">
        <v>11</v>
      </c>
      <c r="J10" s="1">
        <v>50</v>
      </c>
      <c r="K10" s="7"/>
      <c r="L10" s="7"/>
    </row>
    <row r="13" spans="2:20" x14ac:dyDescent="0.25">
      <c r="G13" s="5" t="s">
        <v>19</v>
      </c>
      <c r="H13" s="5" t="s">
        <v>20</v>
      </c>
      <c r="I13" s="5" t="s">
        <v>21</v>
      </c>
    </row>
    <row r="14" spans="2:20" x14ac:dyDescent="0.25">
      <c r="G14" s="1">
        <v>-10</v>
      </c>
      <c r="H14" s="1">
        <v>0.2</v>
      </c>
      <c r="I14" s="1">
        <f>$G$14+H14*100</f>
        <v>10</v>
      </c>
    </row>
    <row r="15" spans="2:20" x14ac:dyDescent="0.25">
      <c r="M15" s="8"/>
      <c r="N15" s="11" t="s">
        <v>22</v>
      </c>
      <c r="O15" s="8" t="s">
        <v>7</v>
      </c>
      <c r="P15" s="8" t="s">
        <v>9</v>
      </c>
      <c r="Q15" s="8" t="s">
        <v>23</v>
      </c>
      <c r="R15" s="8" t="s">
        <v>24</v>
      </c>
      <c r="S15" s="8" t="s">
        <v>25</v>
      </c>
      <c r="T15" s="14" t="s">
        <v>26</v>
      </c>
    </row>
    <row r="16" spans="2:20" x14ac:dyDescent="0.25">
      <c r="M16" s="9">
        <v>0</v>
      </c>
      <c r="N16" s="9">
        <f>$G$14+$H$14*M16</f>
        <v>-10</v>
      </c>
      <c r="O16" s="12">
        <f>$G$5*ABS($H$5*N16+$I$5)+$J$5</f>
        <v>-25</v>
      </c>
      <c r="P16" s="12">
        <f>$G$6*N16+$H$6</f>
        <v>50</v>
      </c>
      <c r="Q16" s="12">
        <f>$G$7*(N16^2)+$H$7*N16+$I$7</f>
        <v>-5</v>
      </c>
      <c r="R16" s="12">
        <f>$G$8*(N16^3)+$H$8*(N16^2)+$I$8*N16+$J$8</f>
        <v>-20</v>
      </c>
      <c r="S16" s="12">
        <f>$G$9*$H$9^($I$9*N16+$J$9)+$K$9</f>
        <v>-19.96875</v>
      </c>
      <c r="T16" s="15">
        <f>$G$10*LN($H$10*N16+$I$10)+$J$10</f>
        <v>50</v>
      </c>
    </row>
    <row r="17" spans="13:20" x14ac:dyDescent="0.25">
      <c r="M17" s="9">
        <v>1</v>
      </c>
      <c r="N17" s="12">
        <f>$G$14+$H$14*M16</f>
        <v>-10</v>
      </c>
      <c r="O17" s="12">
        <f t="shared" ref="O17:O80" si="0">$G$5*ABS($H$5*N17+$I$5)+$J$5</f>
        <v>-25</v>
      </c>
      <c r="P17" s="12">
        <f t="shared" ref="P17:P80" si="1">$G$6*N17+$H$6</f>
        <v>50</v>
      </c>
      <c r="Q17" s="12">
        <f t="shared" ref="Q17:Q80" si="2">$G$7*(N17^2)+$H$7*N17+$I$7</f>
        <v>-5</v>
      </c>
      <c r="R17" s="12">
        <f t="shared" ref="R17:R80" si="3">$G$8*(N17^3)+$H$8*(N17^2)+$I$8*N17+$J$8</f>
        <v>-20</v>
      </c>
      <c r="S17" s="12">
        <f t="shared" ref="S17:S80" si="4">$G$9*$H$9^($I$9*N17+$J$9)+$K$9</f>
        <v>-19.96875</v>
      </c>
      <c r="T17" s="15">
        <f t="shared" ref="T17:T80" si="5">$G$10*LN($H$10*N17+$I$10)+$J$10</f>
        <v>50</v>
      </c>
    </row>
    <row r="18" spans="13:20" x14ac:dyDescent="0.25">
      <c r="M18" s="9">
        <v>2</v>
      </c>
      <c r="N18" s="12">
        <f>$G$14+$H$14*M17</f>
        <v>-9.8000000000000007</v>
      </c>
      <c r="O18" s="12">
        <f t="shared" si="0"/>
        <v>-24</v>
      </c>
      <c r="P18" s="12">
        <f t="shared" si="1"/>
        <v>49.2</v>
      </c>
      <c r="Q18" s="12">
        <f t="shared" si="2"/>
        <v>-6.3799999999999919</v>
      </c>
      <c r="R18" s="12">
        <f t="shared" si="3"/>
        <v>-17.179400000000005</v>
      </c>
      <c r="S18" s="12">
        <f t="shared" si="4"/>
        <v>-19.966507079295742</v>
      </c>
      <c r="T18" s="15">
        <f t="shared" si="5"/>
        <v>48.176784432060458</v>
      </c>
    </row>
    <row r="19" spans="13:20" x14ac:dyDescent="0.25">
      <c r="M19" s="9">
        <v>3</v>
      </c>
      <c r="N19" s="12">
        <f>$G$14+$H$14*M18</f>
        <v>-9.6</v>
      </c>
      <c r="O19" s="12">
        <f t="shared" si="0"/>
        <v>-23</v>
      </c>
      <c r="P19" s="12">
        <f t="shared" si="1"/>
        <v>48.4</v>
      </c>
      <c r="Q19" s="12">
        <f t="shared" si="2"/>
        <v>-7.7199999999999989</v>
      </c>
      <c r="R19" s="12">
        <f t="shared" si="3"/>
        <v>-14.5152</v>
      </c>
      <c r="S19" s="12">
        <f t="shared" si="4"/>
        <v>-19.964103176406343</v>
      </c>
      <c r="T19" s="15">
        <f t="shared" si="5"/>
        <v>46.635277633787865</v>
      </c>
    </row>
    <row r="20" spans="13:20" x14ac:dyDescent="0.25">
      <c r="M20" s="9">
        <v>4</v>
      </c>
      <c r="N20" s="12">
        <f>$G$14+$H$14*M19</f>
        <v>-9.4</v>
      </c>
      <c r="O20" s="12">
        <f t="shared" si="0"/>
        <v>-22</v>
      </c>
      <c r="P20" s="12">
        <f t="shared" si="1"/>
        <v>47.6</v>
      </c>
      <c r="Q20" s="12">
        <f t="shared" si="2"/>
        <v>-9.019999999999996</v>
      </c>
      <c r="R20" s="12">
        <f t="shared" si="3"/>
        <v>-12.003800000000005</v>
      </c>
      <c r="S20" s="12">
        <f t="shared" si="4"/>
        <v>-19.96152673708297</v>
      </c>
      <c r="T20" s="15">
        <f t="shared" si="5"/>
        <v>45.299963707542645</v>
      </c>
    </row>
    <row r="21" spans="13:20" x14ac:dyDescent="0.25">
      <c r="M21" s="9">
        <v>5</v>
      </c>
      <c r="N21" s="12">
        <f>$G$14+$H$14*M20</f>
        <v>-9.1999999999999993</v>
      </c>
      <c r="O21" s="12">
        <f t="shared" si="0"/>
        <v>-21</v>
      </c>
      <c r="P21" s="12">
        <f t="shared" si="1"/>
        <v>46.8</v>
      </c>
      <c r="Q21" s="12">
        <f t="shared" si="2"/>
        <v>-10.280000000000005</v>
      </c>
      <c r="R21" s="12">
        <f t="shared" si="3"/>
        <v>-9.6415999999999862</v>
      </c>
      <c r="S21" s="12">
        <f t="shared" si="4"/>
        <v>-19.958765377788346</v>
      </c>
      <c r="T21" s="15">
        <f t="shared" si="5"/>
        <v>44.122133350978807</v>
      </c>
    </row>
    <row r="22" spans="13:20" x14ac:dyDescent="0.25">
      <c r="M22" s="9">
        <v>6</v>
      </c>
      <c r="N22" s="12">
        <f>$G$14+$H$14*M21</f>
        <v>-9</v>
      </c>
      <c r="O22" s="12">
        <f t="shared" si="0"/>
        <v>-20</v>
      </c>
      <c r="P22" s="12">
        <f t="shared" si="1"/>
        <v>46</v>
      </c>
      <c r="Q22" s="12">
        <f t="shared" si="2"/>
        <v>-11.5</v>
      </c>
      <c r="R22" s="12">
        <f t="shared" si="3"/>
        <v>-7.4249999999999972</v>
      </c>
      <c r="S22" s="12">
        <f t="shared" si="4"/>
        <v>-19.95580582617584</v>
      </c>
      <c r="T22" s="15">
        <f t="shared" si="5"/>
        <v>43.06852819440055</v>
      </c>
    </row>
    <row r="23" spans="13:20" x14ac:dyDescent="0.25">
      <c r="M23" s="9">
        <v>7</v>
      </c>
      <c r="N23" s="12">
        <f>$G$14+$H$14*M22</f>
        <v>-8.8000000000000007</v>
      </c>
      <c r="O23" s="12">
        <f t="shared" si="0"/>
        <v>-19</v>
      </c>
      <c r="P23" s="12">
        <f t="shared" si="1"/>
        <v>45.2</v>
      </c>
      <c r="Q23" s="12">
        <f t="shared" si="2"/>
        <v>-12.679999999999996</v>
      </c>
      <c r="R23" s="12">
        <f t="shared" si="3"/>
        <v>-5.3504000000000076</v>
      </c>
      <c r="S23" s="12">
        <f t="shared" si="4"/>
        <v>-19.952633857296551</v>
      </c>
      <c r="T23" s="15">
        <f t="shared" si="5"/>
        <v>42.1154263963573</v>
      </c>
    </row>
    <row r="24" spans="13:20" x14ac:dyDescent="0.25">
      <c r="M24" s="9">
        <v>8</v>
      </c>
      <c r="N24" s="12">
        <f>$G$14+$H$14*M23</f>
        <v>-8.6</v>
      </c>
      <c r="O24" s="12">
        <f t="shared" si="0"/>
        <v>-18</v>
      </c>
      <c r="P24" s="12">
        <f t="shared" si="1"/>
        <v>44.4</v>
      </c>
      <c r="Q24" s="12">
        <f t="shared" si="2"/>
        <v>-13.82</v>
      </c>
      <c r="R24" s="12">
        <f t="shared" si="3"/>
        <v>-3.4141999999999975</v>
      </c>
      <c r="S24" s="12">
        <f t="shared" si="4"/>
        <v>-19.949234225227734</v>
      </c>
      <c r="T24" s="15">
        <f t="shared" si="5"/>
        <v>41.245312626461001</v>
      </c>
    </row>
    <row r="25" spans="13:20" x14ac:dyDescent="0.25">
      <c r="M25" s="9">
        <v>9</v>
      </c>
      <c r="N25" s="12">
        <f>$G$14+$H$14*M24</f>
        <v>-8.4</v>
      </c>
      <c r="O25" s="12">
        <f t="shared" si="0"/>
        <v>-17</v>
      </c>
      <c r="P25" s="12">
        <f t="shared" si="1"/>
        <v>43.6</v>
      </c>
      <c r="Q25" s="12">
        <f t="shared" si="2"/>
        <v>-14.920000000000002</v>
      </c>
      <c r="R25" s="12">
        <f t="shared" si="3"/>
        <v>-1.6128</v>
      </c>
      <c r="S25" s="12">
        <f t="shared" si="4"/>
        <v>-19.945590589793991</v>
      </c>
      <c r="T25" s="15">
        <f t="shared" si="5"/>
        <v>40.44488554972564</v>
      </c>
    </row>
    <row r="26" spans="13:20" x14ac:dyDescent="0.25">
      <c r="M26" s="9">
        <v>10</v>
      </c>
      <c r="N26" s="12">
        <f>$G$14+$H$14*M25</f>
        <v>-8.1999999999999993</v>
      </c>
      <c r="O26" s="12">
        <f t="shared" si="0"/>
        <v>-16</v>
      </c>
      <c r="P26" s="12">
        <f t="shared" si="1"/>
        <v>42.8</v>
      </c>
      <c r="Q26" s="12">
        <f t="shared" si="2"/>
        <v>-15.98</v>
      </c>
      <c r="R26" s="12">
        <f t="shared" si="3"/>
        <v>5.7400000000001228E-2</v>
      </c>
      <c r="S26" s="12">
        <f t="shared" si="4"/>
        <v>-19.941685438028948</v>
      </c>
      <c r="T26" s="15">
        <f t="shared" si="5"/>
        <v>39.703805828188415</v>
      </c>
    </row>
    <row r="27" spans="13:20" x14ac:dyDescent="0.25">
      <c r="M27" s="9">
        <v>11</v>
      </c>
      <c r="N27" s="12">
        <f>$G$14+$H$14*M26</f>
        <v>-8</v>
      </c>
      <c r="O27" s="12">
        <f t="shared" si="0"/>
        <v>-15</v>
      </c>
      <c r="P27" s="12">
        <f t="shared" si="1"/>
        <v>42</v>
      </c>
      <c r="Q27" s="12">
        <f t="shared" si="2"/>
        <v>-17</v>
      </c>
      <c r="R27" s="12">
        <f t="shared" si="3"/>
        <v>1.6000000000000014</v>
      </c>
      <c r="S27" s="12">
        <f t="shared" si="4"/>
        <v>-19.9375</v>
      </c>
      <c r="T27" s="15">
        <f t="shared" si="5"/>
        <v>39.013877113318898</v>
      </c>
    </row>
    <row r="28" spans="13:20" x14ac:dyDescent="0.25">
      <c r="M28" s="9">
        <v>12</v>
      </c>
      <c r="N28" s="12">
        <f>$G$14+$H$14*M27</f>
        <v>-7.8</v>
      </c>
      <c r="O28" s="12">
        <f t="shared" si="0"/>
        <v>-14</v>
      </c>
      <c r="P28" s="12">
        <f t="shared" si="1"/>
        <v>41.2</v>
      </c>
      <c r="Q28" s="12">
        <f t="shared" si="2"/>
        <v>-17.98</v>
      </c>
      <c r="R28" s="12">
        <f t="shared" si="3"/>
        <v>3.0186000000000064</v>
      </c>
      <c r="S28" s="12">
        <f t="shared" si="4"/>
        <v>-19.933014158591483</v>
      </c>
      <c r="T28" s="15">
        <f t="shared" si="5"/>
        <v>38.368491901943187</v>
      </c>
    </row>
    <row r="29" spans="13:20" x14ac:dyDescent="0.25">
      <c r="M29" s="9">
        <v>13</v>
      </c>
      <c r="N29" s="12">
        <f>$G$14+$H$14*M28</f>
        <v>-7.6</v>
      </c>
      <c r="O29" s="12">
        <f t="shared" si="0"/>
        <v>-13</v>
      </c>
      <c r="P29" s="12">
        <f t="shared" si="1"/>
        <v>40.4</v>
      </c>
      <c r="Q29" s="12">
        <f t="shared" si="2"/>
        <v>-18.919999999999998</v>
      </c>
      <c r="R29" s="12">
        <f t="shared" si="3"/>
        <v>4.3168000000000006</v>
      </c>
      <c r="S29" s="12">
        <f t="shared" si="4"/>
        <v>-19.928206352812687</v>
      </c>
      <c r="T29" s="15">
        <f t="shared" si="5"/>
        <v>37.762245683778843</v>
      </c>
    </row>
    <row r="30" spans="13:20" x14ac:dyDescent="0.25">
      <c r="M30" s="9">
        <v>14</v>
      </c>
      <c r="N30" s="12">
        <f>$G$14+$H$14*M29</f>
        <v>-7.4</v>
      </c>
      <c r="O30" s="12">
        <f t="shared" si="0"/>
        <v>-12</v>
      </c>
      <c r="P30" s="12">
        <f t="shared" si="1"/>
        <v>39.6</v>
      </c>
      <c r="Q30" s="12">
        <f t="shared" si="2"/>
        <v>-19.82</v>
      </c>
      <c r="R30" s="12">
        <f t="shared" si="3"/>
        <v>5.4982000000000006</v>
      </c>
      <c r="S30" s="12">
        <f t="shared" si="4"/>
        <v>-19.923053474165943</v>
      </c>
      <c r="T30" s="15">
        <f t="shared" si="5"/>
        <v>37.190661545379356</v>
      </c>
    </row>
    <row r="31" spans="13:20" x14ac:dyDescent="0.25">
      <c r="M31" s="9">
        <v>15</v>
      </c>
      <c r="N31" s="12">
        <f>$G$14+$H$14*M30</f>
        <v>-7.1999999999999993</v>
      </c>
      <c r="O31" s="12">
        <f t="shared" si="0"/>
        <v>-11</v>
      </c>
      <c r="P31" s="12">
        <f t="shared" si="1"/>
        <v>38.799999999999997</v>
      </c>
      <c r="Q31" s="12">
        <f t="shared" si="2"/>
        <v>-20.680000000000003</v>
      </c>
      <c r="R31" s="12">
        <f t="shared" si="3"/>
        <v>6.5664000000000051</v>
      </c>
      <c r="S31" s="12">
        <f t="shared" si="4"/>
        <v>-19.917530755576696</v>
      </c>
      <c r="T31" s="15">
        <f t="shared" si="5"/>
        <v>36.649989332676597</v>
      </c>
    </row>
    <row r="32" spans="13:20" x14ac:dyDescent="0.25">
      <c r="M32" s="9">
        <v>16</v>
      </c>
      <c r="N32" s="12">
        <f>$G$14+$H$14*M31</f>
        <v>-7</v>
      </c>
      <c r="O32" s="12">
        <f t="shared" si="0"/>
        <v>-10</v>
      </c>
      <c r="P32" s="12">
        <f t="shared" si="1"/>
        <v>38</v>
      </c>
      <c r="Q32" s="12">
        <f t="shared" si="2"/>
        <v>-21.5</v>
      </c>
      <c r="R32" s="12">
        <f t="shared" si="3"/>
        <v>7.5250000000000021</v>
      </c>
      <c r="S32" s="12">
        <f t="shared" si="4"/>
        <v>-19.911611652351681</v>
      </c>
      <c r="T32" s="15">
        <f t="shared" si="5"/>
        <v>36.137056388801092</v>
      </c>
    </row>
    <row r="33" spans="13:20" x14ac:dyDescent="0.25">
      <c r="M33" s="9">
        <v>17</v>
      </c>
      <c r="N33" s="12">
        <f>$G$14+$H$14*M32</f>
        <v>-6.8</v>
      </c>
      <c r="O33" s="12">
        <f t="shared" si="0"/>
        <v>-9</v>
      </c>
      <c r="P33" s="12">
        <f t="shared" si="1"/>
        <v>37.200000000000003</v>
      </c>
      <c r="Q33" s="12">
        <f t="shared" si="2"/>
        <v>-22.28</v>
      </c>
      <c r="R33" s="12">
        <f t="shared" si="3"/>
        <v>8.377600000000001</v>
      </c>
      <c r="S33" s="12">
        <f t="shared" si="4"/>
        <v>-19.905267714593101</v>
      </c>
      <c r="T33" s="15">
        <f t="shared" si="5"/>
        <v>35.64915474710677</v>
      </c>
    </row>
    <row r="34" spans="13:20" x14ac:dyDescent="0.25">
      <c r="M34" s="9">
        <v>18</v>
      </c>
      <c r="N34" s="12">
        <f>$G$14+$H$14*M33</f>
        <v>-6.6</v>
      </c>
      <c r="O34" s="12">
        <f t="shared" si="0"/>
        <v>-8</v>
      </c>
      <c r="P34" s="12">
        <f t="shared" si="1"/>
        <v>36.4</v>
      </c>
      <c r="Q34" s="12">
        <f t="shared" si="2"/>
        <v>-23.02</v>
      </c>
      <c r="R34" s="12">
        <f t="shared" si="3"/>
        <v>9.1277999999999988</v>
      </c>
      <c r="S34" s="12">
        <f t="shared" si="4"/>
        <v>-19.898468450455471</v>
      </c>
      <c r="T34" s="15">
        <f t="shared" si="5"/>
        <v>35.183954590757843</v>
      </c>
    </row>
    <row r="35" spans="13:20" x14ac:dyDescent="0.25">
      <c r="M35" s="9">
        <v>19</v>
      </c>
      <c r="N35" s="12">
        <f>$G$14+$H$14*M34</f>
        <v>-6.4</v>
      </c>
      <c r="O35" s="12">
        <f t="shared" si="0"/>
        <v>-7</v>
      </c>
      <c r="P35" s="12">
        <f t="shared" si="1"/>
        <v>35.6</v>
      </c>
      <c r="Q35" s="12">
        <f t="shared" si="2"/>
        <v>-23.72</v>
      </c>
      <c r="R35" s="12">
        <f t="shared" si="3"/>
        <v>9.7791999999999994</v>
      </c>
      <c r="S35" s="12">
        <f t="shared" si="4"/>
        <v>-19.891181179587985</v>
      </c>
      <c r="T35" s="15">
        <f t="shared" si="5"/>
        <v>34.739436965049507</v>
      </c>
    </row>
    <row r="36" spans="13:20" x14ac:dyDescent="0.25">
      <c r="M36" s="9">
        <v>20</v>
      </c>
      <c r="N36" s="12">
        <f>$G$14+$H$14*M35</f>
        <v>-6.1999999999999993</v>
      </c>
      <c r="O36" s="12">
        <f t="shared" si="0"/>
        <v>-6</v>
      </c>
      <c r="P36" s="12">
        <f t="shared" si="1"/>
        <v>34.799999999999997</v>
      </c>
      <c r="Q36" s="12">
        <f t="shared" si="2"/>
        <v>-24.380000000000003</v>
      </c>
      <c r="R36" s="12">
        <f t="shared" si="3"/>
        <v>10.335400000000002</v>
      </c>
      <c r="S36" s="12">
        <f t="shared" si="4"/>
        <v>-19.883370876057899</v>
      </c>
      <c r="T36" s="15">
        <f t="shared" si="5"/>
        <v>34.313840820861543</v>
      </c>
    </row>
    <row r="37" spans="13:20" x14ac:dyDescent="0.25">
      <c r="M37" s="9">
        <v>21</v>
      </c>
      <c r="N37" s="12">
        <f>$G$14+$H$14*M36</f>
        <v>-6</v>
      </c>
      <c r="O37" s="12">
        <f t="shared" si="0"/>
        <v>-5</v>
      </c>
      <c r="P37" s="12">
        <f t="shared" si="1"/>
        <v>34</v>
      </c>
      <c r="Q37" s="12">
        <f t="shared" si="2"/>
        <v>-25</v>
      </c>
      <c r="R37" s="12">
        <f t="shared" si="3"/>
        <v>10.8</v>
      </c>
      <c r="S37" s="12">
        <f t="shared" si="4"/>
        <v>-19.875</v>
      </c>
      <c r="T37" s="15">
        <f t="shared" si="5"/>
        <v>33.905620875658997</v>
      </c>
    </row>
    <row r="38" spans="13:20" x14ac:dyDescent="0.25">
      <c r="M38" s="9">
        <v>22</v>
      </c>
      <c r="N38" s="12">
        <f>$G$14+$H$14*M37</f>
        <v>-5.8</v>
      </c>
      <c r="O38" s="12">
        <f t="shared" si="0"/>
        <v>-4</v>
      </c>
      <c r="P38" s="12">
        <f t="shared" si="1"/>
        <v>33.200000000000003</v>
      </c>
      <c r="Q38" s="12">
        <f t="shared" si="2"/>
        <v>-25.58</v>
      </c>
      <c r="R38" s="12">
        <f t="shared" si="3"/>
        <v>11.176600000000001</v>
      </c>
      <c r="S38" s="12">
        <f t="shared" si="4"/>
        <v>-19.866028317182963</v>
      </c>
      <c r="T38" s="15">
        <f t="shared" si="5"/>
        <v>33.513413744126183</v>
      </c>
    </row>
    <row r="39" spans="13:20" x14ac:dyDescent="0.25">
      <c r="M39" s="9">
        <v>23</v>
      </c>
      <c r="N39" s="12">
        <f>$G$14+$H$14*M38</f>
        <v>-5.6</v>
      </c>
      <c r="O39" s="12">
        <f t="shared" si="0"/>
        <v>-3</v>
      </c>
      <c r="P39" s="12">
        <f t="shared" si="1"/>
        <v>32.4</v>
      </c>
      <c r="Q39" s="12">
        <f t="shared" si="2"/>
        <v>-26.119999999999997</v>
      </c>
      <c r="R39" s="12">
        <f t="shared" si="3"/>
        <v>11.468799999999998</v>
      </c>
      <c r="S39" s="12">
        <f t="shared" si="4"/>
        <v>-19.85641270562537</v>
      </c>
      <c r="T39" s="15">
        <f t="shared" si="5"/>
        <v>33.136010464297712</v>
      </c>
    </row>
    <row r="40" spans="13:20" x14ac:dyDescent="0.25">
      <c r="M40" s="9">
        <v>24</v>
      </c>
      <c r="N40" s="12">
        <f>$G$14+$H$14*M39</f>
        <v>-5.3999999999999995</v>
      </c>
      <c r="O40" s="12">
        <f t="shared" si="0"/>
        <v>-2</v>
      </c>
      <c r="P40" s="12">
        <f t="shared" si="1"/>
        <v>31.599999999999998</v>
      </c>
      <c r="Q40" s="12">
        <f t="shared" si="2"/>
        <v>-26.620000000000005</v>
      </c>
      <c r="R40" s="12">
        <f t="shared" si="3"/>
        <v>11.680200000000003</v>
      </c>
      <c r="S40" s="12">
        <f t="shared" si="4"/>
        <v>-19.846106948331887</v>
      </c>
      <c r="T40" s="15">
        <f t="shared" si="5"/>
        <v>32.772334022588964</v>
      </c>
    </row>
    <row r="41" spans="13:20" x14ac:dyDescent="0.25">
      <c r="M41" s="9">
        <v>25</v>
      </c>
      <c r="N41" s="12">
        <f>$G$14+$H$14*M40</f>
        <v>-5.1999999999999993</v>
      </c>
      <c r="O41" s="12">
        <f t="shared" si="0"/>
        <v>-1</v>
      </c>
      <c r="P41" s="12">
        <f t="shared" si="1"/>
        <v>30.799999999999997</v>
      </c>
      <c r="Q41" s="12">
        <f t="shared" si="2"/>
        <v>-27.080000000000002</v>
      </c>
      <c r="R41" s="12">
        <f t="shared" si="3"/>
        <v>11.814400000000001</v>
      </c>
      <c r="S41" s="12">
        <f t="shared" si="4"/>
        <v>-19.835061511153388</v>
      </c>
      <c r="T41" s="15">
        <f t="shared" si="5"/>
        <v>32.421420824476257</v>
      </c>
    </row>
    <row r="42" spans="13:20" x14ac:dyDescent="0.25">
      <c r="M42" s="9">
        <v>26</v>
      </c>
      <c r="N42" s="12">
        <f>$G$14+$H$14*M41</f>
        <v>-5</v>
      </c>
      <c r="O42" s="12">
        <f t="shared" si="0"/>
        <v>0</v>
      </c>
      <c r="P42" s="12">
        <f t="shared" si="1"/>
        <v>30</v>
      </c>
      <c r="Q42" s="12">
        <f t="shared" si="2"/>
        <v>-27.5</v>
      </c>
      <c r="R42" s="12">
        <f t="shared" si="3"/>
        <v>11.875</v>
      </c>
      <c r="S42" s="12">
        <f t="shared" si="4"/>
        <v>-19.823223304703362</v>
      </c>
      <c r="T42" s="15">
        <f t="shared" si="5"/>
        <v>32.082405307719455</v>
      </c>
    </row>
    <row r="43" spans="13:20" x14ac:dyDescent="0.25">
      <c r="M43" s="9">
        <v>27</v>
      </c>
      <c r="N43" s="12">
        <f>$G$14+$H$14*M42</f>
        <v>-4.8</v>
      </c>
      <c r="O43" s="12">
        <f t="shared" si="0"/>
        <v>1</v>
      </c>
      <c r="P43" s="12">
        <f t="shared" si="1"/>
        <v>29.2</v>
      </c>
      <c r="Q43" s="12">
        <f t="shared" si="2"/>
        <v>-27.88</v>
      </c>
      <c r="R43" s="12">
        <f t="shared" si="3"/>
        <v>11.865599999999999</v>
      </c>
      <c r="S43" s="12">
        <f t="shared" si="4"/>
        <v>-19.810535429186199</v>
      </c>
      <c r="T43" s="15">
        <f t="shared" si="5"/>
        <v>31.754507079489539</v>
      </c>
    </row>
    <row r="44" spans="13:20" x14ac:dyDescent="0.25">
      <c r="M44" s="9">
        <v>28</v>
      </c>
      <c r="N44" s="12">
        <f>$G$14+$H$14*M43</f>
        <v>-4.5999999999999996</v>
      </c>
      <c r="O44" s="12">
        <f t="shared" si="0"/>
        <v>2</v>
      </c>
      <c r="P44" s="12">
        <f t="shared" si="1"/>
        <v>28.4</v>
      </c>
      <c r="Q44" s="12">
        <f t="shared" si="2"/>
        <v>-28.22</v>
      </c>
      <c r="R44" s="12">
        <f t="shared" si="3"/>
        <v>11.7898</v>
      </c>
      <c r="S44" s="12">
        <f t="shared" si="4"/>
        <v>-19.796936900910943</v>
      </c>
      <c r="T44" s="15">
        <f t="shared" si="5"/>
        <v>31.437020096343737</v>
      </c>
    </row>
    <row r="45" spans="13:20" x14ac:dyDescent="0.25">
      <c r="M45" s="9">
        <v>29</v>
      </c>
      <c r="N45" s="12">
        <f>$G$14+$H$14*M44</f>
        <v>-4.3999999999999995</v>
      </c>
      <c r="O45" s="12">
        <f t="shared" si="0"/>
        <v>3</v>
      </c>
      <c r="P45" s="12">
        <f t="shared" si="1"/>
        <v>27.599999999999998</v>
      </c>
      <c r="Q45" s="12">
        <f t="shared" si="2"/>
        <v>-28.520000000000003</v>
      </c>
      <c r="R45" s="12">
        <f t="shared" si="3"/>
        <v>11.651200000000001</v>
      </c>
      <c r="S45" s="12">
        <f t="shared" si="4"/>
        <v>-19.78236235917597</v>
      </c>
      <c r="T45" s="15">
        <f t="shared" si="5"/>
        <v>31.129303509676202</v>
      </c>
    </row>
    <row r="46" spans="13:20" x14ac:dyDescent="0.25">
      <c r="M46" s="9">
        <v>30</v>
      </c>
      <c r="N46" s="12">
        <f>$G$14+$H$14*M45</f>
        <v>-4.1999999999999993</v>
      </c>
      <c r="O46" s="12">
        <f t="shared" si="0"/>
        <v>4</v>
      </c>
      <c r="P46" s="12">
        <f t="shared" si="1"/>
        <v>26.799999999999997</v>
      </c>
      <c r="Q46" s="12">
        <f t="shared" si="2"/>
        <v>-28.78</v>
      </c>
      <c r="R46" s="12">
        <f t="shared" si="3"/>
        <v>11.453399999999998</v>
      </c>
      <c r="S46" s="12">
        <f t="shared" si="4"/>
        <v>-19.766741752115799</v>
      </c>
      <c r="T46" s="15">
        <f t="shared" si="5"/>
        <v>30.830773878179389</v>
      </c>
    </row>
    <row r="47" spans="13:20" x14ac:dyDescent="0.25">
      <c r="M47" s="9">
        <v>31</v>
      </c>
      <c r="N47" s="12">
        <f>$G$14+$H$14*M46</f>
        <v>-4</v>
      </c>
      <c r="O47" s="12">
        <f t="shared" si="0"/>
        <v>5</v>
      </c>
      <c r="P47" s="12">
        <f t="shared" si="1"/>
        <v>26</v>
      </c>
      <c r="Q47" s="12">
        <f t="shared" si="2"/>
        <v>-29</v>
      </c>
      <c r="R47" s="12">
        <f t="shared" si="3"/>
        <v>11.2</v>
      </c>
      <c r="S47" s="12">
        <f t="shared" si="4"/>
        <v>-19.75</v>
      </c>
      <c r="T47" s="15">
        <f t="shared" si="5"/>
        <v>30.540898509446869</v>
      </c>
    </row>
    <row r="48" spans="13:20" x14ac:dyDescent="0.25">
      <c r="M48" s="9">
        <v>32</v>
      </c>
      <c r="N48" s="12">
        <f>$G$14+$H$14*M47</f>
        <v>-3.8</v>
      </c>
      <c r="O48" s="12">
        <f t="shared" si="0"/>
        <v>6</v>
      </c>
      <c r="P48" s="12">
        <f t="shared" si="1"/>
        <v>25.2</v>
      </c>
      <c r="Q48" s="12">
        <f t="shared" si="2"/>
        <v>-29.18</v>
      </c>
      <c r="R48" s="12">
        <f t="shared" si="3"/>
        <v>10.894599999999999</v>
      </c>
      <c r="S48" s="12">
        <f t="shared" si="4"/>
        <v>-19.732056634365925</v>
      </c>
      <c r="T48" s="15">
        <f t="shared" si="5"/>
        <v>30.259189739779902</v>
      </c>
    </row>
    <row r="49" spans="13:20" x14ac:dyDescent="0.25">
      <c r="M49" s="9">
        <v>33</v>
      </c>
      <c r="N49" s="12">
        <f>$G$14+$H$14*M48</f>
        <v>-3.5999999999999996</v>
      </c>
      <c r="O49" s="12">
        <f t="shared" si="0"/>
        <v>7</v>
      </c>
      <c r="P49" s="12">
        <f t="shared" si="1"/>
        <v>24.4</v>
      </c>
      <c r="Q49" s="12">
        <f t="shared" si="2"/>
        <v>-29.32</v>
      </c>
      <c r="R49" s="12">
        <f t="shared" si="3"/>
        <v>10.540799999999999</v>
      </c>
      <c r="S49" s="12">
        <f t="shared" si="4"/>
        <v>-19.712825411250741</v>
      </c>
      <c r="T49" s="15">
        <f t="shared" si="5"/>
        <v>29.985199997898757</v>
      </c>
    </row>
    <row r="50" spans="13:20" x14ac:dyDescent="0.25">
      <c r="M50" s="9">
        <v>34</v>
      </c>
      <c r="N50" s="12">
        <f>$G$14+$H$14*M49</f>
        <v>-3.3999999999999995</v>
      </c>
      <c r="O50" s="12">
        <f t="shared" si="0"/>
        <v>8</v>
      </c>
      <c r="P50" s="12">
        <f t="shared" si="1"/>
        <v>23.599999999999998</v>
      </c>
      <c r="Q50" s="12">
        <f t="shared" si="2"/>
        <v>-29.42</v>
      </c>
      <c r="R50" s="12">
        <f t="shared" si="3"/>
        <v>10.142199999999999</v>
      </c>
      <c r="S50" s="12">
        <f t="shared" si="4"/>
        <v>-19.69221389666377</v>
      </c>
      <c r="T50" s="15">
        <f t="shared" si="5"/>
        <v>29.718517527077143</v>
      </c>
    </row>
    <row r="51" spans="13:20" x14ac:dyDescent="0.25">
      <c r="M51" s="9">
        <v>35</v>
      </c>
      <c r="N51" s="12">
        <f>$G$14+$H$14*M50</f>
        <v>-3.1999999999999993</v>
      </c>
      <c r="O51" s="12">
        <f t="shared" si="0"/>
        <v>9</v>
      </c>
      <c r="P51" s="12">
        <f t="shared" si="1"/>
        <v>22.799999999999997</v>
      </c>
      <c r="Q51" s="12">
        <f t="shared" si="2"/>
        <v>-29.48</v>
      </c>
      <c r="R51" s="12">
        <f t="shared" si="3"/>
        <v>9.7023999999999972</v>
      </c>
      <c r="S51" s="12">
        <f t="shared" si="4"/>
        <v>-19.670123022306775</v>
      </c>
      <c r="T51" s="15">
        <f t="shared" si="5"/>
        <v>29.458762663044538</v>
      </c>
    </row>
    <row r="52" spans="13:20" x14ac:dyDescent="0.25">
      <c r="M52" s="9">
        <v>36</v>
      </c>
      <c r="N52" s="12">
        <f>$G$14+$H$14*M51</f>
        <v>-3</v>
      </c>
      <c r="O52" s="12">
        <f t="shared" si="0"/>
        <v>10</v>
      </c>
      <c r="P52" s="12">
        <f t="shared" si="1"/>
        <v>22</v>
      </c>
      <c r="Q52" s="12">
        <f t="shared" si="2"/>
        <v>-29.5</v>
      </c>
      <c r="R52" s="12">
        <f t="shared" si="3"/>
        <v>9.2249999999999996</v>
      </c>
      <c r="S52" s="12">
        <f t="shared" si="4"/>
        <v>-19.646446609406727</v>
      </c>
      <c r="T52" s="15">
        <f t="shared" si="5"/>
        <v>29.205584583201642</v>
      </c>
    </row>
    <row r="53" spans="13:20" x14ac:dyDescent="0.25">
      <c r="M53" s="9">
        <v>37</v>
      </c>
      <c r="N53" s="12">
        <f>$G$14+$H$14*M52</f>
        <v>-2.8</v>
      </c>
      <c r="O53" s="12">
        <f t="shared" si="0"/>
        <v>11</v>
      </c>
      <c r="P53" s="12">
        <f t="shared" si="1"/>
        <v>21.2</v>
      </c>
      <c r="Q53" s="12">
        <f t="shared" si="2"/>
        <v>-29.479999999999997</v>
      </c>
      <c r="R53" s="12">
        <f t="shared" si="3"/>
        <v>8.7135999999999996</v>
      </c>
      <c r="S53" s="12">
        <f t="shared" si="4"/>
        <v>-19.621070858372402</v>
      </c>
      <c r="T53" s="15">
        <f t="shared" si="5"/>
        <v>28.958658457297926</v>
      </c>
    </row>
    <row r="54" spans="13:20" x14ac:dyDescent="0.25">
      <c r="M54" s="9">
        <v>38</v>
      </c>
      <c r="N54" s="12">
        <f>$G$14+$H$14*M53</f>
        <v>-2.5999999999999996</v>
      </c>
      <c r="O54" s="12">
        <f t="shared" si="0"/>
        <v>12</v>
      </c>
      <c r="P54" s="12">
        <f t="shared" si="1"/>
        <v>20.399999999999999</v>
      </c>
      <c r="Q54" s="12">
        <f t="shared" si="2"/>
        <v>-29.42</v>
      </c>
      <c r="R54" s="12">
        <f t="shared" si="3"/>
        <v>8.1717999999999993</v>
      </c>
      <c r="S54" s="12">
        <f t="shared" si="4"/>
        <v>-19.593873801821882</v>
      </c>
      <c r="T54" s="15">
        <f t="shared" si="5"/>
        <v>28.71768294150732</v>
      </c>
    </row>
    <row r="55" spans="13:20" x14ac:dyDescent="0.25">
      <c r="M55" s="9">
        <v>39</v>
      </c>
      <c r="N55" s="12">
        <f>$G$14+$H$14*M54</f>
        <v>-2.3999999999999995</v>
      </c>
      <c r="O55" s="12">
        <f t="shared" si="0"/>
        <v>13</v>
      </c>
      <c r="P55" s="12">
        <f t="shared" si="1"/>
        <v>19.599999999999998</v>
      </c>
      <c r="Q55" s="12">
        <f t="shared" si="2"/>
        <v>-29.32</v>
      </c>
      <c r="R55" s="12">
        <f t="shared" si="3"/>
        <v>7.6031999999999984</v>
      </c>
      <c r="S55" s="12">
        <f t="shared" si="4"/>
        <v>-19.564724718351936</v>
      </c>
      <c r="T55" s="15">
        <f t="shared" si="5"/>
        <v>28.482377967405377</v>
      </c>
    </row>
    <row r="56" spans="13:20" x14ac:dyDescent="0.25">
      <c r="M56" s="9">
        <v>40</v>
      </c>
      <c r="N56" s="12">
        <f>$G$14+$H$14*M55</f>
        <v>-2.1999999999999993</v>
      </c>
      <c r="O56" s="12">
        <f t="shared" si="0"/>
        <v>14</v>
      </c>
      <c r="P56" s="12">
        <f t="shared" si="1"/>
        <v>18.799999999999997</v>
      </c>
      <c r="Q56" s="12">
        <f t="shared" si="2"/>
        <v>-29.18</v>
      </c>
      <c r="R56" s="12">
        <f t="shared" si="3"/>
        <v>7.0113999999999983</v>
      </c>
      <c r="S56" s="12">
        <f t="shared" si="4"/>
        <v>-19.533483504231597</v>
      </c>
      <c r="T56" s="15">
        <f t="shared" si="5"/>
        <v>28.252482785158392</v>
      </c>
    </row>
    <row r="57" spans="13:20" x14ac:dyDescent="0.25">
      <c r="M57" s="9">
        <v>41</v>
      </c>
      <c r="N57" s="12">
        <f>$G$14+$H$14*M56</f>
        <v>-2</v>
      </c>
      <c r="O57" s="12">
        <f t="shared" si="0"/>
        <v>15</v>
      </c>
      <c r="P57" s="12">
        <f t="shared" si="1"/>
        <v>18</v>
      </c>
      <c r="Q57" s="12">
        <f t="shared" si="2"/>
        <v>-29</v>
      </c>
      <c r="R57" s="12">
        <f t="shared" si="3"/>
        <v>6.4</v>
      </c>
      <c r="S57" s="12">
        <f t="shared" si="4"/>
        <v>-19.5</v>
      </c>
      <c r="T57" s="15">
        <f t="shared" si="5"/>
        <v>28.027754226637803</v>
      </c>
    </row>
    <row r="58" spans="13:20" x14ac:dyDescent="0.25">
      <c r="M58" s="9">
        <v>42</v>
      </c>
      <c r="N58" s="12">
        <f>$G$14+$H$14*M57</f>
        <v>-1.7999999999999989</v>
      </c>
      <c r="O58" s="12">
        <f t="shared" si="0"/>
        <v>16.000000000000007</v>
      </c>
      <c r="P58" s="12">
        <f t="shared" si="1"/>
        <v>17.199999999999996</v>
      </c>
      <c r="Q58" s="12">
        <f t="shared" si="2"/>
        <v>-28.779999999999998</v>
      </c>
      <c r="R58" s="12">
        <f t="shared" si="3"/>
        <v>5.7725999999999971</v>
      </c>
      <c r="S58" s="12">
        <f t="shared" si="4"/>
        <v>-19.464113268731854</v>
      </c>
      <c r="T58" s="15">
        <f t="shared" si="5"/>
        <v>27.807965159450056</v>
      </c>
    </row>
    <row r="59" spans="13:20" x14ac:dyDescent="0.25">
      <c r="M59" s="9">
        <v>43</v>
      </c>
      <c r="N59" s="12">
        <f>$G$14+$H$14*M58</f>
        <v>-1.5999999999999996</v>
      </c>
      <c r="O59" s="12">
        <f t="shared" si="0"/>
        <v>17</v>
      </c>
      <c r="P59" s="12">
        <f t="shared" si="1"/>
        <v>16.399999999999999</v>
      </c>
      <c r="Q59" s="12">
        <f t="shared" si="2"/>
        <v>-28.52</v>
      </c>
      <c r="R59" s="12">
        <f t="shared" si="3"/>
        <v>5.1327999999999987</v>
      </c>
      <c r="S59" s="12">
        <f t="shared" si="4"/>
        <v>-19.425650822501481</v>
      </c>
      <c r="T59" s="15">
        <f t="shared" si="5"/>
        <v>27.592903107240417</v>
      </c>
    </row>
    <row r="60" spans="13:20" x14ac:dyDescent="0.25">
      <c r="M60" s="9">
        <v>44</v>
      </c>
      <c r="N60" s="12">
        <f>$G$14+$H$14*M59</f>
        <v>-1.4000000000000004</v>
      </c>
      <c r="O60" s="12">
        <f t="shared" si="0"/>
        <v>18</v>
      </c>
      <c r="P60" s="12">
        <f t="shared" si="1"/>
        <v>15.600000000000001</v>
      </c>
      <c r="Q60" s="12">
        <f t="shared" si="2"/>
        <v>-28.22</v>
      </c>
      <c r="R60" s="12">
        <f t="shared" si="3"/>
        <v>4.4842000000000013</v>
      </c>
      <c r="S60" s="12">
        <f t="shared" si="4"/>
        <v>-19.384427793327543</v>
      </c>
      <c r="T60" s="15">
        <f t="shared" si="5"/>
        <v>27.382369015262093</v>
      </c>
    </row>
    <row r="61" spans="13:20" x14ac:dyDescent="0.25">
      <c r="M61" s="9">
        <v>45</v>
      </c>
      <c r="N61" s="12">
        <f>$G$14+$H$14*M60</f>
        <v>-1.1999999999999993</v>
      </c>
      <c r="O61" s="12">
        <f t="shared" si="0"/>
        <v>19.000000000000004</v>
      </c>
      <c r="P61" s="12">
        <f t="shared" si="1"/>
        <v>14.799999999999997</v>
      </c>
      <c r="Q61" s="12">
        <f t="shared" si="2"/>
        <v>-27.88</v>
      </c>
      <c r="R61" s="12">
        <f t="shared" si="3"/>
        <v>3.8303999999999978</v>
      </c>
      <c r="S61" s="12">
        <f t="shared" si="4"/>
        <v>-19.340246044613554</v>
      </c>
      <c r="T61" s="15">
        <f t="shared" si="5"/>
        <v>27.176176143234734</v>
      </c>
    </row>
    <row r="62" spans="13:20" x14ac:dyDescent="0.25">
      <c r="M62" s="9">
        <v>46</v>
      </c>
      <c r="N62" s="12">
        <f>$G$14+$H$14*M61</f>
        <v>-1</v>
      </c>
      <c r="O62" s="12">
        <f t="shared" si="0"/>
        <v>20</v>
      </c>
      <c r="P62" s="12">
        <f t="shared" si="1"/>
        <v>14</v>
      </c>
      <c r="Q62" s="12">
        <f t="shared" si="2"/>
        <v>-27.5</v>
      </c>
      <c r="R62" s="12">
        <f t="shared" si="3"/>
        <v>3.1749999999999998</v>
      </c>
      <c r="S62" s="12">
        <f t="shared" si="4"/>
        <v>-19.292893218813454</v>
      </c>
      <c r="T62" s="15">
        <f t="shared" si="5"/>
        <v>26.974149070059539</v>
      </c>
    </row>
    <row r="63" spans="13:20" x14ac:dyDescent="0.25">
      <c r="M63" s="9">
        <v>47</v>
      </c>
      <c r="N63" s="12">
        <f>$G$14+$H$14*M62</f>
        <v>-0.79999999999999893</v>
      </c>
      <c r="O63" s="12">
        <f t="shared" si="0"/>
        <v>21.000000000000007</v>
      </c>
      <c r="P63" s="12">
        <f t="shared" si="1"/>
        <v>13.199999999999996</v>
      </c>
      <c r="Q63" s="12">
        <f t="shared" si="2"/>
        <v>-27.08</v>
      </c>
      <c r="R63" s="12">
        <f t="shared" si="3"/>
        <v>2.5215999999999967</v>
      </c>
      <c r="S63" s="12">
        <f t="shared" si="4"/>
        <v>-19.242141716744801</v>
      </c>
      <c r="T63" s="15">
        <f t="shared" si="5"/>
        <v>26.776122797097742</v>
      </c>
    </row>
    <row r="64" spans="13:20" x14ac:dyDescent="0.25">
      <c r="M64" s="9">
        <v>48</v>
      </c>
      <c r="N64" s="12">
        <f>$G$14+$H$14*M63</f>
        <v>-0.59999999999999964</v>
      </c>
      <c r="O64" s="12">
        <f t="shared" si="0"/>
        <v>22</v>
      </c>
      <c r="P64" s="12">
        <f t="shared" si="1"/>
        <v>12.399999999999999</v>
      </c>
      <c r="Q64" s="12">
        <f t="shared" si="2"/>
        <v>-26.619999999999997</v>
      </c>
      <c r="R64" s="12">
        <f t="shared" si="3"/>
        <v>1.8737999999999988</v>
      </c>
      <c r="S64" s="12">
        <f t="shared" si="4"/>
        <v>-19.187747603643764</v>
      </c>
      <c r="T64" s="15">
        <f t="shared" si="5"/>
        <v>26.581941938526729</v>
      </c>
    </row>
    <row r="65" spans="13:20" x14ac:dyDescent="0.25">
      <c r="M65" s="9">
        <v>49</v>
      </c>
      <c r="N65" s="12">
        <f>$G$14+$H$14*M64</f>
        <v>-0.39999999999999858</v>
      </c>
      <c r="O65" s="12">
        <f t="shared" si="0"/>
        <v>23.000000000000007</v>
      </c>
      <c r="P65" s="12">
        <f t="shared" si="1"/>
        <v>11.599999999999994</v>
      </c>
      <c r="Q65" s="12">
        <f t="shared" si="2"/>
        <v>-26.119999999999997</v>
      </c>
      <c r="R65" s="12">
        <f t="shared" si="3"/>
        <v>1.2351999999999954</v>
      </c>
      <c r="S65" s="12">
        <f t="shared" si="4"/>
        <v>-19.129449436703876</v>
      </c>
      <c r="T65" s="15">
        <f t="shared" si="5"/>
        <v>26.391459988819786</v>
      </c>
    </row>
    <row r="66" spans="13:20" x14ac:dyDescent="0.25">
      <c r="M66" s="9">
        <v>50</v>
      </c>
      <c r="N66" s="12">
        <f>$G$14+$H$14*M65</f>
        <v>-0.19999999999999929</v>
      </c>
      <c r="O66" s="12">
        <f t="shared" si="0"/>
        <v>24.000000000000004</v>
      </c>
      <c r="P66" s="12">
        <f t="shared" si="1"/>
        <v>10.799999999999997</v>
      </c>
      <c r="Q66" s="12">
        <f t="shared" si="2"/>
        <v>-25.58</v>
      </c>
      <c r="R66" s="12">
        <f t="shared" si="3"/>
        <v>0.60939999999999783</v>
      </c>
      <c r="S66" s="12">
        <f t="shared" si="4"/>
        <v>-19.066967008463191</v>
      </c>
      <c r="T66" s="15">
        <f t="shared" si="5"/>
        <v>26.204538658698262</v>
      </c>
    </row>
    <row r="67" spans="13:20" x14ac:dyDescent="0.25">
      <c r="M67" s="9">
        <v>51</v>
      </c>
      <c r="N67" s="12">
        <f>$G$14+$H$14*M66</f>
        <v>0</v>
      </c>
      <c r="O67" s="12">
        <f t="shared" si="0"/>
        <v>25</v>
      </c>
      <c r="P67" s="12">
        <f t="shared" si="1"/>
        <v>10</v>
      </c>
      <c r="Q67" s="12">
        <f t="shared" si="2"/>
        <v>-25</v>
      </c>
      <c r="R67" s="12">
        <f t="shared" si="3"/>
        <v>0</v>
      </c>
      <c r="S67" s="12">
        <f t="shared" si="4"/>
        <v>-19</v>
      </c>
      <c r="T67" s="15">
        <f t="shared" si="5"/>
        <v>26.021047272016293</v>
      </c>
    </row>
    <row r="68" spans="13:20" x14ac:dyDescent="0.25">
      <c r="M68" s="9">
        <v>52</v>
      </c>
      <c r="N68" s="12">
        <f>$G$14+$H$14*M67</f>
        <v>0.20000000000000107</v>
      </c>
      <c r="O68" s="12">
        <f t="shared" si="0"/>
        <v>26.000000000000007</v>
      </c>
      <c r="P68" s="12">
        <f t="shared" si="1"/>
        <v>9.1999999999999957</v>
      </c>
      <c r="Q68" s="12">
        <f t="shared" si="2"/>
        <v>-24.379999999999995</v>
      </c>
      <c r="R68" s="12">
        <f t="shared" si="3"/>
        <v>-0.58940000000000303</v>
      </c>
      <c r="S68" s="12">
        <f t="shared" si="4"/>
        <v>-18.928226537463708</v>
      </c>
      <c r="T68" s="15">
        <f t="shared" si="5"/>
        <v>25.840862216989507</v>
      </c>
    </row>
    <row r="69" spans="13:20" x14ac:dyDescent="0.25">
      <c r="M69" s="9">
        <v>53</v>
      </c>
      <c r="N69" s="12">
        <f>$G$14+$H$14*M68</f>
        <v>0.40000000000000036</v>
      </c>
      <c r="O69" s="12">
        <f t="shared" si="0"/>
        <v>27</v>
      </c>
      <c r="P69" s="12">
        <f t="shared" si="1"/>
        <v>8.3999999999999986</v>
      </c>
      <c r="Q69" s="12">
        <f t="shared" si="2"/>
        <v>-23.72</v>
      </c>
      <c r="R69" s="12">
        <f t="shared" si="3"/>
        <v>-1.1552000000000009</v>
      </c>
      <c r="S69" s="12">
        <f t="shared" si="4"/>
        <v>-18.851301645002966</v>
      </c>
      <c r="T69" s="15">
        <f t="shared" si="5"/>
        <v>25.663866445995502</v>
      </c>
    </row>
    <row r="70" spans="13:20" x14ac:dyDescent="0.25">
      <c r="M70" s="9">
        <v>54</v>
      </c>
      <c r="N70" s="12">
        <f>$G$14+$H$14*M69</f>
        <v>0.60000000000000142</v>
      </c>
      <c r="O70" s="12">
        <f t="shared" si="0"/>
        <v>28.000000000000007</v>
      </c>
      <c r="P70" s="12">
        <f t="shared" si="1"/>
        <v>7.5999999999999943</v>
      </c>
      <c r="Q70" s="12">
        <f t="shared" si="2"/>
        <v>-23.019999999999996</v>
      </c>
      <c r="R70" s="12">
        <f t="shared" si="3"/>
        <v>-1.6938000000000037</v>
      </c>
      <c r="S70" s="12">
        <f t="shared" si="4"/>
        <v>-18.768855586655082</v>
      </c>
      <c r="T70" s="15">
        <f t="shared" si="5"/>
        <v>25.489949018876811</v>
      </c>
    </row>
    <row r="71" spans="13:20" x14ac:dyDescent="0.25">
      <c r="M71" s="9">
        <v>55</v>
      </c>
      <c r="N71" s="12">
        <f>$G$14+$H$14*M70</f>
        <v>0.80000000000000071</v>
      </c>
      <c r="O71" s="12">
        <f t="shared" si="0"/>
        <v>29.000000000000004</v>
      </c>
      <c r="P71" s="12">
        <f t="shared" si="1"/>
        <v>6.7999999999999972</v>
      </c>
      <c r="Q71" s="12">
        <f t="shared" si="2"/>
        <v>-22.279999999999998</v>
      </c>
      <c r="R71" s="12">
        <f t="shared" si="3"/>
        <v>-2.2016000000000018</v>
      </c>
      <c r="S71" s="12">
        <f t="shared" si="4"/>
        <v>-18.680492089227105</v>
      </c>
      <c r="T71" s="15">
        <f t="shared" si="5"/>
        <v>25.319004685283808</v>
      </c>
    </row>
    <row r="72" spans="13:20" x14ac:dyDescent="0.25">
      <c r="M72" s="9">
        <v>56</v>
      </c>
      <c r="N72" s="12">
        <f>$G$14+$H$14*M71</f>
        <v>1</v>
      </c>
      <c r="O72" s="12">
        <f t="shared" si="0"/>
        <v>30</v>
      </c>
      <c r="P72" s="12">
        <f t="shared" si="1"/>
        <v>6</v>
      </c>
      <c r="Q72" s="12">
        <f t="shared" si="2"/>
        <v>-21.5</v>
      </c>
      <c r="R72" s="12">
        <f t="shared" si="3"/>
        <v>-2.6749999999999998</v>
      </c>
      <c r="S72" s="12">
        <f t="shared" si="4"/>
        <v>-18.585786437626904</v>
      </c>
      <c r="T72" s="15">
        <f t="shared" si="5"/>
        <v>25.150933502119997</v>
      </c>
    </row>
    <row r="73" spans="13:20" x14ac:dyDescent="0.25">
      <c r="M73" s="9">
        <v>57</v>
      </c>
      <c r="N73" s="12">
        <f>$G$14+$H$14*M72</f>
        <v>1.2000000000000011</v>
      </c>
      <c r="O73" s="12">
        <f t="shared" si="0"/>
        <v>31.000000000000007</v>
      </c>
      <c r="P73" s="12">
        <f t="shared" si="1"/>
        <v>5.1999999999999957</v>
      </c>
      <c r="Q73" s="12">
        <f t="shared" si="2"/>
        <v>-20.679999999999996</v>
      </c>
      <c r="R73" s="12">
        <f t="shared" si="3"/>
        <v>-3.1104000000000021</v>
      </c>
      <c r="S73" s="12">
        <f t="shared" si="4"/>
        <v>-18.484283433489601</v>
      </c>
      <c r="T73" s="15">
        <f t="shared" si="5"/>
        <v>24.985640482607891</v>
      </c>
    </row>
    <row r="74" spans="13:20" x14ac:dyDescent="0.25">
      <c r="M74" s="9">
        <v>58</v>
      </c>
      <c r="N74" s="12">
        <f>$G$14+$H$14*M73</f>
        <v>1.4000000000000004</v>
      </c>
      <c r="O74" s="12">
        <f t="shared" si="0"/>
        <v>32</v>
      </c>
      <c r="P74" s="12">
        <f t="shared" si="1"/>
        <v>4.3999999999999986</v>
      </c>
      <c r="Q74" s="12">
        <f t="shared" si="2"/>
        <v>-19.82</v>
      </c>
      <c r="R74" s="12">
        <f t="shared" si="3"/>
        <v>-3.5042000000000009</v>
      </c>
      <c r="S74" s="12">
        <f t="shared" si="4"/>
        <v>-18.375495207287528</v>
      </c>
      <c r="T74" s="15">
        <f t="shared" si="5"/>
        <v>24.823035273890088</v>
      </c>
    </row>
    <row r="75" spans="13:20" x14ac:dyDescent="0.25">
      <c r="M75" s="9">
        <v>59</v>
      </c>
      <c r="N75" s="12">
        <f>$G$14+$H$14*M74</f>
        <v>1.6000000000000014</v>
      </c>
      <c r="O75" s="12">
        <f t="shared" si="0"/>
        <v>33.000000000000007</v>
      </c>
      <c r="P75" s="12">
        <f t="shared" si="1"/>
        <v>3.5999999999999943</v>
      </c>
      <c r="Q75" s="12">
        <f t="shared" si="2"/>
        <v>-18.919999999999995</v>
      </c>
      <c r="R75" s="12">
        <f t="shared" si="3"/>
        <v>-3.8528000000000024</v>
      </c>
      <c r="S75" s="12">
        <f t="shared" si="4"/>
        <v>-18.258898873407752</v>
      </c>
      <c r="T75" s="15">
        <f t="shared" si="5"/>
        <v>24.663031860425676</v>
      </c>
    </row>
    <row r="76" spans="13:20" x14ac:dyDescent="0.25">
      <c r="M76" s="9">
        <v>60</v>
      </c>
      <c r="N76" s="12">
        <f>$G$14+$H$14*M75</f>
        <v>1.8000000000000007</v>
      </c>
      <c r="O76" s="12">
        <f t="shared" si="0"/>
        <v>34</v>
      </c>
      <c r="P76" s="12">
        <f t="shared" si="1"/>
        <v>2.7999999999999972</v>
      </c>
      <c r="Q76" s="12">
        <f t="shared" si="2"/>
        <v>-17.979999999999997</v>
      </c>
      <c r="R76" s="12">
        <f t="shared" si="3"/>
        <v>-4.1526000000000014</v>
      </c>
      <c r="S76" s="12">
        <f t="shared" si="4"/>
        <v>-18.133934016926386</v>
      </c>
      <c r="T76" s="15">
        <f t="shared" si="5"/>
        <v>24.505548290744287</v>
      </c>
    </row>
    <row r="77" spans="13:20" x14ac:dyDescent="0.25">
      <c r="M77" s="9">
        <v>61</v>
      </c>
      <c r="N77" s="12">
        <f>$G$14+$H$14*M76</f>
        <v>2</v>
      </c>
      <c r="O77" s="12">
        <f t="shared" si="0"/>
        <v>35</v>
      </c>
      <c r="P77" s="12">
        <f t="shared" si="1"/>
        <v>2</v>
      </c>
      <c r="Q77" s="12">
        <f t="shared" si="2"/>
        <v>-17</v>
      </c>
      <c r="R77" s="12">
        <f t="shared" si="3"/>
        <v>-4.4000000000000004</v>
      </c>
      <c r="S77" s="12">
        <f t="shared" si="4"/>
        <v>-18</v>
      </c>
      <c r="T77" s="15">
        <f t="shared" si="5"/>
        <v>24.350506425384634</v>
      </c>
    </row>
    <row r="78" spans="13:20" x14ac:dyDescent="0.25">
      <c r="M78" s="9">
        <v>62</v>
      </c>
      <c r="N78" s="12">
        <f>$G$14+$H$14*M77</f>
        <v>2.2000000000000011</v>
      </c>
      <c r="O78" s="12">
        <f t="shared" si="0"/>
        <v>36.000000000000007</v>
      </c>
      <c r="P78" s="12">
        <f t="shared" si="1"/>
        <v>1.1999999999999957</v>
      </c>
      <c r="Q78" s="12">
        <f t="shared" si="2"/>
        <v>-15.979999999999995</v>
      </c>
      <c r="R78" s="12">
        <f t="shared" si="3"/>
        <v>-4.591400000000001</v>
      </c>
      <c r="S78" s="12">
        <f t="shared" si="4"/>
        <v>-17.856453074927412</v>
      </c>
      <c r="T78" s="15">
        <f t="shared" si="5"/>
        <v>24.197831704076748</v>
      </c>
    </row>
    <row r="79" spans="13:20" x14ac:dyDescent="0.25">
      <c r="M79" s="9">
        <v>63</v>
      </c>
      <c r="N79" s="12">
        <f>$G$14+$H$14*M78</f>
        <v>2.4000000000000004</v>
      </c>
      <c r="O79" s="12">
        <f t="shared" si="0"/>
        <v>37</v>
      </c>
      <c r="P79" s="12">
        <f t="shared" si="1"/>
        <v>0.39999999999999858</v>
      </c>
      <c r="Q79" s="12">
        <f t="shared" si="2"/>
        <v>-14.919999999999998</v>
      </c>
      <c r="R79" s="12">
        <f t="shared" si="3"/>
        <v>-4.7232000000000003</v>
      </c>
      <c r="S79" s="12">
        <f t="shared" si="4"/>
        <v>-17.702603290005928</v>
      </c>
      <c r="T79" s="15">
        <f t="shared" si="5"/>
        <v>24.047452930431344</v>
      </c>
    </row>
    <row r="80" spans="13:20" x14ac:dyDescent="0.25">
      <c r="M80" s="9">
        <v>64</v>
      </c>
      <c r="N80" s="12">
        <f>$G$14+$H$14*M79</f>
        <v>2.6000000000000014</v>
      </c>
      <c r="O80" s="12">
        <f t="shared" si="0"/>
        <v>38.000000000000007</v>
      </c>
      <c r="P80" s="12">
        <f t="shared" si="1"/>
        <v>-0.40000000000000568</v>
      </c>
      <c r="Q80" s="12">
        <f t="shared" si="2"/>
        <v>-13.819999999999991</v>
      </c>
      <c r="R80" s="12">
        <f t="shared" si="3"/>
        <v>-4.7918000000000003</v>
      </c>
      <c r="S80" s="12">
        <f t="shared" si="4"/>
        <v>-17.537711173310168</v>
      </c>
      <c r="T80" s="15">
        <f t="shared" si="5"/>
        <v>23.899302072579935</v>
      </c>
    </row>
    <row r="81" spans="13:20" x14ac:dyDescent="0.25">
      <c r="M81" s="9">
        <v>65</v>
      </c>
      <c r="N81" s="12">
        <f>$G$14+$H$14*M80</f>
        <v>2.8000000000000007</v>
      </c>
      <c r="O81" s="12">
        <f t="shared" ref="O81:O117" si="6">$G$5*ABS($H$5*N81+$I$5)+$J$5</f>
        <v>39</v>
      </c>
      <c r="P81" s="12">
        <f t="shared" ref="P81:P117" si="7">$G$6*N81+$H$6</f>
        <v>-1.2000000000000028</v>
      </c>
      <c r="Q81" s="12">
        <f t="shared" ref="Q81:Q117" si="8">$G$7*(N81^2)+$H$7*N81+$I$7</f>
        <v>-12.679999999999996</v>
      </c>
      <c r="R81" s="12">
        <f t="shared" ref="R81:R117" si="9">$G$8*(N81^3)+$H$8*(N81^2)+$I$8*N81+$J$8</f>
        <v>-4.7935999999999996</v>
      </c>
      <c r="S81" s="12">
        <f t="shared" ref="S81:S117" si="10">$G$9*$H$9^($I$9*N81+$J$9)+$K$9</f>
        <v>-17.36098417845421</v>
      </c>
      <c r="T81" s="15">
        <f t="shared" ref="T81:T117" si="11">$G$10*LN($H$10*N81+$I$10)+$J$10</f>
        <v>23.753314078368408</v>
      </c>
    </row>
    <row r="82" spans="13:20" x14ac:dyDescent="0.25">
      <c r="M82" s="9">
        <v>66</v>
      </c>
      <c r="N82" s="12">
        <f>$G$14+$H$14*M81</f>
        <v>3</v>
      </c>
      <c r="O82" s="12">
        <f t="shared" si="6"/>
        <v>40</v>
      </c>
      <c r="P82" s="12">
        <f t="shared" si="7"/>
        <v>-2</v>
      </c>
      <c r="Q82" s="12">
        <f t="shared" si="8"/>
        <v>-11.5</v>
      </c>
      <c r="R82" s="12">
        <f t="shared" si="9"/>
        <v>-4.7249999999999996</v>
      </c>
      <c r="S82" s="12">
        <f t="shared" si="10"/>
        <v>-17.171572875253808</v>
      </c>
      <c r="T82" s="15">
        <f t="shared" si="11"/>
        <v>23.609426703847415</v>
      </c>
    </row>
    <row r="83" spans="13:20" x14ac:dyDescent="0.25">
      <c r="M83" s="9">
        <v>67</v>
      </c>
      <c r="N83" s="12">
        <f>$G$14+$H$14*M82</f>
        <v>3.2000000000000011</v>
      </c>
      <c r="O83" s="12">
        <f t="shared" si="6"/>
        <v>41.000000000000007</v>
      </c>
      <c r="P83" s="12">
        <f t="shared" si="7"/>
        <v>-2.8000000000000043</v>
      </c>
      <c r="Q83" s="12">
        <f t="shared" si="8"/>
        <v>-10.279999999999994</v>
      </c>
      <c r="R83" s="12">
        <f t="shared" si="9"/>
        <v>-4.5823999999999989</v>
      </c>
      <c r="S83" s="12">
        <f t="shared" si="10"/>
        <v>-16.968566866979202</v>
      </c>
      <c r="T83" s="15">
        <f t="shared" si="11"/>
        <v>23.46758035392785</v>
      </c>
    </row>
    <row r="84" spans="13:20" x14ac:dyDescent="0.25">
      <c r="M84" s="9">
        <v>68</v>
      </c>
      <c r="N84" s="12">
        <f>$G$14+$H$14*M83</f>
        <v>3.4000000000000004</v>
      </c>
      <c r="O84" s="12">
        <f t="shared" si="6"/>
        <v>42</v>
      </c>
      <c r="P84" s="12">
        <f t="shared" si="7"/>
        <v>-3.6000000000000014</v>
      </c>
      <c r="Q84" s="12">
        <f t="shared" si="8"/>
        <v>-9.0199999999999978</v>
      </c>
      <c r="R84" s="12">
        <f t="shared" si="9"/>
        <v>-4.3621999999999996</v>
      </c>
      <c r="S84" s="12">
        <f t="shared" si="10"/>
        <v>-16.750990414575057</v>
      </c>
      <c r="T84" s="15">
        <f t="shared" si="11"/>
        <v>23.327717934180452</v>
      </c>
    </row>
    <row r="85" spans="13:20" x14ac:dyDescent="0.25">
      <c r="M85" s="9">
        <v>69</v>
      </c>
      <c r="N85" s="12">
        <f>$G$14+$H$14*M84</f>
        <v>3.6000000000000014</v>
      </c>
      <c r="O85" s="12">
        <f t="shared" si="6"/>
        <v>43.000000000000007</v>
      </c>
      <c r="P85" s="12">
        <f t="shared" si="7"/>
        <v>-4.4000000000000057</v>
      </c>
      <c r="Q85" s="12">
        <f t="shared" si="8"/>
        <v>-7.7199999999999918</v>
      </c>
      <c r="R85" s="12">
        <f t="shared" si="9"/>
        <v>-4.0607999999999977</v>
      </c>
      <c r="S85" s="12">
        <f t="shared" si="10"/>
        <v>-16.517797746815504</v>
      </c>
      <c r="T85" s="15">
        <f t="shared" si="11"/>
        <v>23.18978471285709</v>
      </c>
    </row>
    <row r="86" spans="13:20" x14ac:dyDescent="0.25">
      <c r="M86" s="9">
        <v>70</v>
      </c>
      <c r="N86" s="12">
        <f>$G$14+$H$14*M85</f>
        <v>3.8000000000000007</v>
      </c>
      <c r="O86" s="12">
        <f t="shared" si="6"/>
        <v>44</v>
      </c>
      <c r="P86" s="12">
        <f t="shared" si="7"/>
        <v>-5.2000000000000028</v>
      </c>
      <c r="Q86" s="12">
        <f t="shared" si="8"/>
        <v>-6.3799999999999955</v>
      </c>
      <c r="R86" s="12">
        <f t="shared" si="9"/>
        <v>-3.674599999999999</v>
      </c>
      <c r="S86" s="12">
        <f t="shared" si="10"/>
        <v>-16.267868033852771</v>
      </c>
      <c r="T86" s="15">
        <f t="shared" si="11"/>
        <v>23.053728192299307</v>
      </c>
    </row>
    <row r="87" spans="13:20" x14ac:dyDescent="0.25">
      <c r="M87" s="9">
        <v>71</v>
      </c>
      <c r="N87" s="12">
        <f>$G$14+$H$14*M86</f>
        <v>4</v>
      </c>
      <c r="O87" s="12">
        <f t="shared" si="6"/>
        <v>45</v>
      </c>
      <c r="P87" s="12">
        <f t="shared" si="7"/>
        <v>-6</v>
      </c>
      <c r="Q87" s="12">
        <f t="shared" si="8"/>
        <v>-5</v>
      </c>
      <c r="R87" s="12">
        <f t="shared" si="9"/>
        <v>-3.1999999999999993</v>
      </c>
      <c r="S87" s="12">
        <f t="shared" si="10"/>
        <v>-16</v>
      </c>
      <c r="T87" s="15">
        <f t="shared" si="11"/>
        <v>22.919497988977898</v>
      </c>
    </row>
    <row r="88" spans="13:20" x14ac:dyDescent="0.25">
      <c r="M88" s="9">
        <v>72</v>
      </c>
      <c r="N88" s="12">
        <f>$G$14+$H$14*M87</f>
        <v>4.2000000000000011</v>
      </c>
      <c r="O88" s="12">
        <f t="shared" si="6"/>
        <v>46.000000000000007</v>
      </c>
      <c r="P88" s="12">
        <f t="shared" si="7"/>
        <v>-6.8000000000000043</v>
      </c>
      <c r="Q88" s="12">
        <f t="shared" si="8"/>
        <v>-3.5799999999999912</v>
      </c>
      <c r="R88" s="12">
        <f t="shared" si="9"/>
        <v>-2.6333999999999964</v>
      </c>
      <c r="S88" s="12">
        <f t="shared" si="10"/>
        <v>-15.712906149854826</v>
      </c>
      <c r="T88" s="15">
        <f t="shared" si="11"/>
        <v>22.787045721477696</v>
      </c>
    </row>
    <row r="89" spans="13:20" x14ac:dyDescent="0.25">
      <c r="M89" s="9">
        <v>73</v>
      </c>
      <c r="N89" s="12">
        <f>$G$14+$H$14*M88</f>
        <v>4.4000000000000004</v>
      </c>
      <c r="O89" s="12">
        <f t="shared" si="6"/>
        <v>47</v>
      </c>
      <c r="P89" s="12">
        <f t="shared" si="7"/>
        <v>-7.6000000000000014</v>
      </c>
      <c r="Q89" s="12">
        <f t="shared" si="8"/>
        <v>-2.1199999999999974</v>
      </c>
      <c r="R89" s="12">
        <f t="shared" si="9"/>
        <v>-1.9711999999999978</v>
      </c>
      <c r="S89" s="12">
        <f t="shared" si="10"/>
        <v>-15.40520658001186</v>
      </c>
      <c r="T89" s="15">
        <f t="shared" si="11"/>
        <v>22.656324905804162</v>
      </c>
    </row>
    <row r="90" spans="13:20" x14ac:dyDescent="0.25">
      <c r="M90" s="9">
        <v>74</v>
      </c>
      <c r="N90" s="12">
        <f>$G$14+$H$14*M89</f>
        <v>4.6000000000000014</v>
      </c>
      <c r="O90" s="12">
        <f t="shared" si="6"/>
        <v>48.000000000000007</v>
      </c>
      <c r="P90" s="12">
        <f t="shared" si="7"/>
        <v>-8.4000000000000057</v>
      </c>
      <c r="Q90" s="12">
        <f t="shared" si="8"/>
        <v>-0.61999999999999034</v>
      </c>
      <c r="R90" s="12">
        <f t="shared" si="9"/>
        <v>-1.2097999999999942</v>
      </c>
      <c r="S90" s="12">
        <f t="shared" si="10"/>
        <v>-15.075422346620332</v>
      </c>
      <c r="T90" s="15">
        <f t="shared" si="11"/>
        <v>22.527290857445085</v>
      </c>
    </row>
    <row r="91" spans="13:20" x14ac:dyDescent="0.25">
      <c r="M91" s="9">
        <v>75</v>
      </c>
      <c r="N91" s="12">
        <f>$G$14+$H$14*M90</f>
        <v>4.8000000000000007</v>
      </c>
      <c r="O91" s="12">
        <f t="shared" si="6"/>
        <v>49</v>
      </c>
      <c r="P91" s="12">
        <f t="shared" si="7"/>
        <v>-9.2000000000000028</v>
      </c>
      <c r="Q91" s="12">
        <f t="shared" si="8"/>
        <v>0.92000000000000526</v>
      </c>
      <c r="R91" s="12">
        <f t="shared" si="9"/>
        <v>-0.34559999999999746</v>
      </c>
      <c r="S91" s="12">
        <f t="shared" si="10"/>
        <v>-14.721968356908421</v>
      </c>
      <c r="T91" s="15">
        <f t="shared" si="11"/>
        <v>22.39990059967079</v>
      </c>
    </row>
    <row r="92" spans="13:20" x14ac:dyDescent="0.25">
      <c r="M92" s="9">
        <v>76</v>
      </c>
      <c r="N92" s="12">
        <f>$G$14+$H$14*M91</f>
        <v>5</v>
      </c>
      <c r="O92" s="12">
        <f t="shared" si="6"/>
        <v>50</v>
      </c>
      <c r="P92" s="12">
        <f t="shared" si="7"/>
        <v>-10</v>
      </c>
      <c r="Q92" s="12">
        <f t="shared" si="8"/>
        <v>2.5</v>
      </c>
      <c r="R92" s="12">
        <f t="shared" si="9"/>
        <v>0.625</v>
      </c>
      <c r="S92" s="12">
        <f t="shared" si="10"/>
        <v>-14.34314575050762</v>
      </c>
      <c r="T92" s="15">
        <f t="shared" si="11"/>
        <v>22.274112777602188</v>
      </c>
    </row>
    <row r="93" spans="13:20" x14ac:dyDescent="0.25">
      <c r="M93" s="9">
        <v>77</v>
      </c>
      <c r="N93" s="12">
        <f>$G$14+$H$14*M92</f>
        <v>5.2000000000000011</v>
      </c>
      <c r="O93" s="12">
        <f t="shared" si="6"/>
        <v>48.999999999999993</v>
      </c>
      <c r="P93" s="12">
        <f t="shared" si="7"/>
        <v>-10.800000000000004</v>
      </c>
      <c r="Q93" s="12">
        <f t="shared" si="8"/>
        <v>4.1200000000000081</v>
      </c>
      <c r="R93" s="12">
        <f t="shared" si="9"/>
        <v>1.7056000000000058</v>
      </c>
      <c r="S93" s="12">
        <f t="shared" si="10"/>
        <v>-13.937133733958406</v>
      </c>
      <c r="T93" s="15">
        <f t="shared" si="11"/>
        <v>22.149887577616614</v>
      </c>
    </row>
    <row r="94" spans="13:20" x14ac:dyDescent="0.25">
      <c r="M94" s="9">
        <v>78</v>
      </c>
      <c r="N94" s="12">
        <f>$G$14+$H$14*M93</f>
        <v>5.4</v>
      </c>
      <c r="O94" s="12">
        <f t="shared" si="6"/>
        <v>48</v>
      </c>
      <c r="P94" s="12">
        <f t="shared" si="7"/>
        <v>-11.600000000000001</v>
      </c>
      <c r="Q94" s="12">
        <f t="shared" si="8"/>
        <v>5.7800000000000047</v>
      </c>
      <c r="R94" s="12">
        <f t="shared" si="9"/>
        <v>2.899799999999999</v>
      </c>
      <c r="S94" s="12">
        <f t="shared" si="10"/>
        <v>-13.501980829150115</v>
      </c>
      <c r="T94" s="15">
        <f t="shared" si="11"/>
        <v>22.027186651698472</v>
      </c>
    </row>
    <row r="95" spans="13:20" x14ac:dyDescent="0.25">
      <c r="M95" s="9">
        <v>79</v>
      </c>
      <c r="N95" s="12">
        <f>$G$14+$H$14*M94</f>
        <v>5.6000000000000014</v>
      </c>
      <c r="O95" s="12">
        <f t="shared" si="6"/>
        <v>46.999999999999993</v>
      </c>
      <c r="P95" s="12">
        <f t="shared" si="7"/>
        <v>-12.400000000000006</v>
      </c>
      <c r="Q95" s="12">
        <f t="shared" si="8"/>
        <v>7.4800000000000111</v>
      </c>
      <c r="R95" s="12">
        <f t="shared" si="9"/>
        <v>4.2112000000000087</v>
      </c>
      <c r="S95" s="12">
        <f t="shared" si="10"/>
        <v>-13.035595493631003</v>
      </c>
      <c r="T95" s="15">
        <f t="shared" si="11"/>
        <v>21.905973046375024</v>
      </c>
    </row>
    <row r="96" spans="13:20" x14ac:dyDescent="0.25">
      <c r="M96" s="9">
        <v>80</v>
      </c>
      <c r="N96" s="12">
        <f>$G$14+$H$14*M95</f>
        <v>5.8000000000000007</v>
      </c>
      <c r="O96" s="12">
        <f t="shared" si="6"/>
        <v>46</v>
      </c>
      <c r="P96" s="12">
        <f t="shared" si="7"/>
        <v>-13.200000000000003</v>
      </c>
      <c r="Q96" s="12">
        <f t="shared" si="8"/>
        <v>9.220000000000006</v>
      </c>
      <c r="R96" s="12">
        <f t="shared" si="9"/>
        <v>5.6434000000000033</v>
      </c>
      <c r="S96" s="12">
        <f t="shared" si="10"/>
        <v>-12.535736067705539</v>
      </c>
      <c r="T96" s="15">
        <f t="shared" si="11"/>
        <v>21.786211135907866</v>
      </c>
    </row>
    <row r="97" spans="13:20" x14ac:dyDescent="0.25">
      <c r="M97" s="9">
        <v>81</v>
      </c>
      <c r="N97" s="12">
        <f>$G$14+$H$14*M96</f>
        <v>6</v>
      </c>
      <c r="O97" s="12">
        <f t="shared" si="6"/>
        <v>45</v>
      </c>
      <c r="P97" s="12">
        <f t="shared" si="7"/>
        <v>-14</v>
      </c>
      <c r="Q97" s="12">
        <f t="shared" si="8"/>
        <v>11</v>
      </c>
      <c r="R97" s="12">
        <f t="shared" si="9"/>
        <v>7.1999999999999993</v>
      </c>
      <c r="S97" s="12">
        <f t="shared" si="10"/>
        <v>-12</v>
      </c>
      <c r="T97" s="15">
        <f t="shared" si="11"/>
        <v>21.66786655943784</v>
      </c>
    </row>
    <row r="98" spans="13:20" x14ac:dyDescent="0.25">
      <c r="M98" s="9">
        <v>82</v>
      </c>
      <c r="N98" s="12">
        <f>$G$14+$H$14*M97</f>
        <v>6.1999999999999993</v>
      </c>
      <c r="O98" s="12">
        <f t="shared" si="6"/>
        <v>44</v>
      </c>
      <c r="P98" s="12">
        <f t="shared" si="7"/>
        <v>-14.799999999999997</v>
      </c>
      <c r="Q98" s="12">
        <f t="shared" si="8"/>
        <v>12.819999999999993</v>
      </c>
      <c r="R98" s="12">
        <f t="shared" si="9"/>
        <v>8.8845999999999954</v>
      </c>
      <c r="S98" s="12">
        <f t="shared" si="10"/>
        <v>-11.425812299709657</v>
      </c>
      <c r="T98" s="15">
        <f t="shared" si="11"/>
        <v>21.550906161805926</v>
      </c>
    </row>
    <row r="99" spans="13:20" x14ac:dyDescent="0.25">
      <c r="M99" s="9">
        <v>83</v>
      </c>
      <c r="N99" s="12">
        <f>$G$14+$H$14*M98</f>
        <v>6.4000000000000021</v>
      </c>
      <c r="O99" s="12">
        <f t="shared" si="6"/>
        <v>42.999999999999986</v>
      </c>
      <c r="P99" s="12">
        <f t="shared" si="7"/>
        <v>-15.600000000000009</v>
      </c>
      <c r="Q99" s="12">
        <f t="shared" si="8"/>
        <v>14.680000000000021</v>
      </c>
      <c r="R99" s="12">
        <f t="shared" si="9"/>
        <v>10.700800000000019</v>
      </c>
      <c r="S99" s="12">
        <f t="shared" si="10"/>
        <v>-10.810413160023714</v>
      </c>
      <c r="T99" s="15">
        <f t="shared" si="11"/>
        <v>21.435297937795163</v>
      </c>
    </row>
    <row r="100" spans="13:20" x14ac:dyDescent="0.25">
      <c r="M100" s="9">
        <v>84</v>
      </c>
      <c r="N100" s="12">
        <f>$G$14+$H$14*M99</f>
        <v>6.6000000000000014</v>
      </c>
      <c r="O100" s="12">
        <f t="shared" si="6"/>
        <v>41.999999999999993</v>
      </c>
      <c r="P100" s="12">
        <f t="shared" si="7"/>
        <v>-16.400000000000006</v>
      </c>
      <c r="Q100" s="12">
        <f t="shared" si="8"/>
        <v>16.580000000000013</v>
      </c>
      <c r="R100" s="12">
        <f t="shared" si="9"/>
        <v>12.652200000000015</v>
      </c>
      <c r="S100" s="12">
        <f t="shared" si="10"/>
        <v>-10.150844693240668</v>
      </c>
      <c r="T100" s="15">
        <f t="shared" si="11"/>
        <v>21.321010979558935</v>
      </c>
    </row>
    <row r="101" spans="13:20" x14ac:dyDescent="0.25">
      <c r="M101" s="9">
        <v>85</v>
      </c>
      <c r="N101" s="12">
        <f>$G$14+$H$14*M100</f>
        <v>6.8000000000000007</v>
      </c>
      <c r="O101" s="12">
        <f t="shared" si="6"/>
        <v>41</v>
      </c>
      <c r="P101" s="12">
        <f t="shared" si="7"/>
        <v>-17.200000000000003</v>
      </c>
      <c r="Q101" s="12">
        <f t="shared" si="8"/>
        <v>18.52000000000001</v>
      </c>
      <c r="R101" s="12">
        <f t="shared" si="9"/>
        <v>14.742400000000007</v>
      </c>
      <c r="S101" s="12">
        <f t="shared" si="10"/>
        <v>-9.4439367138168429</v>
      </c>
      <c r="T101" s="15">
        <f t="shared" si="11"/>
        <v>21.208015427019603</v>
      </c>
    </row>
    <row r="102" spans="13:20" x14ac:dyDescent="0.25">
      <c r="M102" s="9">
        <v>86</v>
      </c>
      <c r="N102" s="12">
        <f>$G$14+$H$14*M101</f>
        <v>7</v>
      </c>
      <c r="O102" s="12">
        <f t="shared" si="6"/>
        <v>40</v>
      </c>
      <c r="P102" s="12">
        <f t="shared" si="7"/>
        <v>-18</v>
      </c>
      <c r="Q102" s="12">
        <f t="shared" si="8"/>
        <v>20.5</v>
      </c>
      <c r="R102" s="12">
        <f t="shared" si="9"/>
        <v>16.974999999999994</v>
      </c>
      <c r="S102" s="12">
        <f t="shared" si="10"/>
        <v>-8.6862915010152406</v>
      </c>
      <c r="T102" s="15">
        <f t="shared" si="11"/>
        <v>21.096282421038353</v>
      </c>
    </row>
    <row r="103" spans="13:20" x14ac:dyDescent="0.25">
      <c r="M103" s="9">
        <v>87</v>
      </c>
      <c r="N103" s="12">
        <f>$G$14+$H$14*M102</f>
        <v>7.1999999999999993</v>
      </c>
      <c r="O103" s="12">
        <f t="shared" si="6"/>
        <v>39</v>
      </c>
      <c r="P103" s="12">
        <f t="shared" si="7"/>
        <v>-18.799999999999997</v>
      </c>
      <c r="Q103" s="12">
        <f t="shared" si="8"/>
        <v>22.519999999999996</v>
      </c>
      <c r="R103" s="12">
        <f t="shared" si="9"/>
        <v>19.353599999999989</v>
      </c>
      <c r="S103" s="12">
        <f t="shared" si="10"/>
        <v>-7.8742674679168161</v>
      </c>
      <c r="T103" s="15">
        <f t="shared" si="11"/>
        <v>20.985784059172502</v>
      </c>
    </row>
    <row r="104" spans="13:20" x14ac:dyDescent="0.25">
      <c r="M104" s="9">
        <v>88</v>
      </c>
      <c r="N104" s="12">
        <f>$G$14+$H$14*M103</f>
        <v>7.4000000000000021</v>
      </c>
      <c r="O104" s="12">
        <f t="shared" si="6"/>
        <v>37.999999999999986</v>
      </c>
      <c r="P104" s="12">
        <f t="shared" si="7"/>
        <v>-19.600000000000009</v>
      </c>
      <c r="Q104" s="12">
        <f t="shared" si="8"/>
        <v>24.580000000000027</v>
      </c>
      <c r="R104" s="12">
        <f t="shared" si="9"/>
        <v>21.88180000000003</v>
      </c>
      <c r="S104" s="12">
        <f t="shared" si="10"/>
        <v>-7.0039616583002218</v>
      </c>
      <c r="T104" s="15">
        <f t="shared" si="11"/>
        <v>20.876493353850599</v>
      </c>
    </row>
    <row r="105" spans="13:20" x14ac:dyDescent="0.25">
      <c r="M105" s="9">
        <v>89</v>
      </c>
      <c r="N105" s="12">
        <f>$G$14+$H$14*M104</f>
        <v>7.6000000000000014</v>
      </c>
      <c r="O105" s="12">
        <f t="shared" si="6"/>
        <v>36.999999999999993</v>
      </c>
      <c r="P105" s="12">
        <f t="shared" si="7"/>
        <v>-20.400000000000006</v>
      </c>
      <c r="Q105" s="12">
        <f t="shared" si="8"/>
        <v>26.680000000000014</v>
      </c>
      <c r="R105" s="12">
        <f t="shared" si="9"/>
        <v>24.563200000000016</v>
      </c>
      <c r="S105" s="12">
        <f t="shared" si="10"/>
        <v>-6.0711909872620087</v>
      </c>
      <c r="T105" s="15">
        <f t="shared" si="11"/>
        <v>20.768384192808441</v>
      </c>
    </row>
    <row r="106" spans="13:20" x14ac:dyDescent="0.25">
      <c r="M106" s="9">
        <v>90</v>
      </c>
      <c r="N106" s="12">
        <f>$G$14+$H$14*M105</f>
        <v>7.8000000000000007</v>
      </c>
      <c r="O106" s="12">
        <f t="shared" si="6"/>
        <v>36</v>
      </c>
      <c r="P106" s="12">
        <f t="shared" si="7"/>
        <v>-21.200000000000003</v>
      </c>
      <c r="Q106" s="12">
        <f t="shared" si="8"/>
        <v>28.820000000000007</v>
      </c>
      <c r="R106" s="12">
        <f t="shared" si="9"/>
        <v>27.401400000000006</v>
      </c>
      <c r="S106" s="12">
        <f t="shared" si="10"/>
        <v>-5.0714721354110761</v>
      </c>
      <c r="T106" s="15">
        <f t="shared" si="11"/>
        <v>20.661431301640963</v>
      </c>
    </row>
    <row r="107" spans="13:20" x14ac:dyDescent="0.25">
      <c r="M107" s="9">
        <v>91</v>
      </c>
      <c r="N107" s="12">
        <f>$G$14+$H$14*M106</f>
        <v>8</v>
      </c>
      <c r="O107" s="12">
        <f t="shared" si="6"/>
        <v>35</v>
      </c>
      <c r="P107" s="12">
        <f t="shared" si="7"/>
        <v>-22</v>
      </c>
      <c r="Q107" s="12">
        <f t="shared" si="8"/>
        <v>31</v>
      </c>
      <c r="R107" s="12">
        <f t="shared" si="9"/>
        <v>30.4</v>
      </c>
      <c r="S107" s="12">
        <f t="shared" si="10"/>
        <v>-4</v>
      </c>
      <c r="T107" s="15">
        <f t="shared" si="11"/>
        <v>20.555610208335597</v>
      </c>
    </row>
    <row r="108" spans="13:20" x14ac:dyDescent="0.25">
      <c r="M108" s="9">
        <v>92</v>
      </c>
      <c r="N108" s="12">
        <f>$G$14+$H$14*M107</f>
        <v>8.1999999999999993</v>
      </c>
      <c r="O108" s="12">
        <f t="shared" si="6"/>
        <v>34</v>
      </c>
      <c r="P108" s="12">
        <f t="shared" si="7"/>
        <v>-22.799999999999997</v>
      </c>
      <c r="Q108" s="12">
        <f t="shared" si="8"/>
        <v>33.22</v>
      </c>
      <c r="R108" s="12">
        <f t="shared" si="9"/>
        <v>33.562600000000003</v>
      </c>
      <c r="S108" s="12">
        <f t="shared" si="10"/>
        <v>-2.851624599419317</v>
      </c>
      <c r="T108" s="15">
        <f t="shared" si="11"/>
        <v>20.450897209662639</v>
      </c>
    </row>
    <row r="109" spans="13:20" x14ac:dyDescent="0.25">
      <c r="M109" s="9">
        <v>93</v>
      </c>
      <c r="N109" s="12">
        <f>$G$14+$H$14*M108</f>
        <v>8.4000000000000021</v>
      </c>
      <c r="O109" s="12">
        <f t="shared" si="6"/>
        <v>32.999999999999986</v>
      </c>
      <c r="P109" s="12">
        <f t="shared" si="7"/>
        <v>-23.600000000000009</v>
      </c>
      <c r="Q109" s="12">
        <f t="shared" si="8"/>
        <v>35.480000000000018</v>
      </c>
      <c r="R109" s="12">
        <f t="shared" si="9"/>
        <v>36.892800000000037</v>
      </c>
      <c r="S109" s="12">
        <f t="shared" si="10"/>
        <v>-1.6208263200474242</v>
      </c>
      <c r="T109" s="15">
        <f t="shared" si="11"/>
        <v>20.347269339307172</v>
      </c>
    </row>
    <row r="110" spans="13:20" x14ac:dyDescent="0.25">
      <c r="M110" s="9">
        <v>94</v>
      </c>
      <c r="N110" s="12">
        <f>$G$14+$H$14*M109</f>
        <v>8.6000000000000014</v>
      </c>
      <c r="O110" s="12">
        <f t="shared" si="6"/>
        <v>31.999999999999993</v>
      </c>
      <c r="P110" s="12">
        <f t="shared" si="7"/>
        <v>-24.400000000000006</v>
      </c>
      <c r="Q110" s="12">
        <f t="shared" si="8"/>
        <v>37.780000000000015</v>
      </c>
      <c r="R110" s="12">
        <f t="shared" si="9"/>
        <v>40.394200000000019</v>
      </c>
      <c r="S110" s="12">
        <f t="shared" si="10"/>
        <v>-0.30168938648133192</v>
      </c>
      <c r="T110" s="15">
        <f t="shared" si="11"/>
        <v>20.244704337635284</v>
      </c>
    </row>
    <row r="111" spans="13:20" x14ac:dyDescent="0.25">
      <c r="M111" s="9">
        <v>95</v>
      </c>
      <c r="N111" s="12">
        <f>$G$14+$H$14*M110</f>
        <v>8.8000000000000007</v>
      </c>
      <c r="O111" s="12">
        <f t="shared" si="6"/>
        <v>31</v>
      </c>
      <c r="P111" s="12">
        <f t="shared" si="7"/>
        <v>-25.200000000000003</v>
      </c>
      <c r="Q111" s="12">
        <f t="shared" si="8"/>
        <v>40.120000000000005</v>
      </c>
      <c r="R111" s="12">
        <f t="shared" si="9"/>
        <v>44.070400000000006</v>
      </c>
      <c r="S111" s="12">
        <f t="shared" si="10"/>
        <v>1.1121265723663072</v>
      </c>
      <c r="T111" s="15">
        <f t="shared" si="11"/>
        <v>20.143180622995104</v>
      </c>
    </row>
    <row r="112" spans="13:20" x14ac:dyDescent="0.25">
      <c r="M112" s="9">
        <v>96</v>
      </c>
      <c r="N112" s="12">
        <f>$G$14+$H$14*M111</f>
        <v>9</v>
      </c>
      <c r="O112" s="12">
        <f t="shared" si="6"/>
        <v>30</v>
      </c>
      <c r="P112" s="12">
        <f t="shared" si="7"/>
        <v>-26</v>
      </c>
      <c r="Q112" s="12">
        <f t="shared" si="8"/>
        <v>42.5</v>
      </c>
      <c r="R112" s="12">
        <f t="shared" si="9"/>
        <v>47.924999999999997</v>
      </c>
      <c r="S112" s="12">
        <f t="shared" si="10"/>
        <v>2.6274169979695188</v>
      </c>
      <c r="T112" s="15">
        <f t="shared" si="11"/>
        <v>20.042677264460092</v>
      </c>
    </row>
    <row r="113" spans="13:20" x14ac:dyDescent="0.25">
      <c r="M113" s="9">
        <v>97</v>
      </c>
      <c r="N113" s="12">
        <f>$G$14+$H$14*M112</f>
        <v>9.2000000000000028</v>
      </c>
      <c r="O113" s="12">
        <f t="shared" si="6"/>
        <v>28.999999999999986</v>
      </c>
      <c r="P113" s="12">
        <f t="shared" si="7"/>
        <v>-26.800000000000011</v>
      </c>
      <c r="Q113" s="12">
        <f t="shared" si="8"/>
        <v>44.920000000000044</v>
      </c>
      <c r="R113" s="12">
        <f t="shared" si="9"/>
        <v>51.961600000000061</v>
      </c>
      <c r="S113" s="12">
        <f t="shared" si="10"/>
        <v>4.2514650641663891</v>
      </c>
      <c r="T113" s="15">
        <f t="shared" si="11"/>
        <v>19.943173955928408</v>
      </c>
    </row>
    <row r="114" spans="13:20" x14ac:dyDescent="0.25">
      <c r="M114" s="9">
        <v>98</v>
      </c>
      <c r="N114" s="12">
        <f>$G$14+$H$14*M113</f>
        <v>9.4000000000000021</v>
      </c>
      <c r="O114" s="12">
        <f t="shared" si="6"/>
        <v>27.999999999999986</v>
      </c>
      <c r="P114" s="12">
        <f t="shared" si="7"/>
        <v>-27.600000000000009</v>
      </c>
      <c r="Q114" s="12">
        <f t="shared" si="8"/>
        <v>47.380000000000024</v>
      </c>
      <c r="R114" s="12">
        <f t="shared" si="9"/>
        <v>56.183800000000062</v>
      </c>
      <c r="S114" s="12">
        <f t="shared" si="10"/>
        <v>5.9920766833995458</v>
      </c>
      <c r="T114" s="15">
        <f t="shared" si="11"/>
        <v>19.844650991498295</v>
      </c>
    </row>
    <row r="115" spans="13:20" x14ac:dyDescent="0.25">
      <c r="M115" s="9">
        <v>99</v>
      </c>
      <c r="N115" s="12">
        <f>$G$14+$H$14*M114</f>
        <v>9.6000000000000014</v>
      </c>
      <c r="O115" s="12">
        <f t="shared" si="6"/>
        <v>26.999999999999993</v>
      </c>
      <c r="P115" s="12">
        <f t="shared" si="7"/>
        <v>-28.400000000000006</v>
      </c>
      <c r="Q115" s="12">
        <f t="shared" si="8"/>
        <v>49.880000000000024</v>
      </c>
      <c r="R115" s="12">
        <f t="shared" si="9"/>
        <v>60.595200000000027</v>
      </c>
      <c r="S115" s="12">
        <f t="shared" si="10"/>
        <v>7.8576180254759826</v>
      </c>
      <c r="T115" s="15">
        <f t="shared" si="11"/>
        <v>19.747089242044645</v>
      </c>
    </row>
    <row r="116" spans="13:20" x14ac:dyDescent="0.25">
      <c r="M116" s="9">
        <v>100</v>
      </c>
      <c r="N116" s="12">
        <f>$G$14+$H$14*M115</f>
        <v>9.8000000000000007</v>
      </c>
      <c r="O116" s="12">
        <f t="shared" si="6"/>
        <v>26</v>
      </c>
      <c r="P116" s="12">
        <f t="shared" si="7"/>
        <v>-29.200000000000003</v>
      </c>
      <c r="Q116" s="12">
        <f t="shared" si="8"/>
        <v>52.420000000000016</v>
      </c>
      <c r="R116" s="12">
        <f t="shared" si="9"/>
        <v>65.199400000000011</v>
      </c>
      <c r="S116" s="12">
        <f t="shared" si="10"/>
        <v>9.8570557291778371</v>
      </c>
      <c r="T116" s="15">
        <f t="shared" si="11"/>
        <v>19.650470132927275</v>
      </c>
    </row>
    <row r="117" spans="13:20" x14ac:dyDescent="0.25">
      <c r="M117" s="10">
        <v>101</v>
      </c>
      <c r="N117" s="13">
        <f>$G$14+$H$14*M116</f>
        <v>10</v>
      </c>
      <c r="O117" s="13">
        <f t="shared" si="6"/>
        <v>25</v>
      </c>
      <c r="P117" s="13">
        <f t="shared" si="7"/>
        <v>-30</v>
      </c>
      <c r="Q117" s="13">
        <f t="shared" si="8"/>
        <v>55</v>
      </c>
      <c r="R117" s="13">
        <f t="shared" si="9"/>
        <v>70</v>
      </c>
      <c r="S117" s="13">
        <f t="shared" si="10"/>
        <v>12</v>
      </c>
      <c r="T117" s="16">
        <f t="shared" si="11"/>
        <v>19.554775622765771</v>
      </c>
    </row>
  </sheetData>
  <mergeCells count="8">
    <mergeCell ref="G3:L3"/>
    <mergeCell ref="C7:E7"/>
    <mergeCell ref="C8:E8"/>
    <mergeCell ref="C9:E9"/>
    <mergeCell ref="C10:E10"/>
    <mergeCell ref="B3:B4"/>
    <mergeCell ref="C5:E5"/>
    <mergeCell ref="C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86D2-C1F2-4B37-B201-A5EECDEA5F55}">
  <dimension ref="B3:P111"/>
  <sheetViews>
    <sheetView tabSelected="1" zoomScale="70" zoomScaleNormal="70" workbookViewId="0">
      <selection activeCell="L1" sqref="L1:P1048576"/>
    </sheetView>
  </sheetViews>
  <sheetFormatPr defaultRowHeight="15" x14ac:dyDescent="0.25"/>
  <cols>
    <col min="2" max="5" width="11" customWidth="1"/>
    <col min="7" max="10" width="13.7109375" customWidth="1"/>
    <col min="12" max="16" width="0" hidden="1" customWidth="1"/>
  </cols>
  <sheetData>
    <row r="3" spans="2:16" x14ac:dyDescent="0.25">
      <c r="B3" s="4" t="s">
        <v>0</v>
      </c>
      <c r="C3" s="6"/>
      <c r="D3" s="6"/>
      <c r="E3" s="6"/>
      <c r="F3" s="6"/>
      <c r="G3" s="18" t="s">
        <v>27</v>
      </c>
      <c r="H3" s="18"/>
      <c r="I3" s="18"/>
      <c r="J3" s="18"/>
      <c r="K3" s="24"/>
      <c r="L3" s="24"/>
    </row>
    <row r="4" spans="2:16" x14ac:dyDescent="0.25">
      <c r="B4" s="4"/>
      <c r="C4" s="6"/>
      <c r="D4" s="6"/>
      <c r="E4" s="6"/>
      <c r="F4" s="6"/>
      <c r="G4" s="19" t="s">
        <v>1</v>
      </c>
      <c r="H4" s="19" t="s">
        <v>2</v>
      </c>
      <c r="I4" s="19" t="s">
        <v>3</v>
      </c>
      <c r="J4" s="19" t="s">
        <v>4</v>
      </c>
      <c r="K4" s="25"/>
      <c r="L4" s="25"/>
    </row>
    <row r="5" spans="2:16" x14ac:dyDescent="0.25">
      <c r="B5" t="s">
        <v>28</v>
      </c>
      <c r="C5" s="3" t="s">
        <v>31</v>
      </c>
      <c r="D5" s="3"/>
      <c r="E5" s="3"/>
      <c r="G5" s="1">
        <v>2</v>
      </c>
      <c r="H5" s="1">
        <v>2</v>
      </c>
      <c r="I5" s="1">
        <v>0</v>
      </c>
      <c r="J5" s="1">
        <v>0</v>
      </c>
    </row>
    <row r="6" spans="2:16" x14ac:dyDescent="0.25">
      <c r="B6" t="s">
        <v>29</v>
      </c>
      <c r="C6" s="3" t="s">
        <v>32</v>
      </c>
      <c r="D6" s="3"/>
      <c r="E6" s="3"/>
      <c r="G6" s="1">
        <v>2</v>
      </c>
      <c r="H6" s="1">
        <v>1</v>
      </c>
      <c r="I6" s="1">
        <v>0</v>
      </c>
      <c r="J6" s="1">
        <v>0</v>
      </c>
    </row>
    <row r="7" spans="2:16" x14ac:dyDescent="0.25">
      <c r="B7" t="s">
        <v>30</v>
      </c>
      <c r="C7" s="3" t="s">
        <v>33</v>
      </c>
      <c r="D7" s="3"/>
      <c r="E7" s="3"/>
      <c r="G7" s="1">
        <v>1</v>
      </c>
      <c r="H7" s="1">
        <v>1</v>
      </c>
      <c r="I7" s="1">
        <v>0</v>
      </c>
      <c r="J7" s="1">
        <v>0</v>
      </c>
    </row>
    <row r="9" spans="2:16" x14ac:dyDescent="0.25">
      <c r="B9" s="18" t="s">
        <v>34</v>
      </c>
      <c r="C9" s="18"/>
      <c r="D9" s="6"/>
      <c r="E9" s="6"/>
      <c r="F9" s="6"/>
      <c r="G9" s="20" t="s">
        <v>35</v>
      </c>
      <c r="H9" s="2" t="s">
        <v>20</v>
      </c>
      <c r="I9" s="17" t="s">
        <v>21</v>
      </c>
      <c r="J9" s="23"/>
      <c r="M9" t="s">
        <v>36</v>
      </c>
      <c r="N9" t="s">
        <v>38</v>
      </c>
      <c r="O9" t="s">
        <v>37</v>
      </c>
      <c r="P9" t="s">
        <v>39</v>
      </c>
    </row>
    <row r="10" spans="2:16" x14ac:dyDescent="0.25">
      <c r="B10" s="18"/>
      <c r="C10" s="18"/>
      <c r="G10" s="21">
        <v>-6.2830000000000004</v>
      </c>
      <c r="H10" s="22">
        <v>0.126</v>
      </c>
      <c r="I10" s="22">
        <v>6.2830000000000004</v>
      </c>
      <c r="L10">
        <v>0</v>
      </c>
      <c r="M10">
        <v>0</v>
      </c>
      <c r="N10">
        <f>$G$5*COS($H$5*M10+$I$5)+$J$5</f>
        <v>2</v>
      </c>
      <c r="O10">
        <f>$G$6*SIN($H$6*M10+$I$6)+$J$6</f>
        <v>0</v>
      </c>
      <c r="P10">
        <f>$G$7*TAN($H$7*M10+$I$7)+$J$7</f>
        <v>0</v>
      </c>
    </row>
    <row r="11" spans="2:16" x14ac:dyDescent="0.25">
      <c r="L11">
        <v>1</v>
      </c>
      <c r="M11">
        <v>-6.2830000000000004</v>
      </c>
      <c r="N11">
        <f t="shared" ref="N11:N74" si="0">$G$5*COS($H$5*M11+$I$5)+$J$5</f>
        <v>1.9999998626449984</v>
      </c>
      <c r="O11">
        <f t="shared" ref="O11:O74" si="1">$G$6*SIN($H$6*M11+$I$6)+$J$6</f>
        <v>3.7061435705115694E-4</v>
      </c>
      <c r="P11">
        <f>$G$7*TAN($H$7*M11+$I$7)+$J$7</f>
        <v>1.8530718170718704E-4</v>
      </c>
    </row>
    <row r="12" spans="2:16" x14ac:dyDescent="0.25">
      <c r="L12">
        <v>2</v>
      </c>
      <c r="M12" s="1">
        <f>M11+$H$10</f>
        <v>-6.157</v>
      </c>
      <c r="N12">
        <f t="shared" si="0"/>
        <v>1.9366464006597808</v>
      </c>
      <c r="O12">
        <f t="shared" si="1"/>
        <v>0.25170140909462396</v>
      </c>
      <c r="P12">
        <f>$G$7*TAN($H$7*M12+$I$7)+$J$7</f>
        <v>0.12685933874040059</v>
      </c>
    </row>
    <row r="13" spans="2:16" x14ac:dyDescent="0.25">
      <c r="L13">
        <v>3</v>
      </c>
      <c r="M13" s="1">
        <f>M12+$H$10</f>
        <v>-6.0309999999999997</v>
      </c>
      <c r="N13">
        <f>$G$5*COS($H$5*M13+$I$5)+$J$5</f>
        <v>1.7509576050443236</v>
      </c>
      <c r="O13">
        <f t="shared" si="1"/>
        <v>0.49904147618777767</v>
      </c>
      <c r="P13">
        <f t="shared" ref="P11:P74" si="2">$G$7*TAN($H$7*M13+$I$7)+$J$7</f>
        <v>0.25767101267078973</v>
      </c>
    </row>
    <row r="14" spans="2:16" x14ac:dyDescent="0.25">
      <c r="L14">
        <v>4</v>
      </c>
      <c r="M14" s="1">
        <f t="shared" ref="M14:M77" si="3">M13+$H$10</f>
        <v>-5.9049999999999994</v>
      </c>
      <c r="N14">
        <f t="shared" si="0"/>
        <v>1.4546631858558041</v>
      </c>
      <c r="O14">
        <f t="shared" si="1"/>
        <v>0.73846923710077184</v>
      </c>
      <c r="P14">
        <f t="shared" si="2"/>
        <v>0.39731005147085796</v>
      </c>
    </row>
    <row r="15" spans="2:16" x14ac:dyDescent="0.25">
      <c r="L15">
        <v>5</v>
      </c>
      <c r="M15" s="1">
        <f t="shared" si="3"/>
        <v>-5.778999999999999</v>
      </c>
      <c r="N15">
        <f t="shared" si="0"/>
        <v>1.0664796607878269</v>
      </c>
      <c r="O15">
        <f t="shared" si="1"/>
        <v>0.96618856296903721</v>
      </c>
      <c r="P15">
        <f t="shared" si="2"/>
        <v>0.55174937272282631</v>
      </c>
    </row>
    <row r="16" spans="2:16" x14ac:dyDescent="0.25">
      <c r="L16">
        <v>6</v>
      </c>
      <c r="M16" s="1">
        <f t="shared" si="3"/>
        <v>-5.6529999999999987</v>
      </c>
      <c r="N16">
        <f t="shared" si="0"/>
        <v>0.61092805806360073</v>
      </c>
      <c r="O16">
        <f t="shared" si="1"/>
        <v>1.1785889622495196</v>
      </c>
      <c r="P16">
        <f t="shared" si="2"/>
        <v>0.72939858560826298</v>
      </c>
    </row>
    <row r="17" spans="12:16" x14ac:dyDescent="0.25">
      <c r="L17">
        <v>7</v>
      </c>
      <c r="M17" s="1">
        <f t="shared" si="3"/>
        <v>-5.5269999999999984</v>
      </c>
      <c r="N17">
        <f t="shared" si="0"/>
        <v>0.11678495625011225</v>
      </c>
      <c r="O17">
        <f t="shared" si="1"/>
        <v>1.3723028250899609</v>
      </c>
      <c r="P17">
        <f t="shared" si="2"/>
        <v>0.94321692959671877</v>
      </c>
    </row>
    <row r="18" spans="12:16" x14ac:dyDescent="0.25">
      <c r="L18">
        <v>8</v>
      </c>
      <c r="M18" s="1">
        <f t="shared" si="3"/>
        <v>-5.400999999999998</v>
      </c>
      <c r="N18">
        <f t="shared" si="0"/>
        <v>-0.3847352932868755</v>
      </c>
      <c r="O18">
        <f t="shared" si="1"/>
        <v>1.5442588168072331</v>
      </c>
      <c r="P18">
        <f>$G$7*TAN($H$7*M18+$I$7)+$J$7</f>
        <v>1.2150614368902624</v>
      </c>
    </row>
    <row r="19" spans="12:16" x14ac:dyDescent="0.25">
      <c r="L19">
        <v>9</v>
      </c>
      <c r="M19" s="1">
        <f t="shared" si="3"/>
        <v>-5.2749999999999977</v>
      </c>
      <c r="N19">
        <f t="shared" si="0"/>
        <v>-0.86195233473820387</v>
      </c>
      <c r="O19">
        <f t="shared" si="1"/>
        <v>1.6917305739207422</v>
      </c>
      <c r="P19">
        <f t="shared" si="2"/>
        <v>1.5858093426187767</v>
      </c>
    </row>
    <row r="20" spans="12:16" x14ac:dyDescent="0.25">
      <c r="L20">
        <v>10</v>
      </c>
      <c r="M20" s="1">
        <f t="shared" si="3"/>
        <v>-5.1489999999999974</v>
      </c>
      <c r="N20">
        <f t="shared" si="0"/>
        <v>-1.2847210130770723</v>
      </c>
      <c r="O20">
        <f t="shared" si="1"/>
        <v>1.8123799306649455</v>
      </c>
      <c r="P20">
        <f t="shared" si="2"/>
        <v>2.1429473993321628</v>
      </c>
    </row>
    <row r="21" spans="12:16" x14ac:dyDescent="0.25">
      <c r="L21">
        <v>11</v>
      </c>
      <c r="M21" s="1">
        <f t="shared" si="3"/>
        <v>-5.022999999999997</v>
      </c>
      <c r="N21">
        <f t="shared" si="0"/>
        <v>-1.6263356027278775</v>
      </c>
      <c r="O21">
        <f t="shared" si="1"/>
        <v>1.9042939906243146</v>
      </c>
      <c r="P21">
        <f t="shared" si="2"/>
        <v>3.1152516648024537</v>
      </c>
    </row>
    <row r="22" spans="12:16" x14ac:dyDescent="0.25">
      <c r="L22">
        <v>12</v>
      </c>
      <c r="M22" s="1">
        <f t="shared" si="3"/>
        <v>-4.8969999999999967</v>
      </c>
      <c r="N22">
        <f t="shared" si="0"/>
        <v>-1.8652167721287753</v>
      </c>
      <c r="O22">
        <f t="shared" si="1"/>
        <v>1.9660154557197091</v>
      </c>
      <c r="P22">
        <f t="shared" si="2"/>
        <v>5.3551174609773442</v>
      </c>
    </row>
    <row r="23" spans="12:16" x14ac:dyDescent="0.25">
      <c r="L23">
        <v>13</v>
      </c>
      <c r="M23" s="1">
        <f t="shared" si="3"/>
        <v>-4.7709999999999964</v>
      </c>
      <c r="N23">
        <f t="shared" si="0"/>
        <v>-1.9862747209183347</v>
      </c>
      <c r="O23">
        <f t="shared" si="1"/>
        <v>1.99656573167986</v>
      </c>
      <c r="P23">
        <f t="shared" si="2"/>
        <v>17.042096526443199</v>
      </c>
    </row>
    <row r="24" spans="12:16" x14ac:dyDescent="0.25">
      <c r="L24">
        <v>14</v>
      </c>
      <c r="M24" s="1">
        <f t="shared" si="3"/>
        <v>-4.644999999999996</v>
      </c>
      <c r="N24">
        <f t="shared" si="0"/>
        <v>-1.9818623822139703</v>
      </c>
      <c r="O24">
        <f t="shared" si="1"/>
        <v>1.9954604436605528</v>
      </c>
      <c r="P24">
        <f t="shared" si="2"/>
        <v>-14.816751605132295</v>
      </c>
    </row>
    <row r="25" spans="12:16" x14ac:dyDescent="0.25">
      <c r="L25">
        <v>15</v>
      </c>
      <c r="M25" s="1">
        <f t="shared" si="3"/>
        <v>-4.5189999999999957</v>
      </c>
      <c r="N25">
        <f t="shared" si="0"/>
        <v>-1.8522584774835269</v>
      </c>
      <c r="O25">
        <f t="shared" si="1"/>
        <v>1.9627171160112522</v>
      </c>
      <c r="P25">
        <f t="shared" si="2"/>
        <v>-5.106301155025827</v>
      </c>
    </row>
    <row r="26" spans="12:16" x14ac:dyDescent="0.25">
      <c r="L26">
        <v>16</v>
      </c>
      <c r="M26" s="1">
        <f t="shared" si="3"/>
        <v>-4.3929999999999954</v>
      </c>
      <c r="N26">
        <f t="shared" si="0"/>
        <v>-1.6056499100871529</v>
      </c>
      <c r="O26">
        <f t="shared" si="1"/>
        <v>1.8988548944264154</v>
      </c>
      <c r="P26">
        <f t="shared" si="2"/>
        <v>-3.0237842894140581</v>
      </c>
    </row>
    <row r="27" spans="12:16" x14ac:dyDescent="0.25">
      <c r="L27">
        <v>17</v>
      </c>
      <c r="M27" s="1">
        <f t="shared" si="3"/>
        <v>-4.266999999999995</v>
      </c>
      <c r="N27">
        <f t="shared" si="0"/>
        <v>-1.2576146096656089</v>
      </c>
      <c r="O27">
        <f t="shared" si="1"/>
        <v>1.8048863148867877</v>
      </c>
      <c r="P27">
        <f t="shared" si="2"/>
        <v>-2.0947642028376494</v>
      </c>
    </row>
    <row r="28" spans="12:16" x14ac:dyDescent="0.25">
      <c r="L28">
        <v>18</v>
      </c>
      <c r="M28" s="1">
        <f t="shared" si="3"/>
        <v>-4.1409999999999947</v>
      </c>
      <c r="N28">
        <f t="shared" si="0"/>
        <v>-0.83013749539550097</v>
      </c>
      <c r="O28">
        <f t="shared" si="1"/>
        <v>1.6823012498941743</v>
      </c>
      <c r="P28">
        <f t="shared" si="2"/>
        <v>-1.5553794504950544</v>
      </c>
    </row>
    <row r="29" spans="12:16" x14ac:dyDescent="0.25">
      <c r="L29">
        <v>19</v>
      </c>
      <c r="M29" s="1">
        <f t="shared" si="3"/>
        <v>-4.0149999999999944</v>
      </c>
      <c r="N29">
        <f t="shared" si="0"/>
        <v>-0.35022171838159949</v>
      </c>
      <c r="O29">
        <f t="shared" si="1"/>
        <v>1.533043286532249</v>
      </c>
      <c r="P29">
        <f t="shared" si="2"/>
        <v>-1.193552774307163</v>
      </c>
    </row>
    <row r="30" spans="12:16" x14ac:dyDescent="0.25">
      <c r="L30">
        <v>20</v>
      </c>
      <c r="M30" s="1">
        <f t="shared" si="3"/>
        <v>-3.8889999999999945</v>
      </c>
      <c r="N30">
        <f t="shared" si="0"/>
        <v>0.15181709087410353</v>
      </c>
      <c r="O30">
        <f t="shared" si="1"/>
        <v>1.359478910879421</v>
      </c>
      <c r="P30">
        <f t="shared" si="2"/>
        <v>-0.9267653727245575</v>
      </c>
    </row>
    <row r="31" spans="12:16" x14ac:dyDescent="0.25">
      <c r="L31">
        <v>21</v>
      </c>
      <c r="M31" s="1">
        <f t="shared" si="3"/>
        <v>-3.7629999999999946</v>
      </c>
      <c r="N31">
        <f t="shared" si="0"/>
        <v>0.64426581984642162</v>
      </c>
      <c r="O31">
        <f t="shared" si="1"/>
        <v>1.1643599873551043</v>
      </c>
      <c r="P31">
        <f t="shared" si="2"/>
        <v>-0.71603576798111146</v>
      </c>
    </row>
    <row r="32" spans="12:16" x14ac:dyDescent="0.25">
      <c r="L32">
        <v>22</v>
      </c>
      <c r="M32" s="1">
        <f t="shared" si="3"/>
        <v>-3.6369999999999947</v>
      </c>
      <c r="N32">
        <f t="shared" si="0"/>
        <v>1.0960171484101677</v>
      </c>
      <c r="O32">
        <f t="shared" si="1"/>
        <v>0.95078012788963584</v>
      </c>
      <c r="P32">
        <f t="shared" si="2"/>
        <v>-0.54035405793876157</v>
      </c>
    </row>
    <row r="33" spans="12:16" x14ac:dyDescent="0.25">
      <c r="L33">
        <v>23</v>
      </c>
      <c r="M33" s="1">
        <f t="shared" si="3"/>
        <v>-3.5109999999999948</v>
      </c>
      <c r="N33">
        <f t="shared" si="0"/>
        <v>1.4785345561768382</v>
      </c>
      <c r="O33">
        <f t="shared" si="1"/>
        <v>0.72212564268495683</v>
      </c>
      <c r="P33">
        <f t="shared" si="2"/>
        <v>-0.38718150715586014</v>
      </c>
    </row>
    <row r="34" spans="12:16" x14ac:dyDescent="0.25">
      <c r="L34">
        <v>24</v>
      </c>
      <c r="M34" s="1">
        <f t="shared" si="3"/>
        <v>-3.3849999999999949</v>
      </c>
      <c r="N34">
        <f t="shared" si="0"/>
        <v>1.7676549358891831</v>
      </c>
      <c r="O34">
        <f t="shared" si="1"/>
        <v>0.48202185024209948</v>
      </c>
      <c r="P34">
        <f t="shared" si="2"/>
        <v>-0.24833113019580119</v>
      </c>
    </row>
    <row r="35" spans="12:16" x14ac:dyDescent="0.25">
      <c r="L35">
        <v>25</v>
      </c>
      <c r="M35" s="1">
        <f t="shared" si="3"/>
        <v>-3.258999999999995</v>
      </c>
      <c r="N35">
        <f t="shared" si="0"/>
        <v>1.9451149442237328</v>
      </c>
      <c r="O35">
        <f t="shared" si="1"/>
        <v>0.23427559791038235</v>
      </c>
      <c r="P35">
        <f t="shared" si="2"/>
        <v>-0.1179498042086834</v>
      </c>
    </row>
    <row r="36" spans="12:16" x14ac:dyDescent="0.25">
      <c r="L36">
        <v>26</v>
      </c>
      <c r="M36" s="1">
        <f t="shared" si="3"/>
        <v>-3.1329999999999951</v>
      </c>
      <c r="N36">
        <f t="shared" si="0"/>
        <v>1.9997046724856242</v>
      </c>
      <c r="O36">
        <f t="shared" si="1"/>
        <v>-1.7185095704586758E-2</v>
      </c>
      <c r="P36">
        <f t="shared" si="2"/>
        <v>8.5928650718340941E-3</v>
      </c>
    </row>
    <row r="37" spans="12:16" x14ac:dyDescent="0.25">
      <c r="L37">
        <v>27</v>
      </c>
      <c r="M37" s="1">
        <f t="shared" si="3"/>
        <v>-3.0069999999999952</v>
      </c>
      <c r="N37">
        <f t="shared" si="0"/>
        <v>1.9279757613783808</v>
      </c>
      <c r="O37">
        <f t="shared" si="1"/>
        <v>-0.26837331950404325</v>
      </c>
      <c r="P37">
        <f t="shared" si="2"/>
        <v>0.13541130963318615</v>
      </c>
    </row>
    <row r="38" spans="12:16" x14ac:dyDescent="0.25">
      <c r="L38">
        <v>28</v>
      </c>
      <c r="M38" s="1">
        <f t="shared" si="3"/>
        <v>-2.8809999999999953</v>
      </c>
      <c r="N38">
        <f t="shared" si="0"/>
        <v>1.734459229196436</v>
      </c>
      <c r="O38">
        <f t="shared" si="1"/>
        <v>-0.51530648240009946</v>
      </c>
      <c r="P38">
        <f t="shared" si="2"/>
        <v>0.26665623604500688</v>
      </c>
    </row>
    <row r="39" spans="12:16" x14ac:dyDescent="0.25">
      <c r="L39">
        <v>29</v>
      </c>
      <c r="M39" s="1">
        <f t="shared" si="3"/>
        <v>-2.7549999999999955</v>
      </c>
      <c r="N39">
        <f t="shared" si="0"/>
        <v>1.4313792535281096</v>
      </c>
      <c r="O39">
        <f t="shared" si="1"/>
        <v>-0.75406945732597497</v>
      </c>
      <c r="P39">
        <f t="shared" si="2"/>
        <v>0.40707739810346705</v>
      </c>
    </row>
    <row r="40" spans="12:16" x14ac:dyDescent="0.25">
      <c r="L40">
        <v>30</v>
      </c>
      <c r="M40" s="1">
        <f t="shared" si="3"/>
        <v>-2.6289999999999956</v>
      </c>
      <c r="N40">
        <f t="shared" si="0"/>
        <v>1.0378809864917218</v>
      </c>
      <c r="O40">
        <f t="shared" si="1"/>
        <v>-0.98087665560368908</v>
      </c>
      <c r="P40">
        <f t="shared" si="2"/>
        <v>0.5627675154822025</v>
      </c>
    </row>
    <row r="41" spans="12:16" x14ac:dyDescent="0.25">
      <c r="L41">
        <v>31</v>
      </c>
      <c r="M41" s="1">
        <f t="shared" si="3"/>
        <v>-2.5029999999999957</v>
      </c>
      <c r="N41">
        <f t="shared" si="0"/>
        <v>0.57882118137192895</v>
      </c>
      <c r="O41">
        <f t="shared" si="1"/>
        <v>-1.1921320474796704</v>
      </c>
      <c r="P41">
        <f t="shared" si="2"/>
        <v>0.74235860794953468</v>
      </c>
    </row>
    <row r="42" spans="12:16" x14ac:dyDescent="0.25">
      <c r="L42">
        <v>32</v>
      </c>
      <c r="M42" s="1">
        <f t="shared" si="3"/>
        <v>-2.3769999999999958</v>
      </c>
      <c r="N42">
        <f t="shared" si="0"/>
        <v>8.3198025135866147E-2</v>
      </c>
      <c r="O42">
        <f t="shared" si="1"/>
        <v>-1.3844861772022623</v>
      </c>
      <c r="P42">
        <f t="shared" si="2"/>
        <v>0.95923131106856674</v>
      </c>
    </row>
    <row r="43" spans="12:16" x14ac:dyDescent="0.25">
      <c r="L43">
        <v>33</v>
      </c>
      <c r="M43" s="1">
        <f t="shared" si="3"/>
        <v>-2.2509999999999959</v>
      </c>
      <c r="N43">
        <f t="shared" si="0"/>
        <v>-0.4176806378147449</v>
      </c>
      <c r="O43">
        <f t="shared" si="1"/>
        <v>-1.5548892686666613</v>
      </c>
      <c r="P43">
        <f t="shared" si="2"/>
        <v>1.2360965520547245</v>
      </c>
    </row>
    <row r="44" spans="12:16" x14ac:dyDescent="0.25">
      <c r="L44">
        <v>34</v>
      </c>
      <c r="M44" s="1">
        <f t="shared" si="3"/>
        <v>-2.124999999999996</v>
      </c>
      <c r="N44">
        <f t="shared" si="0"/>
        <v>-0.89217497982759986</v>
      </c>
      <c r="O44">
        <f t="shared" si="1"/>
        <v>-1.7006395796369083</v>
      </c>
      <c r="P44">
        <f t="shared" si="2"/>
        <v>1.6157594239734745</v>
      </c>
    </row>
    <row r="45" spans="12:16" x14ac:dyDescent="0.25">
      <c r="L45">
        <v>35</v>
      </c>
      <c r="M45" s="1">
        <f t="shared" si="3"/>
        <v>-1.9989999999999961</v>
      </c>
      <c r="N45">
        <f t="shared" si="0"/>
        <v>-1.3103118351167158</v>
      </c>
      <c r="O45">
        <f t="shared" si="1"/>
        <v>-1.8194262378883943</v>
      </c>
      <c r="P45">
        <f t="shared" si="2"/>
        <v>2.1908269093209292</v>
      </c>
    </row>
    <row r="46" spans="12:16" x14ac:dyDescent="0.25">
      <c r="L46">
        <v>36</v>
      </c>
      <c r="M46" s="1">
        <f t="shared" si="3"/>
        <v>-1.8729999999999962</v>
      </c>
      <c r="N46">
        <f t="shared" si="0"/>
        <v>-1.6456780641035582</v>
      </c>
      <c r="O46">
        <f t="shared" si="1"/>
        <v>-1.909365880103538</v>
      </c>
      <c r="P46">
        <f t="shared" si="2"/>
        <v>3.2076733614779225</v>
      </c>
    </row>
    <row r="47" spans="12:16" x14ac:dyDescent="0.25">
      <c r="L47">
        <v>37</v>
      </c>
      <c r="M47" s="1">
        <f t="shared" si="3"/>
        <v>-1.7469999999999963</v>
      </c>
      <c r="N47">
        <f t="shared" si="0"/>
        <v>-1.8770890357179211</v>
      </c>
      <c r="O47">
        <f t="shared" si="1"/>
        <v>-1.9690325126106782</v>
      </c>
      <c r="P47">
        <f t="shared" si="2"/>
        <v>5.6163940982019902</v>
      </c>
    </row>
    <row r="48" spans="12:16" x14ac:dyDescent="0.25">
      <c r="L48">
        <v>38</v>
      </c>
      <c r="M48" s="1">
        <f t="shared" si="3"/>
        <v>-1.6209999999999964</v>
      </c>
      <c r="N48">
        <f t="shared" si="0"/>
        <v>-1.9899268318883914</v>
      </c>
      <c r="O48">
        <f t="shared" si="1"/>
        <v>-1.9974801205239545</v>
      </c>
      <c r="P48">
        <f t="shared" si="2"/>
        <v>19.902123863539483</v>
      </c>
    </row>
    <row r="49" spans="12:16" x14ac:dyDescent="0.25">
      <c r="L49">
        <v>39</v>
      </c>
      <c r="M49" s="1">
        <f t="shared" si="3"/>
        <v>-1.4949999999999966</v>
      </c>
      <c r="N49">
        <f t="shared" si="0"/>
        <v>-1.97706364165479</v>
      </c>
      <c r="O49">
        <f t="shared" si="1"/>
        <v>-1.9942576668160987</v>
      </c>
      <c r="P49">
        <f t="shared" si="2"/>
        <v>-13.167976346854354</v>
      </c>
    </row>
    <row r="50" spans="12:16" x14ac:dyDescent="0.25">
      <c r="L50">
        <v>40</v>
      </c>
      <c r="M50" s="1">
        <f t="shared" si="3"/>
        <v>-1.3689999999999967</v>
      </c>
      <c r="N50">
        <f t="shared" si="0"/>
        <v>-1.8393120153454783</v>
      </c>
      <c r="O50">
        <f t="shared" si="1"/>
        <v>-1.9594162435137354</v>
      </c>
      <c r="P50">
        <f t="shared" si="2"/>
        <v>-4.8880428238793456</v>
      </c>
    </row>
    <row r="51" spans="12:16" x14ac:dyDescent="0.25">
      <c r="L51">
        <v>41</v>
      </c>
      <c r="M51" s="1">
        <f t="shared" si="3"/>
        <v>-1.2429999999999968</v>
      </c>
      <c r="N51">
        <f t="shared" si="0"/>
        <v>-1.5853735368721693</v>
      </c>
      <c r="O51">
        <f t="shared" si="1"/>
        <v>-1.8935082616329324</v>
      </c>
      <c r="P51">
        <f t="shared" si="2"/>
        <v>-2.9406185723143499</v>
      </c>
    </row>
    <row r="52" spans="12:16" x14ac:dyDescent="0.25">
      <c r="L52">
        <v>42</v>
      </c>
      <c r="M52" s="1">
        <f t="shared" si="3"/>
        <v>-1.1169999999999969</v>
      </c>
      <c r="N52">
        <f t="shared" si="0"/>
        <v>-1.2312891564439479</v>
      </c>
      <c r="O52">
        <f t="shared" si="1"/>
        <v>-1.7975786926985833</v>
      </c>
      <c r="P52">
        <f t="shared" si="2"/>
        <v>-2.0502480520082926</v>
      </c>
    </row>
    <row r="53" spans="12:16" x14ac:dyDescent="0.25">
      <c r="L53">
        <v>43</v>
      </c>
      <c r="M53" s="1">
        <f t="shared" si="3"/>
        <v>-0.99099999999999688</v>
      </c>
      <c r="N53">
        <f t="shared" si="0"/>
        <v>-0.79942590543948244</v>
      </c>
      <c r="O53">
        <f t="shared" si="1"/>
        <v>-1.6731485007133953</v>
      </c>
      <c r="P53">
        <f t="shared" si="2"/>
        <v>-1.5270034016933942</v>
      </c>
    </row>
    <row r="54" spans="12:16" x14ac:dyDescent="0.25">
      <c r="L54">
        <v>44</v>
      </c>
      <c r="M54" s="1">
        <f t="shared" si="3"/>
        <v>-0.86499999999999688</v>
      </c>
      <c r="N54">
        <f t="shared" si="0"/>
        <v>-0.31706400128838325</v>
      </c>
      <c r="O54">
        <f t="shared" si="1"/>
        <v>-1.5221905272627285</v>
      </c>
      <c r="P54">
        <f t="shared" si="2"/>
        <v>-1.1733706337693091</v>
      </c>
    </row>
    <row r="55" spans="12:16" x14ac:dyDescent="0.25">
      <c r="L55">
        <v>45</v>
      </c>
      <c r="M55" s="1">
        <f t="shared" si="3"/>
        <v>-0.73899999999999688</v>
      </c>
      <c r="N55">
        <f t="shared" si="0"/>
        <v>0.18532640696472361</v>
      </c>
      <c r="O55">
        <f t="shared" si="1"/>
        <v>-1.3470982120971271</v>
      </c>
      <c r="P55">
        <f t="shared" si="2"/>
        <v>-0.91125747300289139</v>
      </c>
    </row>
    <row r="56" spans="12:16" x14ac:dyDescent="0.25">
      <c r="L56">
        <v>46</v>
      </c>
      <c r="M56" s="1">
        <f t="shared" si="3"/>
        <v>-0.61299999999999688</v>
      </c>
      <c r="N56">
        <f t="shared" si="0"/>
        <v>0.67600999676155527</v>
      </c>
      <c r="O56">
        <f t="shared" si="1"/>
        <v>-1.1506476451279275</v>
      </c>
      <c r="P56">
        <f t="shared" si="2"/>
        <v>-0.70339372111986542</v>
      </c>
    </row>
    <row r="57" spans="12:16" x14ac:dyDescent="0.25">
      <c r="L57">
        <v>47</v>
      </c>
      <c r="M57" s="1">
        <f t="shared" si="3"/>
        <v>-0.48699999999999688</v>
      </c>
      <c r="N57">
        <f t="shared" si="0"/>
        <v>1.1239909494311202</v>
      </c>
      <c r="O57">
        <f t="shared" si="1"/>
        <v>-0.93595355150182513</v>
      </c>
      <c r="P57">
        <f t="shared" si="2"/>
        <v>-0.52954078276503691</v>
      </c>
    </row>
    <row r="58" spans="12:16" x14ac:dyDescent="0.25">
      <c r="L58">
        <v>48</v>
      </c>
      <c r="M58" s="1">
        <f t="shared" si="3"/>
        <v>-0.36099999999999688</v>
      </c>
      <c r="N58">
        <f t="shared" si="0"/>
        <v>1.5009709141303569</v>
      </c>
      <c r="O58">
        <f t="shared" si="1"/>
        <v>-0.70641990761136042</v>
      </c>
      <c r="P58">
        <f t="shared" si="2"/>
        <v>-0.37754496102267854</v>
      </c>
    </row>
    <row r="59" spans="12:16" x14ac:dyDescent="0.25">
      <c r="L59">
        <v>49</v>
      </c>
      <c r="M59" s="1">
        <f t="shared" si="3"/>
        <v>-0.23499999999999688</v>
      </c>
      <c r="N59">
        <f t="shared" si="0"/>
        <v>1.7831365763906635</v>
      </c>
      <c r="O59">
        <f t="shared" si="1"/>
        <v>-0.46568597102482751</v>
      </c>
      <c r="P59">
        <f t="shared" si="2"/>
        <v>-0.23942370370944582</v>
      </c>
    </row>
    <row r="60" spans="12:16" x14ac:dyDescent="0.25">
      <c r="L60">
        <v>50</v>
      </c>
      <c r="M60" s="1">
        <f t="shared" si="3"/>
        <v>-0.10899999999999688</v>
      </c>
      <c r="N60">
        <f t="shared" si="0"/>
        <v>1.9526639129830954</v>
      </c>
      <c r="O60">
        <f t="shared" si="1"/>
        <v>-0.21756858003145702</v>
      </c>
      <c r="P60">
        <f t="shared" si="2"/>
        <v>-0.10943373774527267</v>
      </c>
    </row>
    <row r="61" spans="12:16" x14ac:dyDescent="0.25">
      <c r="L61">
        <v>51</v>
      </c>
      <c r="M61" s="1">
        <f t="shared" si="3"/>
        <v>1.7000000000003124E-2</v>
      </c>
      <c r="N61">
        <f t="shared" si="0"/>
        <v>1.9988441113570419</v>
      </c>
      <c r="O61">
        <f t="shared" si="1"/>
        <v>3.3998362357003702E-2</v>
      </c>
      <c r="P61">
        <f t="shared" si="2"/>
        <v>1.7001637856006207E-2</v>
      </c>
    </row>
    <row r="62" spans="12:16" x14ac:dyDescent="0.25">
      <c r="L62">
        <v>52</v>
      </c>
      <c r="M62" s="1">
        <f t="shared" si="3"/>
        <v>0.14300000000000312</v>
      </c>
      <c r="N62">
        <f t="shared" si="0"/>
        <v>1.9187600308443546</v>
      </c>
      <c r="O62">
        <f t="shared" si="1"/>
        <v>0.28502626046672513</v>
      </c>
      <c r="P62">
        <f t="shared" si="2"/>
        <v>0.14398277515784177</v>
      </c>
    </row>
    <row r="63" spans="12:16" x14ac:dyDescent="0.25">
      <c r="L63">
        <v>53</v>
      </c>
      <c r="M63" s="1">
        <f t="shared" si="3"/>
        <v>0.26900000000000313</v>
      </c>
      <c r="N63">
        <f t="shared" si="0"/>
        <v>1.7174704744896434</v>
      </c>
      <c r="O63">
        <f t="shared" si="1"/>
        <v>0.531535065174779</v>
      </c>
      <c r="P63">
        <f t="shared" si="2"/>
        <v>0.27568183832459875</v>
      </c>
    </row>
    <row r="64" spans="12:16" x14ac:dyDescent="0.25">
      <c r="L64">
        <v>54</v>
      </c>
      <c r="M64" s="1">
        <f t="shared" si="3"/>
        <v>0.39500000000000313</v>
      </c>
      <c r="N64">
        <f t="shared" si="0"/>
        <v>1.4076906313044633</v>
      </c>
      <c r="O64">
        <f t="shared" si="1"/>
        <v>0.76961637761649582</v>
      </c>
      <c r="P64">
        <f t="shared" si="2"/>
        <v>0.41691183224909656</v>
      </c>
    </row>
    <row r="65" spans="12:16" x14ac:dyDescent="0.25">
      <c r="L65">
        <v>55</v>
      </c>
      <c r="M65" s="1">
        <f t="shared" si="3"/>
        <v>0.52100000000000313</v>
      </c>
      <c r="N65">
        <f t="shared" si="0"/>
        <v>1.0089888749759628</v>
      </c>
      <c r="O65">
        <f t="shared" si="1"/>
        <v>0.99549541687746468</v>
      </c>
      <c r="P65">
        <f t="shared" si="2"/>
        <v>0.57389041844288291</v>
      </c>
    </row>
    <row r="66" spans="12:16" x14ac:dyDescent="0.25">
      <c r="L66">
        <v>56</v>
      </c>
      <c r="M66" s="1">
        <f t="shared" si="3"/>
        <v>0.64700000000000313</v>
      </c>
      <c r="N66">
        <f t="shared" si="0"/>
        <v>0.54655065616916398</v>
      </c>
      <c r="O66">
        <f t="shared" si="1"/>
        <v>1.2055908691719741</v>
      </c>
      <c r="P66">
        <f t="shared" si="2"/>
        <v>0.75548142405864793</v>
      </c>
    </row>
    <row r="67" spans="12:16" x14ac:dyDescent="0.25">
      <c r="L67">
        <v>57</v>
      </c>
      <c r="M67" s="1">
        <f t="shared" si="3"/>
        <v>0.77300000000000313</v>
      </c>
      <c r="N67">
        <f t="shared" si="0"/>
        <v>4.9587571674182825E-2</v>
      </c>
      <c r="O67">
        <f t="shared" si="1"/>
        <v>1.3965716695987418</v>
      </c>
      <c r="P67">
        <f t="shared" si="2"/>
        <v>0.97550609757446871</v>
      </c>
    </row>
    <row r="68" spans="12:16" x14ac:dyDescent="0.25">
      <c r="L68">
        <v>58</v>
      </c>
      <c r="M68" s="1">
        <f t="shared" si="3"/>
        <v>0.89900000000000313</v>
      </c>
      <c r="N68">
        <f t="shared" si="0"/>
        <v>-0.45050789265152419</v>
      </c>
      <c r="O68">
        <f t="shared" si="1"/>
        <v>1.5654098161987884</v>
      </c>
      <c r="P68">
        <f t="shared" si="2"/>
        <v>1.2575734751398955</v>
      </c>
    </row>
    <row r="69" spans="12:16" x14ac:dyDescent="0.25">
      <c r="L69">
        <v>59</v>
      </c>
      <c r="M69" s="1">
        <f t="shared" si="3"/>
        <v>1.025000000000003</v>
      </c>
      <c r="N69">
        <f t="shared" si="0"/>
        <v>-0.92214538275343649</v>
      </c>
      <c r="O69">
        <f t="shared" si="1"/>
        <v>1.7094283789481899</v>
      </c>
      <c r="P69">
        <f t="shared" si="2"/>
        <v>1.6465344294765589</v>
      </c>
    </row>
    <row r="70" spans="12:16" x14ac:dyDescent="0.25">
      <c r="L70">
        <v>60</v>
      </c>
      <c r="M70" s="1">
        <f t="shared" si="3"/>
        <v>1.1510000000000029</v>
      </c>
      <c r="N70">
        <f t="shared" si="0"/>
        <v>-1.3355321963166202</v>
      </c>
      <c r="O70">
        <f t="shared" si="1"/>
        <v>1.8263439425027861</v>
      </c>
      <c r="P70">
        <f t="shared" si="2"/>
        <v>2.2405033486537196</v>
      </c>
    </row>
    <row r="71" spans="12:16" x14ac:dyDescent="0.25">
      <c r="L71">
        <v>61</v>
      </c>
      <c r="M71" s="1">
        <f t="shared" si="3"/>
        <v>1.2770000000000028</v>
      </c>
      <c r="N71">
        <f t="shared" si="0"/>
        <v>-1.6645552474734828</v>
      </c>
      <c r="O71">
        <f t="shared" si="1"/>
        <v>1.9143028097648196</v>
      </c>
      <c r="P71">
        <f t="shared" si="2"/>
        <v>3.3052182004054793</v>
      </c>
    </row>
    <row r="72" spans="12:16" x14ac:dyDescent="0.25">
      <c r="L72">
        <v>62</v>
      </c>
      <c r="M72" s="1">
        <f t="shared" si="3"/>
        <v>1.4030000000000027</v>
      </c>
      <c r="N72">
        <f t="shared" si="0"/>
        <v>-1.888430595117583</v>
      </c>
      <c r="O72">
        <f t="shared" si="1"/>
        <v>1.9719103922637009</v>
      </c>
      <c r="P72">
        <f t="shared" si="2"/>
        <v>5.903568646087118</v>
      </c>
    </row>
    <row r="73" spans="12:16" x14ac:dyDescent="0.25">
      <c r="L73">
        <v>63</v>
      </c>
      <c r="M73" s="1">
        <f t="shared" si="3"/>
        <v>1.5290000000000026</v>
      </c>
      <c r="N73">
        <f t="shared" si="0"/>
        <v>-1.993016336351058</v>
      </c>
      <c r="O73">
        <f t="shared" si="1"/>
        <v>1.9982533213662022</v>
      </c>
      <c r="P73">
        <f t="shared" si="2"/>
        <v>23.911613719025262</v>
      </c>
    </row>
    <row r="74" spans="12:16" x14ac:dyDescent="0.25">
      <c r="L74">
        <v>64</v>
      </c>
      <c r="M74" s="1">
        <f t="shared" si="3"/>
        <v>1.6550000000000025</v>
      </c>
      <c r="N74">
        <f t="shared" si="0"/>
        <v>-1.9717059313624044</v>
      </c>
      <c r="O74">
        <f t="shared" si="1"/>
        <v>1.9929139297426781</v>
      </c>
      <c r="P74">
        <f t="shared" si="2"/>
        <v>-11.847885307064628</v>
      </c>
    </row>
    <row r="75" spans="12:16" x14ac:dyDescent="0.25">
      <c r="L75">
        <v>65</v>
      </c>
      <c r="M75" s="1">
        <f t="shared" si="3"/>
        <v>1.7810000000000024</v>
      </c>
      <c r="N75">
        <f t="shared" ref="N75:N111" si="4">$G$5*COS($H$5*M75+$I$5)+$J$5</f>
        <v>-1.8258455296103953</v>
      </c>
      <c r="O75">
        <f t="shared" ref="O75:O111" si="5">$G$6*SIN($H$6*M75+$I$6)+$J$6</f>
        <v>1.9559768734855725</v>
      </c>
      <c r="P75">
        <f t="shared" ref="P75:P111" si="6">$G$7*TAN($H$7*M75+$I$7)+$J$7</f>
        <v>-4.6870156339738278</v>
      </c>
    </row>
    <row r="76" spans="12:16" x14ac:dyDescent="0.25">
      <c r="L76">
        <v>66</v>
      </c>
      <c r="M76" s="1">
        <f t="shared" si="3"/>
        <v>1.9070000000000022</v>
      </c>
      <c r="N76">
        <f t="shared" si="4"/>
        <v>-1.5646489353835642</v>
      </c>
      <c r="O76">
        <f t="shared" si="5"/>
        <v>1.8880277898864637</v>
      </c>
      <c r="P76">
        <f t="shared" si="6"/>
        <v>-2.8614659143282859</v>
      </c>
    </row>
    <row r="77" spans="12:16" x14ac:dyDescent="0.25">
      <c r="L77">
        <v>67</v>
      </c>
      <c r="M77" s="1">
        <f t="shared" si="3"/>
        <v>2.0330000000000021</v>
      </c>
      <c r="N77">
        <f t="shared" si="4"/>
        <v>-1.204615584245851</v>
      </c>
      <c r="O77">
        <f t="shared" si="5"/>
        <v>1.790144012152612</v>
      </c>
      <c r="P77">
        <f t="shared" si="6"/>
        <v>-2.0072405939160722</v>
      </c>
    </row>
    <row r="78" spans="12:16" x14ac:dyDescent="0.25">
      <c r="L78">
        <v>68</v>
      </c>
      <c r="M78" s="1">
        <f t="shared" ref="M78:M110" si="7">M77+$H$10</f>
        <v>2.159000000000002</v>
      </c>
      <c r="N78">
        <f t="shared" si="4"/>
        <v>-0.76848829600909074</v>
      </c>
      <c r="O78">
        <f t="shared" si="5"/>
        <v>1.6638774882812408</v>
      </c>
      <c r="P78">
        <f t="shared" si="6"/>
        <v>-1.499346720636185</v>
      </c>
    </row>
    <row r="79" spans="12:16" x14ac:dyDescent="0.25">
      <c r="L79">
        <v>69</v>
      </c>
      <c r="M79" s="1">
        <f t="shared" si="7"/>
        <v>2.2850000000000019</v>
      </c>
      <c r="N79">
        <f t="shared" si="4"/>
        <v>-0.28381664156733977</v>
      </c>
      <c r="O79">
        <f t="shared" si="5"/>
        <v>1.5112301749129216</v>
      </c>
      <c r="P79">
        <f t="shared" si="6"/>
        <v>-1.1535828036201592</v>
      </c>
    </row>
    <row r="80" spans="12:16" x14ac:dyDescent="0.25">
      <c r="L80">
        <v>70</v>
      </c>
      <c r="M80" s="1">
        <f t="shared" si="7"/>
        <v>2.4110000000000018</v>
      </c>
      <c r="N80">
        <f t="shared" si="4"/>
        <v>0.2187833262330737</v>
      </c>
      <c r="O80">
        <f t="shared" si="5"/>
        <v>1.3346222962946956</v>
      </c>
      <c r="P80">
        <f t="shared" si="6"/>
        <v>-0.89598539218629791</v>
      </c>
    </row>
    <row r="81" spans="12:16" x14ac:dyDescent="0.25">
      <c r="L81">
        <v>71</v>
      </c>
      <c r="M81" s="1">
        <f t="shared" si="7"/>
        <v>2.5370000000000017</v>
      </c>
      <c r="N81">
        <f t="shared" si="4"/>
        <v>0.70756304724071273</v>
      </c>
      <c r="O81">
        <f t="shared" si="5"/>
        <v>1.1368539716072981</v>
      </c>
      <c r="P81">
        <f t="shared" si="6"/>
        <v>-0.69090032061945306</v>
      </c>
    </row>
    <row r="82" spans="12:16" x14ac:dyDescent="0.25">
      <c r="L82">
        <v>72</v>
      </c>
      <c r="M82" s="1">
        <f t="shared" si="7"/>
        <v>2.6630000000000016</v>
      </c>
      <c r="N82">
        <f t="shared" si="4"/>
        <v>1.151646967600835</v>
      </c>
      <c r="O82">
        <f t="shared" si="5"/>
        <v>0.92106081905548731</v>
      </c>
      <c r="P82">
        <f t="shared" si="6"/>
        <v>-0.51882336520009686</v>
      </c>
    </row>
    <row r="83" spans="12:16" x14ac:dyDescent="0.25">
      <c r="L83">
        <v>73</v>
      </c>
      <c r="M83" s="1">
        <f t="shared" si="7"/>
        <v>2.7890000000000015</v>
      </c>
      <c r="N83">
        <f t="shared" si="4"/>
        <v>1.5229829067302567</v>
      </c>
      <c r="O83">
        <f t="shared" si="5"/>
        <v>0.69066424061894449</v>
      </c>
      <c r="P83">
        <f t="shared" si="6"/>
        <v>-0.36796939846559823</v>
      </c>
    </row>
    <row r="84" spans="12:16" x14ac:dyDescent="0.25">
      <c r="L84">
        <v>74</v>
      </c>
      <c r="M84" s="1">
        <f t="shared" si="7"/>
        <v>2.9150000000000014</v>
      </c>
      <c r="N84">
        <f t="shared" si="4"/>
        <v>1.7981140756215379</v>
      </c>
      <c r="O84">
        <f t="shared" si="5"/>
        <v>0.44931717569937385</v>
      </c>
      <c r="P84">
        <f t="shared" si="6"/>
        <v>-0.2305520658652129</v>
      </c>
    </row>
    <row r="85" spans="12:16" x14ac:dyDescent="0.25">
      <c r="L85">
        <v>75</v>
      </c>
      <c r="M85" s="1">
        <f t="shared" si="7"/>
        <v>3.0410000000000013</v>
      </c>
      <c r="N85">
        <f t="shared" si="4"/>
        <v>1.9596608104770303</v>
      </c>
      <c r="O85">
        <f t="shared" si="5"/>
        <v>0.20084618374011914</v>
      </c>
      <c r="P85">
        <f t="shared" si="6"/>
        <v>-0.10093332761480862</v>
      </c>
    </row>
    <row r="86" spans="12:16" x14ac:dyDescent="0.25">
      <c r="L86">
        <v>76</v>
      </c>
      <c r="M86" s="1">
        <f t="shared" si="7"/>
        <v>3.1670000000000011</v>
      </c>
      <c r="N86">
        <f t="shared" si="4"/>
        <v>1.9974184225633183</v>
      </c>
      <c r="O86">
        <f t="shared" si="5"/>
        <v>-5.0809225901225066E-2</v>
      </c>
      <c r="P86">
        <f t="shared" si="6"/>
        <v>2.5412814917901309E-2</v>
      </c>
    </row>
    <row r="87" spans="12:16" x14ac:dyDescent="0.25">
      <c r="L87">
        <v>77</v>
      </c>
      <c r="M87" s="1">
        <f t="shared" si="7"/>
        <v>3.293000000000001</v>
      </c>
      <c r="N87">
        <f t="shared" si="4"/>
        <v>1.909001814595692</v>
      </c>
      <c r="O87">
        <f t="shared" si="5"/>
        <v>-0.30165905490190098</v>
      </c>
      <c r="P87">
        <f t="shared" si="6"/>
        <v>0.15257501806538845</v>
      </c>
    </row>
    <row r="88" spans="12:16" x14ac:dyDescent="0.25">
      <c r="L88">
        <v>78</v>
      </c>
      <c r="M88" s="1">
        <f t="shared" si="7"/>
        <v>3.4190000000000009</v>
      </c>
      <c r="N88">
        <f t="shared" si="4"/>
        <v>1.6999961441075493</v>
      </c>
      <c r="O88">
        <f t="shared" si="5"/>
        <v>-0.54772607742598001</v>
      </c>
      <c r="P88">
        <f t="shared" si="6"/>
        <v>0.28474937701885827</v>
      </c>
    </row>
    <row r="89" spans="12:16" x14ac:dyDescent="0.25">
      <c r="L89">
        <v>79</v>
      </c>
      <c r="M89" s="1">
        <f t="shared" si="7"/>
        <v>3.5450000000000008</v>
      </c>
      <c r="N89">
        <f t="shared" si="4"/>
        <v>1.3836040166034722</v>
      </c>
      <c r="O89">
        <f t="shared" si="5"/>
        <v>-0.78510889906848458</v>
      </c>
      <c r="P89">
        <f t="shared" si="6"/>
        <v>0.4268154523167666</v>
      </c>
    </row>
    <row r="90" spans="12:16" x14ac:dyDescent="0.25">
      <c r="L90">
        <v>80</v>
      </c>
      <c r="M90" s="1">
        <f t="shared" si="7"/>
        <v>3.6710000000000007</v>
      </c>
      <c r="N90">
        <f t="shared" si="4"/>
        <v>0.9798114948272868</v>
      </c>
      <c r="O90">
        <f t="shared" si="5"/>
        <v>-1.0100438134916292</v>
      </c>
      <c r="P90">
        <f t="shared" si="6"/>
        <v>0.58512117803174768</v>
      </c>
    </row>
    <row r="91" spans="12:16" x14ac:dyDescent="0.25">
      <c r="L91">
        <v>81</v>
      </c>
      <c r="M91" s="1">
        <f t="shared" si="7"/>
        <v>3.7970000000000006</v>
      </c>
      <c r="N91">
        <f t="shared" si="4"/>
        <v>0.51412560621159842</v>
      </c>
      <c r="O91">
        <f t="shared" si="5"/>
        <v>-1.2189644760157703</v>
      </c>
      <c r="P91">
        <f t="shared" si="6"/>
        <v>0.7687720113361487</v>
      </c>
    </row>
    <row r="92" spans="12:16" x14ac:dyDescent="0.25">
      <c r="L92">
        <v>82</v>
      </c>
      <c r="M92" s="1">
        <f t="shared" si="7"/>
        <v>3.9230000000000005</v>
      </c>
      <c r="N92">
        <f t="shared" si="4"/>
        <v>1.5963098455566684E-2</v>
      </c>
      <c r="O92">
        <f t="shared" si="5"/>
        <v>-1.408558448039851</v>
      </c>
      <c r="P92">
        <f t="shared" si="6"/>
        <v>0.99205005061325846</v>
      </c>
    </row>
    <row r="93" spans="12:16" x14ac:dyDescent="0.25">
      <c r="L93">
        <v>83</v>
      </c>
      <c r="M93" s="1">
        <f t="shared" si="7"/>
        <v>4.0490000000000004</v>
      </c>
      <c r="N93">
        <f t="shared" si="4"/>
        <v>-0.48320777663828612</v>
      </c>
      <c r="O93">
        <f t="shared" si="5"/>
        <v>-1.5758197157791516</v>
      </c>
      <c r="P93">
        <f t="shared" si="6"/>
        <v>1.2795094068958039</v>
      </c>
    </row>
    <row r="94" spans="12:16" x14ac:dyDescent="0.25">
      <c r="L94">
        <v>84</v>
      </c>
      <c r="M94" s="1">
        <f t="shared" si="7"/>
        <v>4.1750000000000007</v>
      </c>
      <c r="N94">
        <f t="shared" si="4"/>
        <v>-0.9518550700666224</v>
      </c>
      <c r="O94">
        <f t="shared" si="5"/>
        <v>-1.7180963506353835</v>
      </c>
      <c r="P94">
        <f t="shared" si="6"/>
        <v>1.6781734518083602</v>
      </c>
    </row>
    <row r="95" spans="12:16" x14ac:dyDescent="0.25">
      <c r="L95">
        <v>85</v>
      </c>
      <c r="M95" s="1">
        <f t="shared" si="7"/>
        <v>4.301000000000001</v>
      </c>
      <c r="N95">
        <f t="shared" si="4"/>
        <v>-1.3603749661938487</v>
      </c>
      <c r="O95">
        <f t="shared" si="5"/>
        <v>-1.8331325555436107</v>
      </c>
      <c r="P95">
        <f t="shared" si="6"/>
        <v>2.2920872422041083</v>
      </c>
    </row>
    <row r="96" spans="12:16" x14ac:dyDescent="0.25">
      <c r="L96">
        <v>86</v>
      </c>
      <c r="M96" s="1">
        <f t="shared" si="7"/>
        <v>4.4270000000000014</v>
      </c>
      <c r="N96">
        <f t="shared" si="4"/>
        <v>-1.6829618157438304</v>
      </c>
      <c r="O96">
        <f t="shared" si="5"/>
        <v>-1.919104430650878</v>
      </c>
      <c r="P96">
        <f t="shared" si="6"/>
        <v>3.4083392987317778</v>
      </c>
    </row>
    <row r="97" spans="12:16" x14ac:dyDescent="0.25">
      <c r="L97">
        <v>87</v>
      </c>
      <c r="M97" s="1">
        <f t="shared" si="7"/>
        <v>4.5530000000000017</v>
      </c>
      <c r="N97">
        <f t="shared" si="4"/>
        <v>-1.8992382437600548</v>
      </c>
      <c r="O97">
        <f t="shared" si="5"/>
        <v>-1.9746488912614453</v>
      </c>
      <c r="P97">
        <f t="shared" si="6"/>
        <v>6.2207395900259765</v>
      </c>
    </row>
    <row r="98" spans="12:16" x14ac:dyDescent="0.25">
      <c r="L98">
        <v>88</v>
      </c>
      <c r="M98" s="1">
        <f t="shared" si="7"/>
        <v>4.679000000000002</v>
      </c>
      <c r="N98">
        <f t="shared" si="4"/>
        <v>-1.9955423608192862</v>
      </c>
      <c r="O98">
        <f t="shared" si="5"/>
        <v>-1.9988852795544036</v>
      </c>
      <c r="P98">
        <f t="shared" si="6"/>
        <v>29.938870635093895</v>
      </c>
    </row>
    <row r="99" spans="12:16" x14ac:dyDescent="0.25">
      <c r="L99">
        <v>89</v>
      </c>
      <c r="M99" s="1">
        <f t="shared" si="7"/>
        <v>4.8050000000000024</v>
      </c>
      <c r="N99">
        <f t="shared" si="4"/>
        <v>-1.9657907661074201</v>
      </c>
      <c r="O99">
        <f t="shared" si="5"/>
        <v>-1.9914293274197354</v>
      </c>
      <c r="P99">
        <f t="shared" si="6"/>
        <v>-10.766963094173494</v>
      </c>
    </row>
    <row r="100" spans="12:16" x14ac:dyDescent="0.25">
      <c r="L100">
        <v>90</v>
      </c>
      <c r="M100" s="1">
        <f t="shared" si="7"/>
        <v>4.9310000000000027</v>
      </c>
      <c r="N100">
        <f t="shared" si="4"/>
        <v>-1.8118628276205282</v>
      </c>
      <c r="O100">
        <f t="shared" si="5"/>
        <v>-1.9523992490319515</v>
      </c>
      <c r="P100">
        <f t="shared" si="6"/>
        <v>-4.5012312539459511</v>
      </c>
    </row>
    <row r="101" spans="12:16" x14ac:dyDescent="0.25">
      <c r="L101">
        <v>91</v>
      </c>
      <c r="M101" s="1">
        <f t="shared" si="7"/>
        <v>5.057000000000003</v>
      </c>
      <c r="N101">
        <f t="shared" si="4"/>
        <v>-1.543481965030572</v>
      </c>
      <c r="O101">
        <f t="shared" si="5"/>
        <v>-1.8824138665635068</v>
      </c>
      <c r="P101">
        <f t="shared" si="6"/>
        <v>-2.7860322782578582</v>
      </c>
    </row>
    <row r="102" spans="12:16" x14ac:dyDescent="0.25">
      <c r="L102">
        <v>92</v>
      </c>
      <c r="M102" s="1">
        <f t="shared" si="7"/>
        <v>5.1830000000000034</v>
      </c>
      <c r="N102">
        <f t="shared" si="4"/>
        <v>-1.1776014344165799</v>
      </c>
      <c r="O102">
        <f t="shared" si="5"/>
        <v>-1.7825827987548235</v>
      </c>
      <c r="P102">
        <f t="shared" si="6"/>
        <v>-1.9656606301622808</v>
      </c>
    </row>
    <row r="103" spans="12:16" x14ac:dyDescent="0.25">
      <c r="L103">
        <v>93</v>
      </c>
      <c r="M103" s="1">
        <f t="shared" si="7"/>
        <v>5.3090000000000037</v>
      </c>
      <c r="N103">
        <f t="shared" si="4"/>
        <v>-0.73733341400903485</v>
      </c>
      <c r="O103">
        <f t="shared" si="5"/>
        <v>-1.6544888679012122</v>
      </c>
      <c r="P103">
        <f t="shared" si="6"/>
        <v>-1.4723786298540331</v>
      </c>
    </row>
    <row r="104" spans="12:16" x14ac:dyDescent="0.25">
      <c r="L104">
        <v>94</v>
      </c>
      <c r="M104" s="1">
        <f t="shared" si="7"/>
        <v>5.4350000000000041</v>
      </c>
      <c r="N104">
        <f t="shared" si="4"/>
        <v>-0.25048903915248522</v>
      </c>
      <c r="O104">
        <f t="shared" si="5"/>
        <v>-1.5001630041940393</v>
      </c>
      <c r="P104">
        <f t="shared" si="6"/>
        <v>-1.1341751228437211</v>
      </c>
    </row>
    <row r="105" spans="12:16" x14ac:dyDescent="0.25">
      <c r="L105">
        <v>95</v>
      </c>
      <c r="M105" s="1">
        <f t="shared" si="7"/>
        <v>5.5610000000000044</v>
      </c>
      <c r="N105">
        <f t="shared" si="4"/>
        <v>0.25217838949694971</v>
      </c>
      <c r="O105">
        <f t="shared" si="5"/>
        <v>-1.322052045307994</v>
      </c>
      <c r="P105">
        <f t="shared" si="6"/>
        <v>-0.88094168135166395</v>
      </c>
    </row>
    <row r="106" spans="12:16" x14ac:dyDescent="0.25">
      <c r="L106">
        <v>96</v>
      </c>
      <c r="M106" s="1">
        <f t="shared" si="7"/>
        <v>5.6870000000000047</v>
      </c>
      <c r="N106">
        <f t="shared" si="4"/>
        <v>0.73891605037724739</v>
      </c>
      <c r="O106">
        <f t="shared" si="5"/>
        <v>-1.1229799417722262</v>
      </c>
      <c r="P106">
        <f t="shared" si="6"/>
        <v>-0.67855122459655814</v>
      </c>
    </row>
    <row r="107" spans="12:16" x14ac:dyDescent="0.25">
      <c r="L107">
        <v>97</v>
      </c>
      <c r="M107" s="1">
        <f t="shared" si="7"/>
        <v>5.8130000000000051</v>
      </c>
      <c r="N107">
        <f t="shared" si="4"/>
        <v>1.1789773838098276</v>
      </c>
      <c r="O107">
        <f t="shared" si="5"/>
        <v>-0.90610298321447569</v>
      </c>
      <c r="P107">
        <f t="shared" si="6"/>
        <v>-0.50819904096448887</v>
      </c>
    </row>
    <row r="108" spans="12:16" x14ac:dyDescent="0.25">
      <c r="L108">
        <v>98</v>
      </c>
      <c r="M108" s="1">
        <f t="shared" si="7"/>
        <v>5.9390000000000054</v>
      </c>
      <c r="N108">
        <f t="shared" si="4"/>
        <v>1.5445643105867863</v>
      </c>
      <c r="O108">
        <f t="shared" si="5"/>
        <v>-0.67485975536641218</v>
      </c>
      <c r="P108">
        <f t="shared" si="6"/>
        <v>-0.35845290137796304</v>
      </c>
    </row>
    <row r="109" spans="12:16" x14ac:dyDescent="0.25">
      <c r="L109">
        <v>99</v>
      </c>
      <c r="M109" s="1">
        <f t="shared" si="7"/>
        <v>6.0650000000000057</v>
      </c>
      <c r="N109">
        <f t="shared" si="4"/>
        <v>1.8125831990348991</v>
      </c>
      <c r="O109">
        <f t="shared" si="5"/>
        <v>-0.43291662126222519</v>
      </c>
      <c r="P109">
        <f t="shared" si="6"/>
        <v>-0.22171475463619375</v>
      </c>
    </row>
    <row r="110" spans="12:16" x14ac:dyDescent="0.25">
      <c r="L110">
        <v>100</v>
      </c>
      <c r="M110" s="1">
        <f t="shared" si="7"/>
        <v>6.1910000000000061</v>
      </c>
      <c r="N110">
        <f t="shared" si="4"/>
        <v>1.966103658492073</v>
      </c>
      <c r="O110">
        <f t="shared" si="5"/>
        <v>-0.18410959102645097</v>
      </c>
      <c r="P110">
        <f t="shared" si="6"/>
        <v>-9.2447332172630389E-2</v>
      </c>
    </row>
    <row r="111" spans="12:16" x14ac:dyDescent="0.25">
      <c r="L111">
        <v>101</v>
      </c>
      <c r="M111">
        <v>6.2830000000000004</v>
      </c>
      <c r="N111">
        <f t="shared" si="4"/>
        <v>1.9999998626449984</v>
      </c>
      <c r="O111">
        <f t="shared" si="5"/>
        <v>-3.7061435705115694E-4</v>
      </c>
      <c r="P111">
        <f t="shared" si="6"/>
        <v>-1.8530718170718704E-4</v>
      </c>
    </row>
  </sheetData>
  <mergeCells count="6">
    <mergeCell ref="B9:C10"/>
    <mergeCell ref="B3:B4"/>
    <mergeCell ref="C5:E5"/>
    <mergeCell ref="C6:E6"/>
    <mergeCell ref="C7:E7"/>
    <mergeCell ref="G3:J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8" ma:contentTypeDescription="Create a new document." ma:contentTypeScope="" ma:versionID="4205b92c7af998e097a9d7d608d7e9c1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cd47fae35d9a3e61b12f74b74f12f104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8BC9-5A3F-414E-9F86-E4FF326AF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EA312A-12B2-4E51-B821-01F40B86F0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499530-47FC-4A03-8424-B955A0A810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Dao Anh Vu Andrew</dc:creator>
  <cp:keywords/>
  <dc:description/>
  <cp:lastModifiedBy>Andrew Dao</cp:lastModifiedBy>
  <cp:revision/>
  <dcterms:created xsi:type="dcterms:W3CDTF">2022-11-01T14:39:39Z</dcterms:created>
  <dcterms:modified xsi:type="dcterms:W3CDTF">2022-12-20T05:55:23Z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