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andrew/Desktop/"/>
    </mc:Choice>
  </mc:AlternateContent>
  <bookViews>
    <workbookView xWindow="-22800" yWindow="800" windowWidth="18440" windowHeight="13700"/>
  </bookViews>
  <sheets>
    <sheet name="Gini" sheetId="2" r:id="rId1"/>
    <sheet name="Shortcut" sheetId="1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H4" i="2"/>
  <c r="D4" i="2"/>
  <c r="D5" i="2"/>
  <c r="D6" i="2"/>
  <c r="D7" i="2"/>
  <c r="D8" i="2"/>
  <c r="D9" i="2"/>
  <c r="D10" i="2"/>
  <c r="D11" i="2"/>
  <c r="C12" i="2"/>
  <c r="E5" i="2"/>
  <c r="G6" i="1"/>
  <c r="E11" i="2"/>
  <c r="E7" i="2"/>
  <c r="E10" i="2"/>
  <c r="E6" i="2"/>
  <c r="E8" i="2"/>
  <c r="E4" i="2"/>
  <c r="F4" i="2"/>
  <c r="E9" i="2"/>
  <c r="F5" i="2"/>
  <c r="H5" i="2"/>
  <c r="F6" i="2"/>
  <c r="H6" i="2"/>
  <c r="F7" i="2"/>
  <c r="F8" i="2"/>
  <c r="H7" i="2"/>
  <c r="H8" i="2"/>
  <c r="F9" i="2"/>
  <c r="F10" i="2"/>
  <c r="H9" i="2"/>
  <c r="H10" i="2"/>
  <c r="F11" i="2"/>
  <c r="H11" i="2"/>
  <c r="H12" i="2"/>
  <c r="K3" i="2"/>
  <c r="K4" i="2"/>
</calcChain>
</file>

<file path=xl/sharedStrings.xml><?xml version="1.0" encoding="utf-8"?>
<sst xmlns="http://schemas.openxmlformats.org/spreadsheetml/2006/main" count="15" uniqueCount="15">
  <si>
    <t>cov</t>
  </si>
  <si>
    <t>gini</t>
  </si>
  <si>
    <t>Individual</t>
  </si>
  <si>
    <t>Income</t>
  </si>
  <si>
    <t>% pop</t>
  </si>
  <si>
    <t>Total</t>
  </si>
  <si>
    <t>% inc</t>
  </si>
  <si>
    <t>cum % inc</t>
  </si>
  <si>
    <t>Area A</t>
  </si>
  <si>
    <t>Gini</t>
  </si>
  <si>
    <t>Area under Lorenz curve</t>
  </si>
  <si>
    <t>(Area B)</t>
  </si>
  <si>
    <t>income</t>
  </si>
  <si>
    <t>Cum % pop</t>
  </si>
  <si>
    <t>income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</si>
</sst>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1" applyNumberFormat="1" applyFont="1"/>
    <xf numFmtId="10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Coefficient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Equality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Gini!$D$3:$D$11</c:f>
              <c:numCache>
                <c:formatCode>0.00%</c:formatCode>
                <c:ptCount val="9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</c:numCache>
            </c:numRef>
          </c:xVal>
          <c:yVal>
            <c:numRef>
              <c:f>Gini!$D$3:$D$11</c:f>
              <c:numCache>
                <c:formatCode>0.00%</c:formatCode>
                <c:ptCount val="9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89-4D00-B1B8-805DE736602E}"/>
            </c:ext>
          </c:extLst>
        </c:ser>
        <c:ser>
          <c:idx val="1"/>
          <c:order val="1"/>
          <c:tx>
            <c:v>Lorenz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Gini!$D$3:$D$11</c:f>
              <c:numCache>
                <c:formatCode>0.00%</c:formatCode>
                <c:ptCount val="9"/>
                <c:pt idx="0">
                  <c:v>0.0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1.0</c:v>
                </c:pt>
              </c:numCache>
            </c:numRef>
          </c:xVal>
          <c:yVal>
            <c:numRef>
              <c:f>Gini!$F$3:$F$11</c:f>
              <c:numCache>
                <c:formatCode>0.00%</c:formatCode>
                <c:ptCount val="9"/>
                <c:pt idx="0">
                  <c:v>0.0</c:v>
                </c:pt>
                <c:pt idx="1">
                  <c:v>0.00317460317460317</c:v>
                </c:pt>
                <c:pt idx="2">
                  <c:v>0.00634920634920635</c:v>
                </c:pt>
                <c:pt idx="3">
                  <c:v>0.00952380952380952</c:v>
                </c:pt>
                <c:pt idx="4">
                  <c:v>0.0126984126984127</c:v>
                </c:pt>
                <c:pt idx="5">
                  <c:v>0.0158730158730159</c:v>
                </c:pt>
                <c:pt idx="6">
                  <c:v>0.206349206349206</c:v>
                </c:pt>
                <c:pt idx="7">
                  <c:v>0.523809523809524</c:v>
                </c:pt>
                <c:pt idx="8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489-4D00-B1B8-805DE7366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21376"/>
        <c:axId val="57016512"/>
      </c:scatterChart>
      <c:valAx>
        <c:axId val="5312137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6512"/>
        <c:crosses val="autoZero"/>
        <c:crossBetween val="midCat"/>
      </c:valAx>
      <c:valAx>
        <c:axId val="570165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% 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14</xdr:row>
      <xdr:rowOff>104775</xdr:rowOff>
    </xdr:from>
    <xdr:to>
      <xdr:col>9</xdr:col>
      <xdr:colOff>161926</xdr:colOff>
      <xdr:row>32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9C1A7DB-789C-4FF7-9BC9-CFC2C1563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tabSelected="1" zoomScale="154" zoomScaleNormal="154" workbookViewId="0">
      <selection activeCell="A8" sqref="A8"/>
    </sheetView>
  </sheetViews>
  <sheetFormatPr baseColWidth="10" defaultColWidth="8.83203125" defaultRowHeight="15" x14ac:dyDescent="0.2"/>
  <cols>
    <col min="3" max="3" width="9.33203125" bestFit="1" customWidth="1"/>
    <col min="7" max="7" width="7.1640625" bestFit="1" customWidth="1"/>
    <col min="8" max="8" width="26.33203125" customWidth="1"/>
    <col min="9" max="9" width="4.5" customWidth="1"/>
  </cols>
  <sheetData>
    <row r="2" spans="1:11" x14ac:dyDescent="0.2">
      <c r="B2" t="s">
        <v>2</v>
      </c>
      <c r="C2" t="s">
        <v>3</v>
      </c>
      <c r="D2" t="s">
        <v>4</v>
      </c>
      <c r="E2" t="s">
        <v>6</v>
      </c>
      <c r="F2" t="s">
        <v>7</v>
      </c>
      <c r="H2" s="1" t="s">
        <v>10</v>
      </c>
    </row>
    <row r="3" spans="1:11" x14ac:dyDescent="0.2">
      <c r="B3">
        <v>0</v>
      </c>
      <c r="C3" s="2">
        <v>0</v>
      </c>
      <c r="D3" s="3">
        <v>0</v>
      </c>
      <c r="E3" s="3">
        <v>0</v>
      </c>
      <c r="F3" s="3">
        <v>0</v>
      </c>
      <c r="H3">
        <v>0</v>
      </c>
      <c r="J3" t="s">
        <v>8</v>
      </c>
      <c r="K3">
        <f>0.5-H12</f>
        <v>0.34027777777777779</v>
      </c>
    </row>
    <row r="4" spans="1:11" x14ac:dyDescent="0.2">
      <c r="B4">
        <v>1</v>
      </c>
      <c r="C4" s="2">
        <v>1000</v>
      </c>
      <c r="D4" s="3">
        <f>B4/$B$11</f>
        <v>0.125</v>
      </c>
      <c r="E4" s="3">
        <f>C4/$C$12</f>
        <v>3.1746031746031746E-3</v>
      </c>
      <c r="F4" s="3">
        <f>E4</f>
        <v>3.1746031746031746E-3</v>
      </c>
      <c r="H4">
        <f>(F4+F3)/2*($B$4/$B$11)</f>
        <v>1.9841269841269841E-4</v>
      </c>
      <c r="J4" t="s">
        <v>9</v>
      </c>
      <c r="K4">
        <f>K3/0.5</f>
        <v>0.68055555555555558</v>
      </c>
    </row>
    <row r="5" spans="1:11" x14ac:dyDescent="0.2">
      <c r="B5">
        <v>2</v>
      </c>
      <c r="C5" s="2">
        <v>1000</v>
      </c>
      <c r="D5" s="3">
        <f t="shared" ref="D5:D11" si="0">B5/$B$11</f>
        <v>0.25</v>
      </c>
      <c r="E5" s="3">
        <f t="shared" ref="E5:E11" si="1">C5/$C$12</f>
        <v>3.1746031746031746E-3</v>
      </c>
      <c r="F5" s="3">
        <f>E5+F4</f>
        <v>6.3492063492063492E-3</v>
      </c>
      <c r="H5">
        <f>(F5+F4)/2*($B$4/$B$11)</f>
        <v>5.9523809523809529E-4</v>
      </c>
    </row>
    <row r="6" spans="1:11" x14ac:dyDescent="0.2">
      <c r="B6">
        <v>3</v>
      </c>
      <c r="C6" s="2">
        <v>1000</v>
      </c>
      <c r="D6" s="3">
        <f t="shared" si="0"/>
        <v>0.375</v>
      </c>
      <c r="E6" s="3">
        <f t="shared" si="1"/>
        <v>3.1746031746031746E-3</v>
      </c>
      <c r="F6" s="3">
        <f>E6+F5</f>
        <v>9.5238095238095247E-3</v>
      </c>
      <c r="H6">
        <f t="shared" ref="H6:H11" si="2">(F6+F5)/2*($B$4/$B$11)</f>
        <v>9.9206349206349201E-4</v>
      </c>
    </row>
    <row r="7" spans="1:11" x14ac:dyDescent="0.2">
      <c r="B7">
        <v>4</v>
      </c>
      <c r="C7" s="2">
        <v>1000</v>
      </c>
      <c r="D7" s="3">
        <f t="shared" si="0"/>
        <v>0.5</v>
      </c>
      <c r="E7" s="3">
        <f t="shared" si="1"/>
        <v>3.1746031746031746E-3</v>
      </c>
      <c r="F7" s="3">
        <f t="shared" ref="F7:F11" si="3">E7+F6</f>
        <v>1.2698412698412698E-2</v>
      </c>
      <c r="H7">
        <f t="shared" si="2"/>
        <v>1.3888888888888889E-3</v>
      </c>
    </row>
    <row r="8" spans="1:11" x14ac:dyDescent="0.2">
      <c r="B8">
        <v>5</v>
      </c>
      <c r="C8" s="2">
        <v>1000</v>
      </c>
      <c r="D8" s="3">
        <f t="shared" si="0"/>
        <v>0.625</v>
      </c>
      <c r="E8" s="3">
        <f t="shared" si="1"/>
        <v>3.1746031746031746E-3</v>
      </c>
      <c r="F8" s="3">
        <f t="shared" si="3"/>
        <v>1.5873015873015872E-2</v>
      </c>
      <c r="H8">
        <f t="shared" si="2"/>
        <v>1.7857142857142857E-3</v>
      </c>
    </row>
    <row r="9" spans="1:11" x14ac:dyDescent="0.2">
      <c r="B9">
        <v>6</v>
      </c>
      <c r="C9" s="2">
        <v>60000</v>
      </c>
      <c r="D9" s="3">
        <f t="shared" si="0"/>
        <v>0.75</v>
      </c>
      <c r="E9" s="3">
        <f t="shared" si="1"/>
        <v>0.19047619047619047</v>
      </c>
      <c r="F9" s="3">
        <f t="shared" si="3"/>
        <v>0.20634920634920634</v>
      </c>
      <c r="H9">
        <f t="shared" si="2"/>
        <v>1.3888888888888888E-2</v>
      </c>
    </row>
    <row r="10" spans="1:11" x14ac:dyDescent="0.2">
      <c r="B10">
        <v>7</v>
      </c>
      <c r="C10" s="2">
        <v>100000</v>
      </c>
      <c r="D10" s="3">
        <f t="shared" si="0"/>
        <v>0.875</v>
      </c>
      <c r="E10" s="3">
        <f t="shared" si="1"/>
        <v>0.31746031746031744</v>
      </c>
      <c r="F10" s="3">
        <f t="shared" si="3"/>
        <v>0.52380952380952372</v>
      </c>
      <c r="H10">
        <f t="shared" si="2"/>
        <v>4.5634920634920625E-2</v>
      </c>
    </row>
    <row r="11" spans="1:11" x14ac:dyDescent="0.2">
      <c r="B11">
        <v>8</v>
      </c>
      <c r="C11" s="2">
        <v>150000</v>
      </c>
      <c r="D11" s="3">
        <f t="shared" si="0"/>
        <v>1</v>
      </c>
      <c r="E11" s="3">
        <f t="shared" si="1"/>
        <v>0.47619047619047616</v>
      </c>
      <c r="F11" s="3">
        <f t="shared" si="3"/>
        <v>0.99999999999999989</v>
      </c>
      <c r="H11">
        <f t="shared" si="2"/>
        <v>9.5238095238095233E-2</v>
      </c>
    </row>
    <row r="12" spans="1:11" x14ac:dyDescent="0.2">
      <c r="A12" t="s">
        <v>5</v>
      </c>
      <c r="C12" s="2">
        <f>SUM(C4:C11)</f>
        <v>315000</v>
      </c>
      <c r="G12" t="s">
        <v>11</v>
      </c>
      <c r="H12">
        <f>SUM(H4:H11)</f>
        <v>0.15972222222222221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zoomScale="178" zoomScaleNormal="178" workbookViewId="0">
      <selection activeCell="F11" sqref="F11"/>
    </sheetView>
  </sheetViews>
  <sheetFormatPr baseColWidth="10" defaultColWidth="8.83203125" defaultRowHeight="15" x14ac:dyDescent="0.2"/>
  <cols>
    <col min="6" max="6" width="11.33203125" bestFit="1" customWidth="1"/>
    <col min="7" max="7" width="35.6640625" customWidth="1"/>
  </cols>
  <sheetData>
    <row r="2" spans="2:7" x14ac:dyDescent="0.2">
      <c r="C2" t="s">
        <v>12</v>
      </c>
      <c r="D2" t="s">
        <v>13</v>
      </c>
    </row>
    <row r="3" spans="2:7" x14ac:dyDescent="0.2">
      <c r="B3">
        <v>1</v>
      </c>
      <c r="C3">
        <v>10000</v>
      </c>
      <c r="D3">
        <v>0.1</v>
      </c>
      <c r="F3" t="s">
        <v>0</v>
      </c>
      <c r="G3">
        <f>_xlfn.COVARIANCE.P(C3:C12,D3:D12)</f>
        <v>46600</v>
      </c>
    </row>
    <row r="4" spans="2:7" x14ac:dyDescent="0.2">
      <c r="B4">
        <v>2</v>
      </c>
      <c r="C4">
        <v>10000</v>
      </c>
      <c r="D4">
        <v>0.2</v>
      </c>
      <c r="F4" t="s">
        <v>14</v>
      </c>
      <c r="G4">
        <f>AVERAGE(C3:C12)</f>
        <v>121000</v>
      </c>
    </row>
    <row r="5" spans="2:7" x14ac:dyDescent="0.2">
      <c r="B5">
        <v>3</v>
      </c>
      <c r="C5">
        <v>15000</v>
      </c>
      <c r="D5">
        <v>0.3</v>
      </c>
    </row>
    <row r="6" spans="2:7" x14ac:dyDescent="0.2">
      <c r="B6">
        <v>4</v>
      </c>
      <c r="C6">
        <v>20000</v>
      </c>
      <c r="D6">
        <v>0.4</v>
      </c>
      <c r="F6" t="s">
        <v>1</v>
      </c>
      <c r="G6">
        <f>2*G3/G4</f>
        <v>0.77024793388429758</v>
      </c>
    </row>
    <row r="7" spans="2:7" x14ac:dyDescent="0.2">
      <c r="B7">
        <v>5</v>
      </c>
      <c r="C7">
        <v>20000</v>
      </c>
      <c r="D7">
        <v>0.5</v>
      </c>
    </row>
    <row r="8" spans="2:7" x14ac:dyDescent="0.2">
      <c r="B8">
        <v>6</v>
      </c>
      <c r="C8">
        <v>20000</v>
      </c>
      <c r="D8">
        <v>0.6</v>
      </c>
    </row>
    <row r="9" spans="2:7" x14ac:dyDescent="0.2">
      <c r="B9">
        <v>7</v>
      </c>
      <c r="C9">
        <v>30000</v>
      </c>
      <c r="D9">
        <v>0.7</v>
      </c>
    </row>
    <row r="10" spans="2:7" x14ac:dyDescent="0.2">
      <c r="B10">
        <v>8</v>
      </c>
      <c r="C10">
        <v>35000</v>
      </c>
      <c r="D10">
        <v>0.8</v>
      </c>
    </row>
    <row r="11" spans="2:7" x14ac:dyDescent="0.2">
      <c r="B11">
        <v>9</v>
      </c>
      <c r="C11">
        <v>50000</v>
      </c>
      <c r="D11">
        <v>0.9</v>
      </c>
    </row>
    <row r="12" spans="2:7" x14ac:dyDescent="0.2">
      <c r="B12">
        <v>10</v>
      </c>
      <c r="C12">
        <v>1000000</v>
      </c>
      <c r="D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Gini</vt:lpstr>
      <vt:lpstr>Shortcut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Megdalynn Fisher</dc:creator>
  <cp:lastModifiedBy>Andrew Heiss</cp:lastModifiedBy>
  <dcterms:created xsi:type="dcterms:W3CDTF">2018-01-11T17:00:05Z</dcterms:created>
  <dcterms:modified xsi:type="dcterms:W3CDTF">2018-01-12T23:43:24Z</dcterms:modified>
</cp:coreProperties>
</file>