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Sites/sites/econw18/static/files/"/>
    </mc:Choice>
  </mc:AlternateContent>
  <xr:revisionPtr revIDLastSave="0" documentId="13_ncr:1_{5665E0AD-6D65-304D-B7B0-52A1F6216BFC}" xr6:coauthVersionLast="31" xr6:coauthVersionMax="31" xr10:uidLastSave="{00000000-0000-0000-0000-000000000000}"/>
  <bookViews>
    <workbookView xWindow="-36080" yWindow="700" windowWidth="32040" windowHeight="17860" xr2:uid="{6BFCB1FD-841B-A249-949F-E5CAF65DBDEE}"/>
  </bookViews>
  <sheets>
    <sheet name="CBA" sheetId="2" r:id="rId1"/>
    <sheet name="Simulation" sheetId="1" r:id="rId2"/>
    <sheet name="CBA with PV funct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J9" i="3"/>
  <c r="I9" i="3"/>
  <c r="F9" i="3"/>
  <c r="K8" i="3"/>
  <c r="L8" i="3" s="1"/>
  <c r="D8" i="3"/>
  <c r="C8" i="3"/>
  <c r="F8" i="3" s="1"/>
  <c r="G8" i="3" s="1"/>
  <c r="K9" i="3" l="1"/>
  <c r="L9" i="3" s="1"/>
  <c r="G10" i="3"/>
  <c r="I33" i="2"/>
  <c r="F33" i="2"/>
  <c r="B33" i="2"/>
  <c r="I32" i="2"/>
  <c r="F32" i="2"/>
  <c r="B32" i="2"/>
  <c r="I31" i="2"/>
  <c r="F31" i="2"/>
  <c r="B31" i="2"/>
  <c r="I30" i="2"/>
  <c r="F30" i="2"/>
  <c r="B30" i="2"/>
  <c r="I29" i="2"/>
  <c r="F29" i="2"/>
  <c r="B29" i="2"/>
  <c r="I28" i="2"/>
  <c r="F28" i="2"/>
  <c r="B28" i="2"/>
  <c r="I27" i="2"/>
  <c r="F27" i="2"/>
  <c r="B27" i="2"/>
  <c r="I26" i="2"/>
  <c r="F26" i="2"/>
  <c r="B26" i="2"/>
  <c r="I25" i="2"/>
  <c r="F25" i="2"/>
  <c r="B25" i="2"/>
  <c r="I24" i="2"/>
  <c r="F24" i="2"/>
  <c r="B24" i="2"/>
  <c r="I23" i="2"/>
  <c r="F23" i="2"/>
  <c r="B23" i="2"/>
  <c r="I22" i="2"/>
  <c r="F22" i="2"/>
  <c r="B22" i="2"/>
  <c r="I21" i="2"/>
  <c r="F21" i="2"/>
  <c r="B21" i="2"/>
  <c r="I20" i="2"/>
  <c r="F20" i="2"/>
  <c r="B20" i="2"/>
  <c r="I19" i="2"/>
  <c r="F19" i="2"/>
  <c r="B19" i="2"/>
  <c r="I18" i="2"/>
  <c r="F18" i="2"/>
  <c r="B18" i="2"/>
  <c r="I17" i="2"/>
  <c r="F17" i="2"/>
  <c r="B17" i="2"/>
  <c r="I16" i="2"/>
  <c r="F16" i="2"/>
  <c r="B16" i="2"/>
  <c r="I15" i="2"/>
  <c r="F15" i="2"/>
  <c r="B15" i="2"/>
  <c r="I14" i="2"/>
  <c r="F14" i="2"/>
  <c r="B14" i="2"/>
  <c r="I13" i="2"/>
  <c r="F13" i="2"/>
  <c r="B13" i="2"/>
  <c r="I12" i="2"/>
  <c r="F12" i="2"/>
  <c r="B12" i="2"/>
  <c r="I11" i="2"/>
  <c r="F11" i="2"/>
  <c r="B11" i="2"/>
  <c r="I10" i="2"/>
  <c r="F10" i="2"/>
  <c r="B10" i="2"/>
  <c r="I9" i="2"/>
  <c r="F9" i="2"/>
  <c r="B9" i="2"/>
  <c r="K8" i="2"/>
  <c r="D8" i="2"/>
  <c r="C8" i="2"/>
  <c r="F8" i="2" s="1"/>
  <c r="B8" i="2"/>
  <c r="J33" i="2"/>
  <c r="N8" i="3" l="1"/>
  <c r="L10" i="3"/>
  <c r="Q8" i="3" s="1"/>
  <c r="N9" i="3"/>
  <c r="G11" i="2"/>
  <c r="G15" i="2"/>
  <c r="G19" i="2"/>
  <c r="G23" i="2"/>
  <c r="G27" i="2"/>
  <c r="G31" i="2"/>
  <c r="K33" i="2"/>
  <c r="L33" i="2" s="1"/>
  <c r="L8" i="2"/>
  <c r="G18" i="2"/>
  <c r="G26" i="2"/>
  <c r="G17" i="2"/>
  <c r="G21" i="2"/>
  <c r="G25" i="2"/>
  <c r="G29" i="2"/>
  <c r="G33" i="2"/>
  <c r="G10" i="2"/>
  <c r="G14" i="2"/>
  <c r="G22" i="2"/>
  <c r="G30" i="2"/>
  <c r="G9" i="2"/>
  <c r="G13" i="2"/>
  <c r="G12" i="2"/>
  <c r="G16" i="2"/>
  <c r="G20" i="2"/>
  <c r="G24" i="2"/>
  <c r="G28" i="2"/>
  <c r="G32" i="2"/>
  <c r="G8" i="2"/>
  <c r="N8" i="2" s="1"/>
  <c r="J10" i="2"/>
  <c r="K10" i="2" s="1"/>
  <c r="L10" i="2" s="1"/>
  <c r="J12" i="2"/>
  <c r="K12" i="2" s="1"/>
  <c r="L12" i="2" s="1"/>
  <c r="J14" i="2"/>
  <c r="K14" i="2" s="1"/>
  <c r="L14" i="2" s="1"/>
  <c r="J16" i="2"/>
  <c r="K16" i="2" s="1"/>
  <c r="L16" i="2" s="1"/>
  <c r="J18" i="2"/>
  <c r="K18" i="2" s="1"/>
  <c r="L18" i="2" s="1"/>
  <c r="J9" i="2"/>
  <c r="K9" i="2" s="1"/>
  <c r="L9" i="2" s="1"/>
  <c r="J11" i="2"/>
  <c r="K11" i="2" s="1"/>
  <c r="L11" i="2" s="1"/>
  <c r="J13" i="2"/>
  <c r="K13" i="2" s="1"/>
  <c r="L13" i="2" s="1"/>
  <c r="J15" i="2"/>
  <c r="K15" i="2" s="1"/>
  <c r="L15" i="2" s="1"/>
  <c r="J17" i="2"/>
  <c r="K17" i="2" s="1"/>
  <c r="L17" i="2" s="1"/>
  <c r="J19" i="2"/>
  <c r="K19" i="2" s="1"/>
  <c r="L19" i="2" s="1"/>
  <c r="J20" i="2"/>
  <c r="K20" i="2" s="1"/>
  <c r="L20" i="2" s="1"/>
  <c r="J21" i="2"/>
  <c r="K21" i="2" s="1"/>
  <c r="L21" i="2" s="1"/>
  <c r="J22" i="2"/>
  <c r="K22" i="2" s="1"/>
  <c r="L22" i="2" s="1"/>
  <c r="J23" i="2"/>
  <c r="K23" i="2" s="1"/>
  <c r="L23" i="2" s="1"/>
  <c r="J24" i="2"/>
  <c r="K24" i="2" s="1"/>
  <c r="L24" i="2" s="1"/>
  <c r="J25" i="2"/>
  <c r="K25" i="2" s="1"/>
  <c r="L25" i="2" s="1"/>
  <c r="J26" i="2"/>
  <c r="K26" i="2" s="1"/>
  <c r="L26" i="2" s="1"/>
  <c r="J27" i="2"/>
  <c r="K27" i="2" s="1"/>
  <c r="L27" i="2" s="1"/>
  <c r="J28" i="2"/>
  <c r="K28" i="2" s="1"/>
  <c r="L28" i="2" s="1"/>
  <c r="J29" i="2"/>
  <c r="K29" i="2" s="1"/>
  <c r="L29" i="2" s="1"/>
  <c r="J30" i="2"/>
  <c r="K30" i="2" s="1"/>
  <c r="L30" i="2" s="1"/>
  <c r="J31" i="2"/>
  <c r="K31" i="2" s="1"/>
  <c r="L31" i="2" s="1"/>
  <c r="J32" i="2"/>
  <c r="K32" i="2" s="1"/>
  <c r="L32" i="2" s="1"/>
  <c r="B2" i="1"/>
  <c r="J10" i="1" s="1"/>
  <c r="K10" i="1" s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9" i="1"/>
  <c r="K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D8" i="1"/>
  <c r="C8" i="1"/>
  <c r="F8" i="1" s="1"/>
  <c r="B9" i="1"/>
  <c r="B10" i="1"/>
  <c r="B11" i="1"/>
  <c r="G11" i="1" s="1"/>
  <c r="B12" i="1"/>
  <c r="B13" i="1"/>
  <c r="B14" i="1"/>
  <c r="B15" i="1"/>
  <c r="G15" i="1" s="1"/>
  <c r="B16" i="1"/>
  <c r="B17" i="1"/>
  <c r="B18" i="1"/>
  <c r="B19" i="1"/>
  <c r="G19" i="1" s="1"/>
  <c r="B20" i="1"/>
  <c r="B21" i="1"/>
  <c r="B22" i="1"/>
  <c r="B23" i="1"/>
  <c r="G23" i="1" s="1"/>
  <c r="B24" i="1"/>
  <c r="B25" i="1"/>
  <c r="B26" i="1"/>
  <c r="B27" i="1"/>
  <c r="G27" i="1" s="1"/>
  <c r="B28" i="1"/>
  <c r="B29" i="1"/>
  <c r="B30" i="1"/>
  <c r="B31" i="1"/>
  <c r="G31" i="1" s="1"/>
  <c r="B32" i="1"/>
  <c r="B33" i="1"/>
  <c r="B8" i="1"/>
  <c r="G18" i="1" l="1"/>
  <c r="G30" i="1"/>
  <c r="G26" i="1"/>
  <c r="G10" i="1"/>
  <c r="G25" i="1"/>
  <c r="Q7" i="3"/>
  <c r="N27" i="2"/>
  <c r="N11" i="2"/>
  <c r="N28" i="2"/>
  <c r="N29" i="2"/>
  <c r="N15" i="2"/>
  <c r="N31" i="2"/>
  <c r="N23" i="2"/>
  <c r="N19" i="2"/>
  <c r="N33" i="2"/>
  <c r="G8" i="1"/>
  <c r="N25" i="2"/>
  <c r="N18" i="2"/>
  <c r="N10" i="2"/>
  <c r="N24" i="2"/>
  <c r="N20" i="2"/>
  <c r="N14" i="2"/>
  <c r="N13" i="2"/>
  <c r="N9" i="2"/>
  <c r="N21" i="2"/>
  <c r="N26" i="2"/>
  <c r="N22" i="2"/>
  <c r="N17" i="2"/>
  <c r="N32" i="2"/>
  <c r="N16" i="2"/>
  <c r="N30" i="2"/>
  <c r="N12" i="2"/>
  <c r="Q8" i="2"/>
  <c r="J32" i="1"/>
  <c r="K32" i="1" s="1"/>
  <c r="L32" i="1" s="1"/>
  <c r="J25" i="1"/>
  <c r="K25" i="1" s="1"/>
  <c r="L25" i="1" s="1"/>
  <c r="N25" i="1" s="1"/>
  <c r="J24" i="1"/>
  <c r="K24" i="1" s="1"/>
  <c r="L24" i="1" s="1"/>
  <c r="J19" i="1"/>
  <c r="K19" i="1" s="1"/>
  <c r="L19" i="1" s="1"/>
  <c r="N19" i="1" s="1"/>
  <c r="J29" i="1"/>
  <c r="K29" i="1" s="1"/>
  <c r="L29" i="1" s="1"/>
  <c r="J16" i="1"/>
  <c r="K16" i="1" s="1"/>
  <c r="L16" i="1" s="1"/>
  <c r="J31" i="1"/>
  <c r="K31" i="1" s="1"/>
  <c r="L31" i="1" s="1"/>
  <c r="N31" i="1" s="1"/>
  <c r="J21" i="1"/>
  <c r="K21" i="1" s="1"/>
  <c r="L21" i="1" s="1"/>
  <c r="J15" i="1"/>
  <c r="K15" i="1" s="1"/>
  <c r="L15" i="1" s="1"/>
  <c r="N15" i="1" s="1"/>
  <c r="J27" i="1"/>
  <c r="K27" i="1" s="1"/>
  <c r="L27" i="1" s="1"/>
  <c r="N27" i="1" s="1"/>
  <c r="J20" i="1"/>
  <c r="K20" i="1" s="1"/>
  <c r="L20" i="1" s="1"/>
  <c r="J13" i="1"/>
  <c r="K13" i="1" s="1"/>
  <c r="L13" i="1" s="1"/>
  <c r="J33" i="1"/>
  <c r="K33" i="1" s="1"/>
  <c r="L33" i="1" s="1"/>
  <c r="J28" i="1"/>
  <c r="K28" i="1" s="1"/>
  <c r="L28" i="1" s="1"/>
  <c r="J23" i="1"/>
  <c r="K23" i="1" s="1"/>
  <c r="L23" i="1" s="1"/>
  <c r="N23" i="1" s="1"/>
  <c r="J17" i="1"/>
  <c r="K17" i="1" s="1"/>
  <c r="L17" i="1" s="1"/>
  <c r="J12" i="1"/>
  <c r="K12" i="1" s="1"/>
  <c r="L12" i="1" s="1"/>
  <c r="J11" i="1"/>
  <c r="K11" i="1" s="1"/>
  <c r="L11" i="1" s="1"/>
  <c r="N11" i="1" s="1"/>
  <c r="J9" i="1"/>
  <c r="K9" i="1" s="1"/>
  <c r="L9" i="1" s="1"/>
  <c r="J30" i="1"/>
  <c r="K30" i="1" s="1"/>
  <c r="L30" i="1" s="1"/>
  <c r="J26" i="1"/>
  <c r="K26" i="1" s="1"/>
  <c r="L26" i="1" s="1"/>
  <c r="J22" i="1"/>
  <c r="K22" i="1" s="1"/>
  <c r="L22" i="1" s="1"/>
  <c r="J18" i="1"/>
  <c r="K18" i="1" s="1"/>
  <c r="L18" i="1" s="1"/>
  <c r="N18" i="1" s="1"/>
  <c r="J14" i="1"/>
  <c r="K14" i="1" s="1"/>
  <c r="L14" i="1" s="1"/>
  <c r="G33" i="1"/>
  <c r="G29" i="1"/>
  <c r="G21" i="1"/>
  <c r="G17" i="1"/>
  <c r="G13" i="1"/>
  <c r="G9" i="1"/>
  <c r="G32" i="1"/>
  <c r="G28" i="1"/>
  <c r="G24" i="1"/>
  <c r="G20" i="1"/>
  <c r="G16" i="1"/>
  <c r="G12" i="1"/>
  <c r="G22" i="1"/>
  <c r="G14" i="1"/>
  <c r="L10" i="1"/>
  <c r="N10" i="1" s="1"/>
  <c r="L8" i="1"/>
  <c r="N8" i="1" s="1"/>
  <c r="N26" i="1" l="1"/>
  <c r="N32" i="1"/>
  <c r="N30" i="1"/>
  <c r="Q7" i="2"/>
  <c r="B82" i="2" s="1"/>
  <c r="N28" i="1"/>
  <c r="N24" i="1"/>
  <c r="N33" i="1"/>
  <c r="N22" i="1"/>
  <c r="N13" i="1"/>
  <c r="N17" i="1"/>
  <c r="N21" i="1"/>
  <c r="N16" i="1"/>
  <c r="N14" i="1"/>
  <c r="N20" i="1"/>
  <c r="N9" i="1"/>
  <c r="N29" i="1"/>
  <c r="N12" i="1"/>
  <c r="Q8" i="1"/>
  <c r="B40" i="2" l="1"/>
  <c r="B65" i="2"/>
  <c r="Q7" i="1"/>
  <c r="B37" i="1" s="1"/>
  <c r="E38" i="1" s="1"/>
  <c r="E37" i="1" l="1"/>
</calcChain>
</file>

<file path=xl/sharedStrings.xml><?xml version="1.0" encoding="utf-8"?>
<sst xmlns="http://schemas.openxmlformats.org/spreadsheetml/2006/main" count="70" uniqueCount="28">
  <si>
    <t>Discount rate</t>
  </si>
  <si>
    <t>VSL</t>
  </si>
  <si>
    <t>Year</t>
  </si>
  <si>
    <t>Discount factor</t>
  </si>
  <si>
    <t>Asphalt</t>
  </si>
  <si>
    <t>Labor</t>
  </si>
  <si>
    <t>Maintenance</t>
  </si>
  <si>
    <t>Total costs</t>
  </si>
  <si>
    <t>PV costs</t>
  </si>
  <si>
    <t>Driving time</t>
  </si>
  <si>
    <t>Lives saved</t>
  </si>
  <si>
    <t>Total benefits</t>
  </si>
  <si>
    <t>PV benefits</t>
  </si>
  <si>
    <t>NPV</t>
  </si>
  <si>
    <t>Total NPV</t>
  </si>
  <si>
    <t>BCR</t>
  </si>
  <si>
    <t>Hours saved</t>
  </si>
  <si>
    <t>Value of hour</t>
  </si>
  <si>
    <t>VSL mean</t>
  </si>
  <si>
    <t>VSL sdev</t>
  </si>
  <si>
    <t xml:space="preserve">Trial </t>
  </si>
  <si>
    <t>Average value</t>
  </si>
  <si>
    <t>P(NPV &gt; 0)</t>
  </si>
  <si>
    <t>Varying discount rate</t>
  </si>
  <si>
    <t>Varying hours saved</t>
  </si>
  <si>
    <t>Varying lives saved</t>
  </si>
  <si>
    <t>All future years</t>
  </si>
  <si>
    <t>Years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</si>
</sst>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8" fontId="0" fillId="0" borderId="0" xfId="0" applyNumberFormat="1"/>
    <xf numFmtId="44" fontId="0" fillId="0" borderId="0" xfId="1" applyFont="1"/>
    <xf numFmtId="1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CBA!$A$41:$A$60</c:f>
              <c:numCache>
                <c:formatCode>0%</c:formatCode>
                <c:ptCount val="20"/>
                <c:pt idx="0" formatCode="0.00%">
                  <c:v>5.0000000000000001E-3</c:v>
                </c:pt>
                <c:pt idx="1">
                  <c:v>0.01</c:v>
                </c:pt>
                <c:pt idx="2" formatCode="0.00%">
                  <c:v>1.4999999999999999E-2</c:v>
                </c:pt>
                <c:pt idx="3">
                  <c:v>0.02</c:v>
                </c:pt>
                <c:pt idx="4" formatCode="0.00%">
                  <c:v>2.5000000000000001E-2</c:v>
                </c:pt>
                <c:pt idx="5">
                  <c:v>0.03</c:v>
                </c:pt>
                <c:pt idx="6" formatCode="0.00%">
                  <c:v>3.5000000000000003E-2</c:v>
                </c:pt>
                <c:pt idx="7">
                  <c:v>0.04</c:v>
                </c:pt>
                <c:pt idx="8" formatCode="0.00%">
                  <c:v>4.4999999999999998E-2</c:v>
                </c:pt>
                <c:pt idx="9">
                  <c:v>0.05</c:v>
                </c:pt>
                <c:pt idx="10" formatCode="0.00%">
                  <c:v>5.5E-2</c:v>
                </c:pt>
                <c:pt idx="11">
                  <c:v>0.06</c:v>
                </c:pt>
                <c:pt idx="12" formatCode="0.00%">
                  <c:v>6.5000000000000002E-2</c:v>
                </c:pt>
                <c:pt idx="13">
                  <c:v>7.0000000000000007E-2</c:v>
                </c:pt>
                <c:pt idx="14" formatCode="0.00%">
                  <c:v>7.4999999999999997E-2</c:v>
                </c:pt>
                <c:pt idx="15">
                  <c:v>0.08</c:v>
                </c:pt>
                <c:pt idx="16" formatCode="0.00%">
                  <c:v>8.5000000000000006E-2</c:v>
                </c:pt>
                <c:pt idx="17">
                  <c:v>0.09</c:v>
                </c:pt>
                <c:pt idx="18" formatCode="0.00%">
                  <c:v>9.5000000000000001E-2</c:v>
                </c:pt>
                <c:pt idx="19">
                  <c:v>0.1</c:v>
                </c:pt>
              </c:numCache>
            </c:numRef>
          </c:xVal>
          <c:yVal>
            <c:numRef>
              <c:f>CBA!$B$41:$B$60</c:f>
              <c:numCache>
                <c:formatCode>General</c:formatCode>
                <c:ptCount val="20"/>
                <c:pt idx="0">
                  <c:v>88977050.874992654</c:v>
                </c:pt>
                <c:pt idx="1">
                  <c:v>76601454.595408201</c:v>
                </c:pt>
                <c:pt idx="2">
                  <c:v>65260617.425814159</c:v>
                </c:pt>
                <c:pt idx="3">
                  <c:v>54854071.320198566</c:v>
                </c:pt>
                <c:pt idx="4">
                  <c:v>45292074.871650942</c:v>
                </c:pt>
                <c:pt idx="5">
                  <c:v>36494384.914118804</c:v>
                </c:pt>
                <c:pt idx="6">
                  <c:v>28389176.952888869</c:v>
                </c:pt>
                <c:pt idx="7">
                  <c:v>20912095.509762693</c:v>
                </c:pt>
                <c:pt idx="8">
                  <c:v>14005417.97560031</c:v>
                </c:pt>
                <c:pt idx="9">
                  <c:v>7617317.724589345</c:v>
                </c:pt>
                <c:pt idx="10">
                  <c:v>1701214.1104792077</c:v>
                </c:pt>
                <c:pt idx="11">
                  <c:v>-3784801.4230649141</c:v>
                </c:pt>
                <c:pt idx="12">
                  <c:v>-8878472.4920083247</c:v>
                </c:pt>
                <c:pt idx="13">
                  <c:v>-13613826.34919264</c:v>
                </c:pt>
                <c:pt idx="14">
                  <c:v>-18021571.012238406</c:v>
                </c:pt>
                <c:pt idx="15">
                  <c:v>-22129447.159279399</c:v>
                </c:pt>
                <c:pt idx="16">
                  <c:v>-25962540.223752126</c:v>
                </c:pt>
                <c:pt idx="17">
                  <c:v>-29543557.436948214</c:v>
                </c:pt>
                <c:pt idx="18">
                  <c:v>-32893073.973808073</c:v>
                </c:pt>
                <c:pt idx="19">
                  <c:v>-36029751.841404624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28-A844-A2A9-2DFB1D48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513440"/>
        <c:axId val="1111994400"/>
      </c:scatterChart>
      <c:valAx>
        <c:axId val="11115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994400"/>
        <c:crosses val="autoZero"/>
        <c:crossBetween val="midCat"/>
      </c:valAx>
      <c:valAx>
        <c:axId val="11119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51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CBA!$A$66:$A$76</c:f>
              <c:numCache>
                <c:formatCode>General</c:formatCode>
                <c:ptCount val="11"/>
                <c:pt idx="0">
                  <c:v>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</c:numCache>
            </c:numRef>
          </c:xVal>
          <c:yVal>
            <c:numRef>
              <c:f>CBA!$B$66:$B$76</c:f>
              <c:numCache>
                <c:formatCode>General</c:formatCode>
                <c:ptCount val="11"/>
                <c:pt idx="0">
                  <c:v>-5645440.394443796</c:v>
                </c:pt>
                <c:pt idx="1">
                  <c:v>993943.58160782885</c:v>
                </c:pt>
                <c:pt idx="2">
                  <c:v>7633327.5576594546</c:v>
                </c:pt>
                <c:pt idx="3">
                  <c:v>14272711.533711072</c:v>
                </c:pt>
                <c:pt idx="4">
                  <c:v>20912095.509762693</c:v>
                </c:pt>
                <c:pt idx="5">
                  <c:v>27551479.48581434</c:v>
                </c:pt>
                <c:pt idx="6">
                  <c:v>34190863.461865939</c:v>
                </c:pt>
                <c:pt idx="7">
                  <c:v>40830247.437917575</c:v>
                </c:pt>
                <c:pt idx="8">
                  <c:v>47469631.413969196</c:v>
                </c:pt>
                <c:pt idx="9">
                  <c:v>54109015.390020847</c:v>
                </c:pt>
                <c:pt idx="10">
                  <c:v>60748399.366072454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E-6445-AEE3-611A3CA16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85824"/>
        <c:axId val="1166887520"/>
      </c:scatterChart>
      <c:valAx>
        <c:axId val="11668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87520"/>
        <c:crosses val="autoZero"/>
        <c:crossBetween val="midCat"/>
      </c:valAx>
      <c:valAx>
        <c:axId val="11668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8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CBA!$A$83:$A$93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CBA!$B$83:$B$93</c:f>
              <c:numCache>
                <c:formatCode>General</c:formatCode>
                <c:ptCount val="11"/>
                <c:pt idx="0">
                  <c:v>-369639903.08150953</c:v>
                </c:pt>
                <c:pt idx="1">
                  <c:v>-291529503.36325508</c:v>
                </c:pt>
                <c:pt idx="2">
                  <c:v>-213419103.64500061</c:v>
                </c:pt>
                <c:pt idx="3">
                  <c:v>-135308703.92674613</c:v>
                </c:pt>
                <c:pt idx="4">
                  <c:v>-57198304.208491728</c:v>
                </c:pt>
                <c:pt idx="5">
                  <c:v>20912095.509762693</c:v>
                </c:pt>
                <c:pt idx="6">
                  <c:v>99022495.228017122</c:v>
                </c:pt>
                <c:pt idx="7">
                  <c:v>177132894.94627157</c:v>
                </c:pt>
                <c:pt idx="8">
                  <c:v>255243294.66452596</c:v>
                </c:pt>
                <c:pt idx="9">
                  <c:v>333353694.38278043</c:v>
                </c:pt>
                <c:pt idx="10">
                  <c:v>411464094.10103488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1-E645-A83F-10FD4F5D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255392"/>
        <c:axId val="1169486272"/>
      </c:scatterChart>
      <c:valAx>
        <c:axId val="11322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486272"/>
        <c:crosses val="autoZero"/>
        <c:crossBetween val="midCat"/>
      </c:valAx>
      <c:valAx>
        <c:axId val="116948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25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384257</xdr:colOff>
      <xdr:row>40</xdr:row>
      <xdr:rowOff>61220</xdr:rowOff>
    </xdr:from>
    <xdr:to>
      <xdr:col>7</xdr:col>
      <xdr:colOff>516684</xdr:colOff>
      <xdr:row>53</xdr:row>
      <xdr:rowOff>123309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11141-507A-F548-80CB-F24322B12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47760</xdr:colOff>
      <xdr:row>62</xdr:row>
      <xdr:rowOff>93784</xdr:rowOff>
    </xdr:from>
    <xdr:to>
      <xdr:col>7</xdr:col>
      <xdr:colOff>1005145</xdr:colOff>
      <xdr:row>75</xdr:row>
      <xdr:rowOff>155873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00B046-219E-744C-ACD8-CACC32ABF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601351</xdr:colOff>
      <xdr:row>80</xdr:row>
      <xdr:rowOff>72076</xdr:rowOff>
    </xdr:from>
    <xdr:to>
      <xdr:col>7</xdr:col>
      <xdr:colOff>733778</xdr:colOff>
      <xdr:row>93</xdr:row>
      <xdr:rowOff>134165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058963-79D4-AB46-AFD7-58257296C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0429-19B0-664E-96F3-D868F83BBA5D}">
  <dimension ref="A1:Q93"/>
  <sheetViews>
    <sheetView tabSelected="1" zoomScale="117" zoomScaleNormal="117" workbookViewId="0">
      <selection activeCell="F4" sqref="F4"/>
    </sheetView>
  </sheetViews>
  <sheetFormatPr baseColWidth="10" defaultRowHeight="16" x14ac:dyDescent="0.2"/>
  <cols>
    <col min="2" max="2" width="12.83203125" bestFit="1" customWidth="1"/>
    <col min="4" max="4" width="11.1640625" bestFit="1" customWidth="1"/>
    <col min="7" max="7" width="14.6640625" style="2" bestFit="1" customWidth="1"/>
    <col min="8" max="8" width="4.1640625" customWidth="1"/>
    <col min="9" max="9" width="10.6640625" customWidth="1"/>
    <col min="12" max="12" width="13.6640625" style="2" bestFit="1" customWidth="1"/>
    <col min="13" max="13" width="4.1640625" customWidth="1"/>
    <col min="14" max="14" width="12.83203125" bestFit="1" customWidth="1"/>
    <col min="17" max="17" width="15.6640625" customWidth="1"/>
  </cols>
  <sheetData>
    <row r="1" spans="1:17" x14ac:dyDescent="0.2">
      <c r="A1" t="s">
        <v>0</v>
      </c>
      <c r="B1" s="1">
        <v>0.04</v>
      </c>
    </row>
    <row r="2" spans="1:17" x14ac:dyDescent="0.2">
      <c r="A2" t="s">
        <v>1</v>
      </c>
      <c r="B2">
        <v>5000000</v>
      </c>
    </row>
    <row r="3" spans="1:17" x14ac:dyDescent="0.2">
      <c r="A3" t="s">
        <v>16</v>
      </c>
      <c r="B3">
        <v>100000</v>
      </c>
    </row>
    <row r="4" spans="1:17" x14ac:dyDescent="0.2">
      <c r="A4" t="s">
        <v>17</v>
      </c>
      <c r="B4">
        <v>17</v>
      </c>
      <c r="H4" s="4"/>
      <c r="I4" s="5"/>
    </row>
    <row r="5" spans="1:17" x14ac:dyDescent="0.2">
      <c r="A5" t="s">
        <v>10</v>
      </c>
      <c r="B5">
        <v>5</v>
      </c>
      <c r="H5" s="4"/>
    </row>
    <row r="7" spans="1:17" x14ac:dyDescent="0.2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13</v>
      </c>
      <c r="P7" t="s">
        <v>14</v>
      </c>
      <c r="Q7" s="2">
        <f>SUM(N8:N33)</f>
        <v>20912095.509762693</v>
      </c>
    </row>
    <row r="8" spans="1:17" x14ac:dyDescent="0.2">
      <c r="A8">
        <v>0</v>
      </c>
      <c r="B8">
        <f>1 / (1 + $B$1)^A8</f>
        <v>1</v>
      </c>
      <c r="C8">
        <f>1000000*100</f>
        <v>100000000</v>
      </c>
      <c r="D8">
        <f>(500000 * 20) + (500000 * 10)</f>
        <v>15000000</v>
      </c>
      <c r="E8">
        <v>0</v>
      </c>
      <c r="F8">
        <f>C8+D8+E8</f>
        <v>115000000</v>
      </c>
      <c r="G8" s="2">
        <f>F8*B8</f>
        <v>115000000</v>
      </c>
      <c r="I8">
        <v>0</v>
      </c>
      <c r="J8">
        <v>0</v>
      </c>
      <c r="K8">
        <f>J8+I8</f>
        <v>0</v>
      </c>
      <c r="L8" s="2">
        <f>K8*B8</f>
        <v>0</v>
      </c>
      <c r="N8" s="2">
        <f>L8-G8</f>
        <v>-115000000</v>
      </c>
      <c r="P8" t="s">
        <v>15</v>
      </c>
      <c r="Q8">
        <f>SUM(L8:L33) / SUM(G8:G33)</f>
        <v>1.0527820057678783</v>
      </c>
    </row>
    <row r="9" spans="1:17" x14ac:dyDescent="0.2">
      <c r="A9">
        <v>1</v>
      </c>
      <c r="B9">
        <f t="shared" ref="B9:B33" si="0">1 / (1 + $B$1)^A9</f>
        <v>0.96153846153846145</v>
      </c>
      <c r="C9">
        <v>0</v>
      </c>
      <c r="D9">
        <v>0</v>
      </c>
      <c r="E9">
        <v>18000000</v>
      </c>
      <c r="F9">
        <f t="shared" ref="F9:F33" si="1">C9+D9+E9</f>
        <v>18000000</v>
      </c>
      <c r="G9" s="2">
        <f t="shared" ref="G9:G33" si="2">F9*B9</f>
        <v>17307692.307692308</v>
      </c>
      <c r="I9">
        <f>$B$3*$B$4</f>
        <v>1700000</v>
      </c>
      <c r="J9">
        <f>$B$5*$B$2</f>
        <v>25000000</v>
      </c>
      <c r="K9">
        <f t="shared" ref="K9:K33" si="3">J9+I9</f>
        <v>26700000</v>
      </c>
      <c r="L9" s="2">
        <f t="shared" ref="L9:L33" si="4">K9*B9</f>
        <v>25673076.92307692</v>
      </c>
      <c r="N9" s="2">
        <f t="shared" ref="N9:N33" si="5">L9-G9</f>
        <v>8365384.6153846122</v>
      </c>
    </row>
    <row r="10" spans="1:17" x14ac:dyDescent="0.2">
      <c r="A10">
        <v>2</v>
      </c>
      <c r="B10">
        <f t="shared" si="0"/>
        <v>0.92455621301775137</v>
      </c>
      <c r="C10">
        <v>0</v>
      </c>
      <c r="D10">
        <v>0</v>
      </c>
      <c r="E10">
        <v>18000000</v>
      </c>
      <c r="F10">
        <f t="shared" si="1"/>
        <v>18000000</v>
      </c>
      <c r="G10" s="2">
        <f t="shared" si="2"/>
        <v>16642011.834319524</v>
      </c>
      <c r="I10">
        <f t="shared" ref="I10:I33" si="6">$B$3*$B$4</f>
        <v>1700000</v>
      </c>
      <c r="J10">
        <f t="shared" ref="J10:J33" si="7">$B$5*$B$2</f>
        <v>25000000</v>
      </c>
      <c r="K10">
        <f t="shared" si="3"/>
        <v>26700000</v>
      </c>
      <c r="L10" s="2">
        <f t="shared" si="4"/>
        <v>24685650.887573961</v>
      </c>
      <c r="N10" s="2">
        <f t="shared" si="5"/>
        <v>8043639.0532544367</v>
      </c>
    </row>
    <row r="11" spans="1:17" x14ac:dyDescent="0.2">
      <c r="A11">
        <v>3</v>
      </c>
      <c r="B11">
        <f t="shared" si="0"/>
        <v>0.88899635867091487</v>
      </c>
      <c r="C11">
        <v>0</v>
      </c>
      <c r="D11">
        <v>0</v>
      </c>
      <c r="E11">
        <v>18000000</v>
      </c>
      <c r="F11">
        <f t="shared" si="1"/>
        <v>18000000</v>
      </c>
      <c r="G11" s="2">
        <f t="shared" si="2"/>
        <v>16001934.456076467</v>
      </c>
      <c r="I11">
        <f t="shared" si="6"/>
        <v>1700000</v>
      </c>
      <c r="J11">
        <f t="shared" si="7"/>
        <v>25000000</v>
      </c>
      <c r="K11">
        <f t="shared" si="3"/>
        <v>26700000</v>
      </c>
      <c r="L11" s="2">
        <f t="shared" si="4"/>
        <v>23736202.776513427</v>
      </c>
      <c r="N11" s="2">
        <f t="shared" si="5"/>
        <v>7734268.3204369601</v>
      </c>
    </row>
    <row r="12" spans="1:17" x14ac:dyDescent="0.2">
      <c r="A12">
        <v>4</v>
      </c>
      <c r="B12">
        <f t="shared" si="0"/>
        <v>0.85480419102972571</v>
      </c>
      <c r="C12">
        <v>0</v>
      </c>
      <c r="D12">
        <v>0</v>
      </c>
      <c r="E12">
        <v>18000000</v>
      </c>
      <c r="F12">
        <f t="shared" si="1"/>
        <v>18000000</v>
      </c>
      <c r="G12" s="2">
        <f t="shared" si="2"/>
        <v>15386475.438535063</v>
      </c>
      <c r="I12">
        <f t="shared" si="6"/>
        <v>1700000</v>
      </c>
      <c r="J12">
        <f t="shared" si="7"/>
        <v>25000000</v>
      </c>
      <c r="K12">
        <f t="shared" si="3"/>
        <v>26700000</v>
      </c>
      <c r="L12" s="2">
        <f t="shared" si="4"/>
        <v>22823271.900493678</v>
      </c>
      <c r="N12" s="2">
        <f t="shared" si="5"/>
        <v>7436796.4619586151</v>
      </c>
    </row>
    <row r="13" spans="1:17" x14ac:dyDescent="0.2">
      <c r="A13">
        <v>5</v>
      </c>
      <c r="B13">
        <f t="shared" si="0"/>
        <v>0.82192710675935154</v>
      </c>
      <c r="C13">
        <v>0</v>
      </c>
      <c r="D13">
        <v>0</v>
      </c>
      <c r="E13">
        <v>18000000</v>
      </c>
      <c r="F13">
        <f t="shared" si="1"/>
        <v>18000000</v>
      </c>
      <c r="G13" s="2">
        <f t="shared" si="2"/>
        <v>14794687.921668328</v>
      </c>
      <c r="I13">
        <f t="shared" si="6"/>
        <v>1700000</v>
      </c>
      <c r="J13">
        <f t="shared" si="7"/>
        <v>25000000</v>
      </c>
      <c r="K13">
        <f t="shared" si="3"/>
        <v>26700000</v>
      </c>
      <c r="L13" s="2">
        <f t="shared" si="4"/>
        <v>21945453.750474688</v>
      </c>
      <c r="N13" s="2">
        <f t="shared" si="5"/>
        <v>7150765.8288063593</v>
      </c>
    </row>
    <row r="14" spans="1:17" x14ac:dyDescent="0.2">
      <c r="A14">
        <v>6</v>
      </c>
      <c r="B14">
        <f t="shared" si="0"/>
        <v>0.79031452573014571</v>
      </c>
      <c r="C14">
        <v>0</v>
      </c>
      <c r="D14">
        <v>0</v>
      </c>
      <c r="E14">
        <v>18000000</v>
      </c>
      <c r="F14">
        <f t="shared" si="1"/>
        <v>18000000</v>
      </c>
      <c r="G14" s="2">
        <f t="shared" si="2"/>
        <v>14225661.463142622</v>
      </c>
      <c r="I14">
        <f t="shared" si="6"/>
        <v>1700000</v>
      </c>
      <c r="J14">
        <f t="shared" si="7"/>
        <v>25000000</v>
      </c>
      <c r="K14">
        <f t="shared" si="3"/>
        <v>26700000</v>
      </c>
      <c r="L14" s="2">
        <f t="shared" si="4"/>
        <v>21101397.83699489</v>
      </c>
      <c r="N14" s="2">
        <f t="shared" si="5"/>
        <v>6875736.3738522679</v>
      </c>
    </row>
    <row r="15" spans="1:17" x14ac:dyDescent="0.2">
      <c r="A15">
        <v>7</v>
      </c>
      <c r="B15">
        <f t="shared" si="0"/>
        <v>0.75991781320206331</v>
      </c>
      <c r="C15">
        <v>0</v>
      </c>
      <c r="D15">
        <v>0</v>
      </c>
      <c r="E15">
        <v>18000000</v>
      </c>
      <c r="F15">
        <f t="shared" si="1"/>
        <v>18000000</v>
      </c>
      <c r="G15" s="2">
        <f t="shared" si="2"/>
        <v>13678520.63763714</v>
      </c>
      <c r="I15">
        <f t="shared" si="6"/>
        <v>1700000</v>
      </c>
      <c r="J15">
        <f t="shared" si="7"/>
        <v>25000000</v>
      </c>
      <c r="K15">
        <f t="shared" si="3"/>
        <v>26700000</v>
      </c>
      <c r="L15" s="2">
        <f t="shared" si="4"/>
        <v>20289805.612495091</v>
      </c>
      <c r="N15" s="2">
        <f t="shared" si="5"/>
        <v>6611284.9748579506</v>
      </c>
    </row>
    <row r="16" spans="1:17" x14ac:dyDescent="0.2">
      <c r="A16">
        <v>8</v>
      </c>
      <c r="B16">
        <f t="shared" si="0"/>
        <v>0.73069020500198378</v>
      </c>
      <c r="C16">
        <v>0</v>
      </c>
      <c r="D16">
        <v>0</v>
      </c>
      <c r="E16">
        <v>18000000</v>
      </c>
      <c r="F16">
        <f t="shared" si="1"/>
        <v>18000000</v>
      </c>
      <c r="G16" s="2">
        <f t="shared" si="2"/>
        <v>13152423.690035708</v>
      </c>
      <c r="I16">
        <f t="shared" si="6"/>
        <v>1700000</v>
      </c>
      <c r="J16">
        <f t="shared" si="7"/>
        <v>25000000</v>
      </c>
      <c r="K16">
        <f t="shared" si="3"/>
        <v>26700000</v>
      </c>
      <c r="L16" s="2">
        <f t="shared" si="4"/>
        <v>19509428.473552968</v>
      </c>
      <c r="N16" s="2">
        <f t="shared" si="5"/>
        <v>6357004.7835172601</v>
      </c>
    </row>
    <row r="17" spans="1:14" x14ac:dyDescent="0.2">
      <c r="A17">
        <v>9</v>
      </c>
      <c r="B17">
        <f t="shared" si="0"/>
        <v>0.70258673557883045</v>
      </c>
      <c r="C17">
        <v>0</v>
      </c>
      <c r="D17">
        <v>0</v>
      </c>
      <c r="E17">
        <v>18000000</v>
      </c>
      <c r="F17">
        <f t="shared" si="1"/>
        <v>18000000</v>
      </c>
      <c r="G17" s="2">
        <f t="shared" si="2"/>
        <v>12646561.240418948</v>
      </c>
      <c r="I17">
        <f t="shared" si="6"/>
        <v>1700000</v>
      </c>
      <c r="J17">
        <f t="shared" si="7"/>
        <v>25000000</v>
      </c>
      <c r="K17">
        <f t="shared" si="3"/>
        <v>26700000</v>
      </c>
      <c r="L17" s="2">
        <f t="shared" si="4"/>
        <v>18759065.839954771</v>
      </c>
      <c r="N17" s="2">
        <f t="shared" si="5"/>
        <v>6112504.5995358229</v>
      </c>
    </row>
    <row r="18" spans="1:14" x14ac:dyDescent="0.2">
      <c r="A18">
        <v>10</v>
      </c>
      <c r="B18">
        <f t="shared" si="0"/>
        <v>0.67556416882579851</v>
      </c>
      <c r="C18">
        <v>0</v>
      </c>
      <c r="D18">
        <v>0</v>
      </c>
      <c r="E18">
        <v>18000000</v>
      </c>
      <c r="F18">
        <f t="shared" si="1"/>
        <v>18000000</v>
      </c>
      <c r="G18" s="2">
        <f t="shared" si="2"/>
        <v>12160155.038864372</v>
      </c>
      <c r="I18">
        <f t="shared" si="6"/>
        <v>1700000</v>
      </c>
      <c r="J18">
        <f t="shared" si="7"/>
        <v>25000000</v>
      </c>
      <c r="K18">
        <f t="shared" si="3"/>
        <v>26700000</v>
      </c>
      <c r="L18" s="2">
        <f t="shared" si="4"/>
        <v>18037563.307648819</v>
      </c>
      <c r="N18" s="2">
        <f t="shared" si="5"/>
        <v>5877408.2687844466</v>
      </c>
    </row>
    <row r="19" spans="1:14" x14ac:dyDescent="0.2">
      <c r="A19">
        <v>11</v>
      </c>
      <c r="B19">
        <f t="shared" si="0"/>
        <v>0.6495809315632679</v>
      </c>
      <c r="C19">
        <v>0</v>
      </c>
      <c r="D19">
        <v>0</v>
      </c>
      <c r="E19">
        <v>18000000</v>
      </c>
      <c r="F19">
        <f t="shared" si="1"/>
        <v>18000000</v>
      </c>
      <c r="G19" s="2">
        <f t="shared" si="2"/>
        <v>11692456.768138822</v>
      </c>
      <c r="I19">
        <f t="shared" si="6"/>
        <v>1700000</v>
      </c>
      <c r="J19">
        <f t="shared" si="7"/>
        <v>25000000</v>
      </c>
      <c r="K19">
        <f t="shared" si="3"/>
        <v>26700000</v>
      </c>
      <c r="L19" s="2">
        <f t="shared" si="4"/>
        <v>17343810.872739252</v>
      </c>
      <c r="N19" s="2">
        <f t="shared" si="5"/>
        <v>5651354.1046004295</v>
      </c>
    </row>
    <row r="20" spans="1:14" x14ac:dyDescent="0.2">
      <c r="A20">
        <v>12</v>
      </c>
      <c r="B20">
        <f t="shared" si="0"/>
        <v>0.62459704958006512</v>
      </c>
      <c r="C20">
        <v>0</v>
      </c>
      <c r="D20">
        <v>0</v>
      </c>
      <c r="E20">
        <v>18000000</v>
      </c>
      <c r="F20">
        <f t="shared" si="1"/>
        <v>18000000</v>
      </c>
      <c r="G20" s="2">
        <f t="shared" si="2"/>
        <v>11242746.892441172</v>
      </c>
      <c r="I20">
        <f t="shared" si="6"/>
        <v>1700000</v>
      </c>
      <c r="J20">
        <f t="shared" si="7"/>
        <v>25000000</v>
      </c>
      <c r="K20">
        <f t="shared" si="3"/>
        <v>26700000</v>
      </c>
      <c r="L20" s="2">
        <f t="shared" si="4"/>
        <v>16676741.223787738</v>
      </c>
      <c r="N20" s="2">
        <f t="shared" si="5"/>
        <v>5433994.3313465659</v>
      </c>
    </row>
    <row r="21" spans="1:14" x14ac:dyDescent="0.2">
      <c r="A21">
        <v>13</v>
      </c>
      <c r="B21">
        <f t="shared" si="0"/>
        <v>0.600574086134678</v>
      </c>
      <c r="C21">
        <v>0</v>
      </c>
      <c r="D21">
        <v>0</v>
      </c>
      <c r="E21">
        <v>18000000</v>
      </c>
      <c r="F21">
        <f t="shared" si="1"/>
        <v>18000000</v>
      </c>
      <c r="G21" s="2">
        <f t="shared" si="2"/>
        <v>10810333.550424203</v>
      </c>
      <c r="I21">
        <f t="shared" si="6"/>
        <v>1700000</v>
      </c>
      <c r="J21">
        <f t="shared" si="7"/>
        <v>25000000</v>
      </c>
      <c r="K21">
        <f t="shared" si="3"/>
        <v>26700000</v>
      </c>
      <c r="L21" s="2">
        <f t="shared" si="4"/>
        <v>16035328.099795902</v>
      </c>
      <c r="N21" s="2">
        <f t="shared" si="5"/>
        <v>5224994.5493716989</v>
      </c>
    </row>
    <row r="22" spans="1:14" x14ac:dyDescent="0.2">
      <c r="A22">
        <v>14</v>
      </c>
      <c r="B22">
        <f t="shared" si="0"/>
        <v>0.57747508282180582</v>
      </c>
      <c r="C22">
        <v>0</v>
      </c>
      <c r="D22">
        <v>0</v>
      </c>
      <c r="E22">
        <v>18000000</v>
      </c>
      <c r="F22">
        <f t="shared" si="1"/>
        <v>18000000</v>
      </c>
      <c r="G22" s="2">
        <f t="shared" si="2"/>
        <v>10394551.490792505</v>
      </c>
      <c r="I22">
        <f t="shared" si="6"/>
        <v>1700000</v>
      </c>
      <c r="J22">
        <f t="shared" si="7"/>
        <v>25000000</v>
      </c>
      <c r="K22">
        <f t="shared" si="3"/>
        <v>26700000</v>
      </c>
      <c r="L22" s="2">
        <f t="shared" si="4"/>
        <v>15418584.711342216</v>
      </c>
      <c r="N22" s="2">
        <f t="shared" si="5"/>
        <v>5024033.2205497101</v>
      </c>
    </row>
    <row r="23" spans="1:14" x14ac:dyDescent="0.2">
      <c r="A23">
        <v>15</v>
      </c>
      <c r="B23">
        <f t="shared" si="0"/>
        <v>0.55526450271327477</v>
      </c>
      <c r="C23">
        <v>0</v>
      </c>
      <c r="D23">
        <v>0</v>
      </c>
      <c r="E23">
        <v>18000000</v>
      </c>
      <c r="F23">
        <f t="shared" si="1"/>
        <v>18000000</v>
      </c>
      <c r="G23" s="2">
        <f t="shared" si="2"/>
        <v>9994761.0488389451</v>
      </c>
      <c r="I23">
        <f t="shared" si="6"/>
        <v>1700000</v>
      </c>
      <c r="J23">
        <f t="shared" si="7"/>
        <v>25000000</v>
      </c>
      <c r="K23">
        <f t="shared" si="3"/>
        <v>26700000</v>
      </c>
      <c r="L23" s="2">
        <f t="shared" si="4"/>
        <v>14825562.222444436</v>
      </c>
      <c r="N23" s="2">
        <f t="shared" si="5"/>
        <v>4830801.1736054905</v>
      </c>
    </row>
    <row r="24" spans="1:14" x14ac:dyDescent="0.2">
      <c r="A24">
        <v>16</v>
      </c>
      <c r="B24">
        <f t="shared" si="0"/>
        <v>0.53390817568584104</v>
      </c>
      <c r="C24">
        <v>0</v>
      </c>
      <c r="D24">
        <v>0</v>
      </c>
      <c r="E24">
        <v>18000000</v>
      </c>
      <c r="F24">
        <f t="shared" si="1"/>
        <v>18000000</v>
      </c>
      <c r="G24" s="2">
        <f t="shared" si="2"/>
        <v>9610347.1623451393</v>
      </c>
      <c r="I24">
        <f t="shared" si="6"/>
        <v>1700000</v>
      </c>
      <c r="J24">
        <f t="shared" si="7"/>
        <v>25000000</v>
      </c>
      <c r="K24">
        <f t="shared" si="3"/>
        <v>26700000</v>
      </c>
      <c r="L24" s="2">
        <f t="shared" si="4"/>
        <v>14255348.290811956</v>
      </c>
      <c r="N24" s="2">
        <f t="shared" si="5"/>
        <v>4645001.1284668166</v>
      </c>
    </row>
    <row r="25" spans="1:14" x14ac:dyDescent="0.2">
      <c r="A25">
        <v>17</v>
      </c>
      <c r="B25">
        <f t="shared" si="0"/>
        <v>0.51337324585177024</v>
      </c>
      <c r="C25">
        <v>0</v>
      </c>
      <c r="D25">
        <v>0</v>
      </c>
      <c r="E25">
        <v>18000000</v>
      </c>
      <c r="F25">
        <f t="shared" si="1"/>
        <v>18000000</v>
      </c>
      <c r="G25" s="2">
        <f t="shared" si="2"/>
        <v>9240718.4253318645</v>
      </c>
      <c r="I25">
        <f t="shared" si="6"/>
        <v>1700000</v>
      </c>
      <c r="J25">
        <f t="shared" si="7"/>
        <v>25000000</v>
      </c>
      <c r="K25">
        <f t="shared" si="3"/>
        <v>26700000</v>
      </c>
      <c r="L25" s="2">
        <f t="shared" si="4"/>
        <v>13707065.664242266</v>
      </c>
      <c r="N25" s="2">
        <f t="shared" si="5"/>
        <v>4466347.2389104012</v>
      </c>
    </row>
    <row r="26" spans="1:14" x14ac:dyDescent="0.2">
      <c r="A26">
        <v>18</v>
      </c>
      <c r="B26">
        <f t="shared" si="0"/>
        <v>0.49362812101131748</v>
      </c>
      <c r="C26">
        <v>0</v>
      </c>
      <c r="D26">
        <v>0</v>
      </c>
      <c r="E26">
        <v>18000000</v>
      </c>
      <c r="F26">
        <f t="shared" si="1"/>
        <v>18000000</v>
      </c>
      <c r="G26" s="2">
        <f t="shared" si="2"/>
        <v>8885306.178203715</v>
      </c>
      <c r="I26">
        <f t="shared" si="6"/>
        <v>1700000</v>
      </c>
      <c r="J26">
        <f t="shared" si="7"/>
        <v>25000000</v>
      </c>
      <c r="K26">
        <f t="shared" si="3"/>
        <v>26700000</v>
      </c>
      <c r="L26" s="2">
        <f t="shared" si="4"/>
        <v>13179870.831002176</v>
      </c>
      <c r="N26" s="2">
        <f t="shared" si="5"/>
        <v>4294564.6527984608</v>
      </c>
    </row>
    <row r="27" spans="1:14" x14ac:dyDescent="0.2">
      <c r="A27">
        <v>19</v>
      </c>
      <c r="B27">
        <f t="shared" si="0"/>
        <v>0.47464242404934376</v>
      </c>
      <c r="C27">
        <v>0</v>
      </c>
      <c r="D27">
        <v>0</v>
      </c>
      <c r="E27">
        <v>18000000</v>
      </c>
      <c r="F27">
        <f t="shared" si="1"/>
        <v>18000000</v>
      </c>
      <c r="G27" s="2">
        <f t="shared" si="2"/>
        <v>8543563.6328881867</v>
      </c>
      <c r="I27">
        <f t="shared" si="6"/>
        <v>1700000</v>
      </c>
      <c r="J27">
        <f t="shared" si="7"/>
        <v>25000000</v>
      </c>
      <c r="K27">
        <f t="shared" si="3"/>
        <v>26700000</v>
      </c>
      <c r="L27" s="2">
        <f t="shared" si="4"/>
        <v>12672952.722117478</v>
      </c>
      <c r="N27" s="2">
        <f t="shared" si="5"/>
        <v>4129389.0892292913</v>
      </c>
    </row>
    <row r="28" spans="1:14" x14ac:dyDescent="0.2">
      <c r="A28">
        <v>20</v>
      </c>
      <c r="B28">
        <f t="shared" si="0"/>
        <v>0.45638694620129205</v>
      </c>
      <c r="C28">
        <v>0</v>
      </c>
      <c r="D28">
        <v>0</v>
      </c>
      <c r="E28">
        <v>18000000</v>
      </c>
      <c r="F28">
        <f t="shared" si="1"/>
        <v>18000000</v>
      </c>
      <c r="G28" s="2">
        <f t="shared" si="2"/>
        <v>8214965.0316232573</v>
      </c>
      <c r="I28">
        <f t="shared" si="6"/>
        <v>1700000</v>
      </c>
      <c r="J28">
        <f t="shared" si="7"/>
        <v>25000000</v>
      </c>
      <c r="K28">
        <f t="shared" si="3"/>
        <v>26700000</v>
      </c>
      <c r="L28" s="2">
        <f t="shared" si="4"/>
        <v>12185531.463574497</v>
      </c>
      <c r="N28" s="2">
        <f t="shared" si="5"/>
        <v>3970566.4319512397</v>
      </c>
    </row>
    <row r="29" spans="1:14" x14ac:dyDescent="0.2">
      <c r="A29">
        <v>21</v>
      </c>
      <c r="B29">
        <f t="shared" si="0"/>
        <v>0.43883360211662686</v>
      </c>
      <c r="C29">
        <v>0</v>
      </c>
      <c r="D29">
        <v>0</v>
      </c>
      <c r="E29">
        <v>18000000</v>
      </c>
      <c r="F29">
        <f t="shared" si="1"/>
        <v>18000000</v>
      </c>
      <c r="G29" s="2">
        <f t="shared" si="2"/>
        <v>7899004.8380992832</v>
      </c>
      <c r="I29">
        <f t="shared" si="6"/>
        <v>1700000</v>
      </c>
      <c r="J29">
        <f t="shared" si="7"/>
        <v>25000000</v>
      </c>
      <c r="K29">
        <f t="shared" si="3"/>
        <v>26700000</v>
      </c>
      <c r="L29" s="2">
        <f t="shared" si="4"/>
        <v>11716857.176513936</v>
      </c>
      <c r="N29" s="2">
        <f t="shared" si="5"/>
        <v>3817852.3384146532</v>
      </c>
    </row>
    <row r="30" spans="1:14" x14ac:dyDescent="0.2">
      <c r="A30">
        <v>22</v>
      </c>
      <c r="B30">
        <f t="shared" si="0"/>
        <v>0.42195538665060278</v>
      </c>
      <c r="C30">
        <v>0</v>
      </c>
      <c r="D30">
        <v>0</v>
      </c>
      <c r="E30">
        <v>18000000</v>
      </c>
      <c r="F30">
        <f t="shared" si="1"/>
        <v>18000000</v>
      </c>
      <c r="G30" s="2">
        <f t="shared" si="2"/>
        <v>7595196.9597108504</v>
      </c>
      <c r="I30">
        <f t="shared" si="6"/>
        <v>1700000</v>
      </c>
      <c r="J30">
        <f t="shared" si="7"/>
        <v>25000000</v>
      </c>
      <c r="K30">
        <f t="shared" si="3"/>
        <v>26700000</v>
      </c>
      <c r="L30" s="2">
        <f t="shared" si="4"/>
        <v>11266208.823571093</v>
      </c>
      <c r="N30" s="2">
        <f t="shared" si="5"/>
        <v>3671011.863860243</v>
      </c>
    </row>
    <row r="31" spans="1:14" x14ac:dyDescent="0.2">
      <c r="A31">
        <v>23</v>
      </c>
      <c r="B31">
        <f t="shared" si="0"/>
        <v>0.40572633331788732</v>
      </c>
      <c r="C31">
        <v>0</v>
      </c>
      <c r="D31">
        <v>0</v>
      </c>
      <c r="E31">
        <v>18000000</v>
      </c>
      <c r="F31">
        <f t="shared" si="1"/>
        <v>18000000</v>
      </c>
      <c r="G31" s="2">
        <f t="shared" si="2"/>
        <v>7303073.9997219713</v>
      </c>
      <c r="I31">
        <f t="shared" si="6"/>
        <v>1700000</v>
      </c>
      <c r="J31">
        <f t="shared" si="7"/>
        <v>25000000</v>
      </c>
      <c r="K31">
        <f t="shared" si="3"/>
        <v>26700000</v>
      </c>
      <c r="L31" s="2">
        <f t="shared" si="4"/>
        <v>10832893.099587591</v>
      </c>
      <c r="N31" s="2">
        <f t="shared" si="5"/>
        <v>3529819.09986562</v>
      </c>
    </row>
    <row r="32" spans="1:14" x14ac:dyDescent="0.2">
      <c r="A32">
        <v>24</v>
      </c>
      <c r="B32">
        <f t="shared" si="0"/>
        <v>0.39012147434412242</v>
      </c>
      <c r="C32">
        <v>0</v>
      </c>
      <c r="D32">
        <v>0</v>
      </c>
      <c r="E32">
        <v>18000000</v>
      </c>
      <c r="F32">
        <f t="shared" si="1"/>
        <v>18000000</v>
      </c>
      <c r="G32" s="2">
        <f t="shared" si="2"/>
        <v>7022186.5381942037</v>
      </c>
      <c r="I32">
        <f t="shared" si="6"/>
        <v>1700000</v>
      </c>
      <c r="J32">
        <f t="shared" si="7"/>
        <v>25000000</v>
      </c>
      <c r="K32">
        <f t="shared" si="3"/>
        <v>26700000</v>
      </c>
      <c r="L32" s="2">
        <f t="shared" si="4"/>
        <v>10416243.364988068</v>
      </c>
      <c r="N32" s="2">
        <f t="shared" si="5"/>
        <v>3394056.8267938644</v>
      </c>
    </row>
    <row r="33" spans="1:14" x14ac:dyDescent="0.2">
      <c r="A33">
        <v>25</v>
      </c>
      <c r="B33">
        <f t="shared" si="0"/>
        <v>0.37511680225396377</v>
      </c>
      <c r="C33">
        <v>0</v>
      </c>
      <c r="D33">
        <v>0</v>
      </c>
      <c r="E33">
        <v>18000000</v>
      </c>
      <c r="F33">
        <f t="shared" si="1"/>
        <v>18000000</v>
      </c>
      <c r="G33" s="2">
        <f t="shared" si="2"/>
        <v>6752102.4405713482</v>
      </c>
      <c r="I33">
        <f t="shared" si="6"/>
        <v>1700000</v>
      </c>
      <c r="J33">
        <f t="shared" si="7"/>
        <v>25000000</v>
      </c>
      <c r="K33">
        <f t="shared" si="3"/>
        <v>26700000</v>
      </c>
      <c r="L33" s="2">
        <f t="shared" si="4"/>
        <v>10015618.620180832</v>
      </c>
      <c r="N33" s="2">
        <f t="shared" si="5"/>
        <v>3263516.179609484</v>
      </c>
    </row>
    <row r="38" spans="1:14" x14ac:dyDescent="0.2">
      <c r="A38" t="s">
        <v>23</v>
      </c>
    </row>
    <row r="39" spans="1:14" x14ac:dyDescent="0.2">
      <c r="B39" t="s">
        <v>13</v>
      </c>
    </row>
    <row r="40" spans="1:14" x14ac:dyDescent="0.2">
      <c r="B40" s="2">
        <f>Q7</f>
        <v>20912095.509762693</v>
      </c>
    </row>
    <row r="41" spans="1:14" x14ac:dyDescent="0.2">
      <c r="A41" s="6">
        <v>5.0000000000000001E-3</v>
      </c>
      <c r="B41">
        <f t="dataTable" ref="B41:B60" dt2D="0" dtr="0" r1="B1" ca="1"/>
        <v>88977050.874992654</v>
      </c>
    </row>
    <row r="42" spans="1:14" x14ac:dyDescent="0.2">
      <c r="A42" s="1">
        <v>0.01</v>
      </c>
      <c r="B42">
        <v>76601454.595408201</v>
      </c>
    </row>
    <row r="43" spans="1:14" x14ac:dyDescent="0.2">
      <c r="A43" s="6">
        <v>1.4999999999999999E-2</v>
      </c>
      <c r="B43">
        <v>65260617.425814159</v>
      </c>
    </row>
    <row r="44" spans="1:14" x14ac:dyDescent="0.2">
      <c r="A44" s="1">
        <v>0.02</v>
      </c>
      <c r="B44">
        <v>54854071.320198566</v>
      </c>
    </row>
    <row r="45" spans="1:14" x14ac:dyDescent="0.2">
      <c r="A45" s="6">
        <v>2.5000000000000001E-2</v>
      </c>
      <c r="B45">
        <v>45292074.871650942</v>
      </c>
    </row>
    <row r="46" spans="1:14" x14ac:dyDescent="0.2">
      <c r="A46" s="1">
        <v>0.03</v>
      </c>
      <c r="B46">
        <v>36494384.914118804</v>
      </c>
    </row>
    <row r="47" spans="1:14" x14ac:dyDescent="0.2">
      <c r="A47" s="6">
        <v>3.5000000000000003E-2</v>
      </c>
      <c r="B47">
        <v>28389176.952888869</v>
      </c>
    </row>
    <row r="48" spans="1:14" x14ac:dyDescent="0.2">
      <c r="A48" s="1">
        <v>0.04</v>
      </c>
      <c r="B48">
        <v>20912095.509762693</v>
      </c>
    </row>
    <row r="49" spans="1:2" x14ac:dyDescent="0.2">
      <c r="A49" s="6">
        <v>4.4999999999999998E-2</v>
      </c>
      <c r="B49">
        <v>14005417.97560031</v>
      </c>
    </row>
    <row r="50" spans="1:2" x14ac:dyDescent="0.2">
      <c r="A50" s="1">
        <v>0.05</v>
      </c>
      <c r="B50">
        <v>7617317.724589345</v>
      </c>
    </row>
    <row r="51" spans="1:2" x14ac:dyDescent="0.2">
      <c r="A51" s="6">
        <v>5.5E-2</v>
      </c>
      <c r="B51">
        <v>1701214.1104792077</v>
      </c>
    </row>
    <row r="52" spans="1:2" x14ac:dyDescent="0.2">
      <c r="A52" s="1">
        <v>0.06</v>
      </c>
      <c r="B52">
        <v>-3784801.4230649141</v>
      </c>
    </row>
    <row r="53" spans="1:2" x14ac:dyDescent="0.2">
      <c r="A53" s="6">
        <v>6.5000000000000002E-2</v>
      </c>
      <c r="B53">
        <v>-8878472.4920083247</v>
      </c>
    </row>
    <row r="54" spans="1:2" x14ac:dyDescent="0.2">
      <c r="A54" s="1">
        <v>7.0000000000000007E-2</v>
      </c>
      <c r="B54">
        <v>-13613826.34919264</v>
      </c>
    </row>
    <row r="55" spans="1:2" x14ac:dyDescent="0.2">
      <c r="A55" s="6">
        <v>7.4999999999999997E-2</v>
      </c>
      <c r="B55">
        <v>-18021571.012238406</v>
      </c>
    </row>
    <row r="56" spans="1:2" x14ac:dyDescent="0.2">
      <c r="A56" s="1">
        <v>0.08</v>
      </c>
      <c r="B56">
        <v>-22129447.159279399</v>
      </c>
    </row>
    <row r="57" spans="1:2" x14ac:dyDescent="0.2">
      <c r="A57" s="6">
        <v>8.5000000000000006E-2</v>
      </c>
      <c r="B57">
        <v>-25962540.223752126</v>
      </c>
    </row>
    <row r="58" spans="1:2" x14ac:dyDescent="0.2">
      <c r="A58" s="1">
        <v>0.09</v>
      </c>
      <c r="B58">
        <v>-29543557.436948214</v>
      </c>
    </row>
    <row r="59" spans="1:2" x14ac:dyDescent="0.2">
      <c r="A59" s="6">
        <v>9.5000000000000001E-2</v>
      </c>
      <c r="B59">
        <v>-32893073.973808073</v>
      </c>
    </row>
    <row r="60" spans="1:2" x14ac:dyDescent="0.2">
      <c r="A60" s="1">
        <v>0.1</v>
      </c>
      <c r="B60">
        <v>-36029751.841404624</v>
      </c>
    </row>
    <row r="63" spans="1:2" x14ac:dyDescent="0.2">
      <c r="A63" t="s">
        <v>24</v>
      </c>
    </row>
    <row r="64" spans="1:2" x14ac:dyDescent="0.2">
      <c r="B64" t="s">
        <v>13</v>
      </c>
    </row>
    <row r="65" spans="1:2" x14ac:dyDescent="0.2">
      <c r="B65" s="2">
        <f>Q7</f>
        <v>20912095.509762693</v>
      </c>
    </row>
    <row r="66" spans="1:2" x14ac:dyDescent="0.2">
      <c r="A66">
        <v>0</v>
      </c>
      <c r="B66">
        <f t="dataTable" ref="B66:B76" dt2D="0" dtr="0" r1="B3" ca="1"/>
        <v>-5645440.394443796</v>
      </c>
    </row>
    <row r="67" spans="1:2" x14ac:dyDescent="0.2">
      <c r="A67">
        <v>25000</v>
      </c>
      <c r="B67">
        <v>993943.58160782885</v>
      </c>
    </row>
    <row r="68" spans="1:2" x14ac:dyDescent="0.2">
      <c r="A68">
        <v>50000</v>
      </c>
      <c r="B68">
        <v>7633327.5576594546</v>
      </c>
    </row>
    <row r="69" spans="1:2" x14ac:dyDescent="0.2">
      <c r="A69">
        <v>75000</v>
      </c>
      <c r="B69">
        <v>14272711.533711072</v>
      </c>
    </row>
    <row r="70" spans="1:2" x14ac:dyDescent="0.2">
      <c r="A70">
        <v>100000</v>
      </c>
      <c r="B70">
        <v>20912095.509762693</v>
      </c>
    </row>
    <row r="71" spans="1:2" x14ac:dyDescent="0.2">
      <c r="A71">
        <v>125000</v>
      </c>
      <c r="B71">
        <v>27551479.48581434</v>
      </c>
    </row>
    <row r="72" spans="1:2" x14ac:dyDescent="0.2">
      <c r="A72">
        <v>150000</v>
      </c>
      <c r="B72">
        <v>34190863.461865939</v>
      </c>
    </row>
    <row r="73" spans="1:2" x14ac:dyDescent="0.2">
      <c r="A73">
        <v>175000</v>
      </c>
      <c r="B73">
        <v>40830247.437917575</v>
      </c>
    </row>
    <row r="74" spans="1:2" x14ac:dyDescent="0.2">
      <c r="A74">
        <v>200000</v>
      </c>
      <c r="B74">
        <v>47469631.413969196</v>
      </c>
    </row>
    <row r="75" spans="1:2" x14ac:dyDescent="0.2">
      <c r="A75">
        <v>225000</v>
      </c>
      <c r="B75">
        <v>54109015.390020847</v>
      </c>
    </row>
    <row r="76" spans="1:2" x14ac:dyDescent="0.2">
      <c r="A76">
        <v>250000</v>
      </c>
      <c r="B76">
        <v>60748399.366072454</v>
      </c>
    </row>
    <row r="80" spans="1:2" x14ac:dyDescent="0.2">
      <c r="A80" t="s">
        <v>25</v>
      </c>
    </row>
    <row r="81" spans="1:2" x14ac:dyDescent="0.2">
      <c r="B81" t="s">
        <v>13</v>
      </c>
    </row>
    <row r="82" spans="1:2" x14ac:dyDescent="0.2">
      <c r="B82" s="2">
        <f>Q7</f>
        <v>20912095.509762693</v>
      </c>
    </row>
    <row r="83" spans="1:2" x14ac:dyDescent="0.2">
      <c r="A83">
        <v>0</v>
      </c>
      <c r="B83">
        <f t="dataTable" ref="B83:B93" dt2D="0" dtr="0" r1="B5"/>
        <v>-369639903.08150953</v>
      </c>
    </row>
    <row r="84" spans="1:2" x14ac:dyDescent="0.2">
      <c r="A84">
        <v>1</v>
      </c>
      <c r="B84">
        <v>-291529503.36325508</v>
      </c>
    </row>
    <row r="85" spans="1:2" x14ac:dyDescent="0.2">
      <c r="A85">
        <v>2</v>
      </c>
      <c r="B85">
        <v>-213419103.64500061</v>
      </c>
    </row>
    <row r="86" spans="1:2" x14ac:dyDescent="0.2">
      <c r="A86">
        <v>3</v>
      </c>
      <c r="B86">
        <v>-135308703.92674613</v>
      </c>
    </row>
    <row r="87" spans="1:2" x14ac:dyDescent="0.2">
      <c r="A87">
        <v>4</v>
      </c>
      <c r="B87">
        <v>-57198304.208491728</v>
      </c>
    </row>
    <row r="88" spans="1:2" x14ac:dyDescent="0.2">
      <c r="A88">
        <v>5</v>
      </c>
      <c r="B88">
        <v>20912095.509762693</v>
      </c>
    </row>
    <row r="89" spans="1:2" x14ac:dyDescent="0.2">
      <c r="A89">
        <v>6</v>
      </c>
      <c r="B89">
        <v>99022495.228017122</v>
      </c>
    </row>
    <row r="90" spans="1:2" x14ac:dyDescent="0.2">
      <c r="A90">
        <v>7</v>
      </c>
      <c r="B90">
        <v>177132894.94627157</v>
      </c>
    </row>
    <row r="91" spans="1:2" x14ac:dyDescent="0.2">
      <c r="A91">
        <v>8</v>
      </c>
      <c r="B91">
        <v>255243294.66452596</v>
      </c>
    </row>
    <row r="92" spans="1:2" x14ac:dyDescent="0.2">
      <c r="A92">
        <v>9</v>
      </c>
      <c r="B92">
        <v>333353694.38278043</v>
      </c>
    </row>
    <row r="93" spans="1:2" x14ac:dyDescent="0.2">
      <c r="A93">
        <v>10</v>
      </c>
      <c r="B93">
        <v>411464094.10103488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FE67-7656-7C46-AA98-11B804B91569}">
  <dimension ref="A1:Q1036"/>
  <sheetViews>
    <sheetView zoomScale="117" zoomScaleNormal="117" workbookViewId="0">
      <selection activeCell="I4" sqref="I4"/>
    </sheetView>
  </sheetViews>
  <sheetFormatPr baseColWidth="10" defaultRowHeight="16" x14ac:dyDescent="0.2"/>
  <cols>
    <col min="2" max="2" width="12.83203125" bestFit="1" customWidth="1"/>
    <col min="4" max="4" width="11.1640625" bestFit="1" customWidth="1"/>
    <col min="7" max="7" width="14.6640625" style="2" bestFit="1" customWidth="1"/>
    <col min="8" max="8" width="4.1640625" customWidth="1"/>
    <col min="9" max="9" width="10.83203125" customWidth="1"/>
    <col min="12" max="12" width="13.6640625" style="2" bestFit="1" customWidth="1"/>
    <col min="13" max="13" width="4.1640625" customWidth="1"/>
    <col min="14" max="14" width="12.83203125" bestFit="1" customWidth="1"/>
    <col min="17" max="17" width="15.6640625" customWidth="1"/>
  </cols>
  <sheetData>
    <row r="1" spans="1:17" x14ac:dyDescent="0.2">
      <c r="A1" t="s">
        <v>0</v>
      </c>
      <c r="B1" s="1">
        <v>0.04</v>
      </c>
    </row>
    <row r="2" spans="1:17" x14ac:dyDescent="0.2">
      <c r="A2" t="s">
        <v>1</v>
      </c>
      <c r="B2">
        <f ca="1">_xlfn.NORM.INV(RAND(), E2,E3)</f>
        <v>5524018.4011847572</v>
      </c>
      <c r="D2" t="s">
        <v>18</v>
      </c>
      <c r="E2">
        <v>5000000</v>
      </c>
    </row>
    <row r="3" spans="1:17" x14ac:dyDescent="0.2">
      <c r="A3" t="s">
        <v>16</v>
      </c>
      <c r="B3">
        <v>100000</v>
      </c>
      <c r="D3" t="s">
        <v>19</v>
      </c>
      <c r="E3">
        <v>2000000</v>
      </c>
    </row>
    <row r="4" spans="1:17" x14ac:dyDescent="0.2">
      <c r="A4" t="s">
        <v>17</v>
      </c>
      <c r="B4">
        <v>17</v>
      </c>
      <c r="H4" s="4"/>
      <c r="I4" s="5"/>
    </row>
    <row r="5" spans="1:17" x14ac:dyDescent="0.2">
      <c r="A5" t="s">
        <v>10</v>
      </c>
      <c r="B5">
        <v>5</v>
      </c>
      <c r="H5" s="4"/>
    </row>
    <row r="7" spans="1:17" x14ac:dyDescent="0.2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13</v>
      </c>
      <c r="P7" t="s">
        <v>14</v>
      </c>
      <c r="Q7" s="2">
        <f ca="1">SUM(N8:N33)</f>
        <v>61843382.286024697</v>
      </c>
    </row>
    <row r="8" spans="1:17" x14ac:dyDescent="0.2">
      <c r="A8">
        <v>0</v>
      </c>
      <c r="B8">
        <f>1 / (1 + $B$1)^A8</f>
        <v>1</v>
      </c>
      <c r="C8">
        <f>1000000*100</f>
        <v>100000000</v>
      </c>
      <c r="D8">
        <f>(500000 * 20) + (500000 * 10)</f>
        <v>15000000</v>
      </c>
      <c r="E8">
        <v>0</v>
      </c>
      <c r="F8">
        <f>C8+D8+E8</f>
        <v>115000000</v>
      </c>
      <c r="G8" s="2">
        <f>F8*B8</f>
        <v>115000000</v>
      </c>
      <c r="I8">
        <v>0</v>
      </c>
      <c r="J8">
        <v>0</v>
      </c>
      <c r="K8">
        <f>J8+I8</f>
        <v>0</v>
      </c>
      <c r="L8" s="2">
        <f>K8*B8</f>
        <v>0</v>
      </c>
      <c r="N8" s="2">
        <f>L8-G8</f>
        <v>-115000000</v>
      </c>
      <c r="P8" t="s">
        <v>15</v>
      </c>
      <c r="Q8">
        <f ca="1">SUM(L8:L33) / SUM(G8:G33)</f>
        <v>1.1560923322582468</v>
      </c>
    </row>
    <row r="9" spans="1:17" x14ac:dyDescent="0.2">
      <c r="A9">
        <v>1</v>
      </c>
      <c r="B9">
        <f t="shared" ref="B9:B33" si="0">1 / (1 + $B$1)^A9</f>
        <v>0.96153846153846145</v>
      </c>
      <c r="C9">
        <v>0</v>
      </c>
      <c r="D9">
        <v>0</v>
      </c>
      <c r="E9">
        <v>18000000</v>
      </c>
      <c r="F9">
        <f t="shared" ref="F9:F33" si="1">C9+D9+E9</f>
        <v>18000000</v>
      </c>
      <c r="G9" s="2">
        <f t="shared" ref="G9:G33" si="2">F9*B9</f>
        <v>17307692.307692308</v>
      </c>
      <c r="I9">
        <f>$B$3*$B$4</f>
        <v>1700000</v>
      </c>
      <c r="J9">
        <f ca="1">$B$5*$B$2</f>
        <v>27620092.005923785</v>
      </c>
      <c r="K9">
        <f t="shared" ref="K9:K33" ca="1" si="3">J9+I9</f>
        <v>29320092.005923785</v>
      </c>
      <c r="L9" s="2">
        <f t="shared" ref="L9:L33" ca="1" si="4">K9*B9</f>
        <v>28192396.159542099</v>
      </c>
      <c r="N9" s="2">
        <f t="shared" ref="N9:N33" ca="1" si="5">L9-G9</f>
        <v>10884703.851849791</v>
      </c>
    </row>
    <row r="10" spans="1:17" x14ac:dyDescent="0.2">
      <c r="A10">
        <v>2</v>
      </c>
      <c r="B10">
        <f t="shared" si="0"/>
        <v>0.92455621301775137</v>
      </c>
      <c r="C10">
        <v>0</v>
      </c>
      <c r="D10">
        <v>0</v>
      </c>
      <c r="E10">
        <v>18000000</v>
      </c>
      <c r="F10">
        <f t="shared" si="1"/>
        <v>18000000</v>
      </c>
      <c r="G10" s="2">
        <f t="shared" si="2"/>
        <v>16642011.834319524</v>
      </c>
      <c r="I10">
        <f t="shared" ref="I10:I33" si="6">$B$3*$B$4</f>
        <v>1700000</v>
      </c>
      <c r="J10">
        <f t="shared" ref="J10:J33" ca="1" si="7">$B$5*$B$2</f>
        <v>27620092.005923785</v>
      </c>
      <c r="K10">
        <f t="shared" ca="1" si="3"/>
        <v>29320092.005923785</v>
      </c>
      <c r="L10" s="2">
        <f t="shared" ca="1" si="4"/>
        <v>27108073.23032894</v>
      </c>
      <c r="N10" s="2">
        <f t="shared" ca="1" si="5"/>
        <v>10466061.396009415</v>
      </c>
    </row>
    <row r="11" spans="1:17" x14ac:dyDescent="0.2">
      <c r="A11">
        <v>3</v>
      </c>
      <c r="B11">
        <f t="shared" si="0"/>
        <v>0.88899635867091487</v>
      </c>
      <c r="C11">
        <v>0</v>
      </c>
      <c r="D11">
        <v>0</v>
      </c>
      <c r="E11">
        <v>18000000</v>
      </c>
      <c r="F11">
        <f t="shared" si="1"/>
        <v>18000000</v>
      </c>
      <c r="G11" s="2">
        <f t="shared" si="2"/>
        <v>16001934.456076467</v>
      </c>
      <c r="I11">
        <f t="shared" si="6"/>
        <v>1700000</v>
      </c>
      <c r="J11">
        <f t="shared" ca="1" si="7"/>
        <v>27620092.005923785</v>
      </c>
      <c r="K11">
        <f t="shared" ca="1" si="3"/>
        <v>29320092.005923785</v>
      </c>
      <c r="L11" s="2">
        <f t="shared" ca="1" si="4"/>
        <v>26065455.029162444</v>
      </c>
      <c r="N11" s="2">
        <f t="shared" ca="1" si="5"/>
        <v>10063520.573085977</v>
      </c>
    </row>
    <row r="12" spans="1:17" x14ac:dyDescent="0.2">
      <c r="A12">
        <v>4</v>
      </c>
      <c r="B12">
        <f t="shared" si="0"/>
        <v>0.85480419102972571</v>
      </c>
      <c r="C12">
        <v>0</v>
      </c>
      <c r="D12">
        <v>0</v>
      </c>
      <c r="E12">
        <v>18000000</v>
      </c>
      <c r="F12">
        <f t="shared" si="1"/>
        <v>18000000</v>
      </c>
      <c r="G12" s="2">
        <f t="shared" si="2"/>
        <v>15386475.438535063</v>
      </c>
      <c r="I12">
        <f t="shared" si="6"/>
        <v>1700000</v>
      </c>
      <c r="J12">
        <f t="shared" ca="1" si="7"/>
        <v>27620092.005923785</v>
      </c>
      <c r="K12">
        <f t="shared" ca="1" si="3"/>
        <v>29320092.005923785</v>
      </c>
      <c r="L12" s="2">
        <f t="shared" ca="1" si="4"/>
        <v>25062937.528040808</v>
      </c>
      <c r="N12" s="2">
        <f t="shared" ca="1" si="5"/>
        <v>9676462.0895057451</v>
      </c>
    </row>
    <row r="13" spans="1:17" x14ac:dyDescent="0.2">
      <c r="A13">
        <v>5</v>
      </c>
      <c r="B13">
        <f t="shared" si="0"/>
        <v>0.82192710675935154</v>
      </c>
      <c r="C13">
        <v>0</v>
      </c>
      <c r="D13">
        <v>0</v>
      </c>
      <c r="E13">
        <v>18000000</v>
      </c>
      <c r="F13">
        <f t="shared" si="1"/>
        <v>18000000</v>
      </c>
      <c r="G13" s="2">
        <f t="shared" si="2"/>
        <v>14794687.921668328</v>
      </c>
      <c r="I13">
        <f t="shared" si="6"/>
        <v>1700000</v>
      </c>
      <c r="J13">
        <f t="shared" ca="1" si="7"/>
        <v>27620092.005923785</v>
      </c>
      <c r="K13">
        <f t="shared" ca="1" si="3"/>
        <v>29320092.005923785</v>
      </c>
      <c r="L13" s="2">
        <f t="shared" ca="1" si="4"/>
        <v>24098978.39234693</v>
      </c>
      <c r="N13" s="2">
        <f t="shared" ca="1" si="5"/>
        <v>9304290.4706786014</v>
      </c>
    </row>
    <row r="14" spans="1:17" x14ac:dyDescent="0.2">
      <c r="A14">
        <v>6</v>
      </c>
      <c r="B14">
        <f t="shared" si="0"/>
        <v>0.79031452573014571</v>
      </c>
      <c r="C14">
        <v>0</v>
      </c>
      <c r="D14">
        <v>0</v>
      </c>
      <c r="E14">
        <v>18000000</v>
      </c>
      <c r="F14">
        <f t="shared" si="1"/>
        <v>18000000</v>
      </c>
      <c r="G14" s="2">
        <f t="shared" si="2"/>
        <v>14225661.463142622</v>
      </c>
      <c r="I14">
        <f t="shared" si="6"/>
        <v>1700000</v>
      </c>
      <c r="J14">
        <f t="shared" ca="1" si="7"/>
        <v>27620092.005923785</v>
      </c>
      <c r="K14">
        <f t="shared" ca="1" si="3"/>
        <v>29320092.005923785</v>
      </c>
      <c r="L14" s="2">
        <f t="shared" ca="1" si="4"/>
        <v>23172094.608025894</v>
      </c>
      <c r="N14" s="2">
        <f t="shared" ca="1" si="5"/>
        <v>8946433.1448832713</v>
      </c>
    </row>
    <row r="15" spans="1:17" x14ac:dyDescent="0.2">
      <c r="A15">
        <v>7</v>
      </c>
      <c r="B15">
        <f t="shared" si="0"/>
        <v>0.75991781320206331</v>
      </c>
      <c r="C15">
        <v>0</v>
      </c>
      <c r="D15">
        <v>0</v>
      </c>
      <c r="E15">
        <v>18000000</v>
      </c>
      <c r="F15">
        <f t="shared" si="1"/>
        <v>18000000</v>
      </c>
      <c r="G15" s="2">
        <f t="shared" si="2"/>
        <v>13678520.63763714</v>
      </c>
      <c r="I15">
        <f t="shared" si="6"/>
        <v>1700000</v>
      </c>
      <c r="J15">
        <f t="shared" ca="1" si="7"/>
        <v>27620092.005923785</v>
      </c>
      <c r="K15">
        <f t="shared" ca="1" si="3"/>
        <v>29320092.005923785</v>
      </c>
      <c r="L15" s="2">
        <f t="shared" ca="1" si="4"/>
        <v>22280860.200024899</v>
      </c>
      <c r="N15" s="2">
        <f t="shared" ca="1" si="5"/>
        <v>8602339.5623877589</v>
      </c>
    </row>
    <row r="16" spans="1:17" x14ac:dyDescent="0.2">
      <c r="A16">
        <v>8</v>
      </c>
      <c r="B16">
        <f t="shared" si="0"/>
        <v>0.73069020500198378</v>
      </c>
      <c r="C16">
        <v>0</v>
      </c>
      <c r="D16">
        <v>0</v>
      </c>
      <c r="E16">
        <v>18000000</v>
      </c>
      <c r="F16">
        <f t="shared" si="1"/>
        <v>18000000</v>
      </c>
      <c r="G16" s="2">
        <f t="shared" si="2"/>
        <v>13152423.690035708</v>
      </c>
      <c r="I16">
        <f t="shared" si="6"/>
        <v>1700000</v>
      </c>
      <c r="J16">
        <f t="shared" ca="1" si="7"/>
        <v>27620092.005923785</v>
      </c>
      <c r="K16">
        <f t="shared" ca="1" si="3"/>
        <v>29320092.005923785</v>
      </c>
      <c r="L16" s="2">
        <f t="shared" ca="1" si="4"/>
        <v>21423904.038485475</v>
      </c>
      <c r="N16" s="2">
        <f t="shared" ca="1" si="5"/>
        <v>8271480.3484497666</v>
      </c>
    </row>
    <row r="17" spans="1:14" x14ac:dyDescent="0.2">
      <c r="A17">
        <v>9</v>
      </c>
      <c r="B17">
        <f t="shared" si="0"/>
        <v>0.70258673557883045</v>
      </c>
      <c r="C17">
        <v>0</v>
      </c>
      <c r="D17">
        <v>0</v>
      </c>
      <c r="E17">
        <v>18000000</v>
      </c>
      <c r="F17">
        <f t="shared" si="1"/>
        <v>18000000</v>
      </c>
      <c r="G17" s="2">
        <f t="shared" si="2"/>
        <v>12646561.240418948</v>
      </c>
      <c r="I17">
        <f t="shared" si="6"/>
        <v>1700000</v>
      </c>
      <c r="J17">
        <f t="shared" ca="1" si="7"/>
        <v>27620092.005923785</v>
      </c>
      <c r="K17">
        <f t="shared" ca="1" si="3"/>
        <v>29320092.005923785</v>
      </c>
      <c r="L17" s="2">
        <f t="shared" ca="1" si="4"/>
        <v>20599907.729312956</v>
      </c>
      <c r="N17" s="2">
        <f t="shared" ca="1" si="5"/>
        <v>7953346.4888940081</v>
      </c>
    </row>
    <row r="18" spans="1:14" x14ac:dyDescent="0.2">
      <c r="A18">
        <v>10</v>
      </c>
      <c r="B18">
        <f t="shared" si="0"/>
        <v>0.67556416882579851</v>
      </c>
      <c r="C18">
        <v>0</v>
      </c>
      <c r="D18">
        <v>0</v>
      </c>
      <c r="E18">
        <v>18000000</v>
      </c>
      <c r="F18">
        <f t="shared" si="1"/>
        <v>18000000</v>
      </c>
      <c r="G18" s="2">
        <f t="shared" si="2"/>
        <v>12160155.038864372</v>
      </c>
      <c r="I18">
        <f t="shared" si="6"/>
        <v>1700000</v>
      </c>
      <c r="J18">
        <f t="shared" ca="1" si="7"/>
        <v>27620092.005923785</v>
      </c>
      <c r="K18">
        <f t="shared" ca="1" si="3"/>
        <v>29320092.005923785</v>
      </c>
      <c r="L18" s="2">
        <f t="shared" ca="1" si="4"/>
        <v>19807603.585877839</v>
      </c>
      <c r="N18" s="2">
        <f t="shared" ca="1" si="5"/>
        <v>7647448.5470134672</v>
      </c>
    </row>
    <row r="19" spans="1:14" x14ac:dyDescent="0.2">
      <c r="A19">
        <v>11</v>
      </c>
      <c r="B19">
        <f t="shared" si="0"/>
        <v>0.6495809315632679</v>
      </c>
      <c r="C19">
        <v>0</v>
      </c>
      <c r="D19">
        <v>0</v>
      </c>
      <c r="E19">
        <v>18000000</v>
      </c>
      <c r="F19">
        <f t="shared" si="1"/>
        <v>18000000</v>
      </c>
      <c r="G19" s="2">
        <f t="shared" si="2"/>
        <v>11692456.768138822</v>
      </c>
      <c r="I19">
        <f t="shared" si="6"/>
        <v>1700000</v>
      </c>
      <c r="J19">
        <f t="shared" ca="1" si="7"/>
        <v>27620092.005923785</v>
      </c>
      <c r="K19">
        <f t="shared" ca="1" si="3"/>
        <v>29320092.005923785</v>
      </c>
      <c r="L19" s="2">
        <f t="shared" ca="1" si="4"/>
        <v>19045772.678728696</v>
      </c>
      <c r="N19" s="2">
        <f t="shared" ca="1" si="5"/>
        <v>7353315.9105898738</v>
      </c>
    </row>
    <row r="20" spans="1:14" x14ac:dyDescent="0.2">
      <c r="A20">
        <v>12</v>
      </c>
      <c r="B20">
        <f t="shared" si="0"/>
        <v>0.62459704958006512</v>
      </c>
      <c r="C20">
        <v>0</v>
      </c>
      <c r="D20">
        <v>0</v>
      </c>
      <c r="E20">
        <v>18000000</v>
      </c>
      <c r="F20">
        <f t="shared" si="1"/>
        <v>18000000</v>
      </c>
      <c r="G20" s="2">
        <f t="shared" si="2"/>
        <v>11242746.892441172</v>
      </c>
      <c r="I20">
        <f t="shared" si="6"/>
        <v>1700000</v>
      </c>
      <c r="J20">
        <f t="shared" ca="1" si="7"/>
        <v>27620092.005923785</v>
      </c>
      <c r="K20">
        <f t="shared" ca="1" si="3"/>
        <v>29320092.005923785</v>
      </c>
      <c r="L20" s="2">
        <f t="shared" ca="1" si="4"/>
        <v>18313242.960316051</v>
      </c>
      <c r="N20" s="2">
        <f t="shared" ca="1" si="5"/>
        <v>7070496.0678748786</v>
      </c>
    </row>
    <row r="21" spans="1:14" x14ac:dyDescent="0.2">
      <c r="A21">
        <v>13</v>
      </c>
      <c r="B21">
        <f t="shared" si="0"/>
        <v>0.600574086134678</v>
      </c>
      <c r="C21">
        <v>0</v>
      </c>
      <c r="D21">
        <v>0</v>
      </c>
      <c r="E21">
        <v>18000000</v>
      </c>
      <c r="F21">
        <f t="shared" si="1"/>
        <v>18000000</v>
      </c>
      <c r="G21" s="2">
        <f t="shared" si="2"/>
        <v>10810333.550424203</v>
      </c>
      <c r="I21">
        <f t="shared" si="6"/>
        <v>1700000</v>
      </c>
      <c r="J21">
        <f t="shared" ca="1" si="7"/>
        <v>27620092.005923785</v>
      </c>
      <c r="K21">
        <f t="shared" ca="1" si="3"/>
        <v>29320092.005923785</v>
      </c>
      <c r="L21" s="2">
        <f t="shared" ca="1" si="4"/>
        <v>17608887.461842354</v>
      </c>
      <c r="N21" s="2">
        <f t="shared" ca="1" si="5"/>
        <v>6798553.9114181511</v>
      </c>
    </row>
    <row r="22" spans="1:14" x14ac:dyDescent="0.2">
      <c r="A22">
        <v>14</v>
      </c>
      <c r="B22">
        <f t="shared" si="0"/>
        <v>0.57747508282180582</v>
      </c>
      <c r="C22">
        <v>0</v>
      </c>
      <c r="D22">
        <v>0</v>
      </c>
      <c r="E22">
        <v>18000000</v>
      </c>
      <c r="F22">
        <f t="shared" si="1"/>
        <v>18000000</v>
      </c>
      <c r="G22" s="2">
        <f t="shared" si="2"/>
        <v>10394551.490792505</v>
      </c>
      <c r="I22">
        <f t="shared" si="6"/>
        <v>1700000</v>
      </c>
      <c r="J22">
        <f t="shared" ca="1" si="7"/>
        <v>27620092.005923785</v>
      </c>
      <c r="K22">
        <f t="shared" ca="1" si="3"/>
        <v>29320092.005923785</v>
      </c>
      <c r="L22" s="2">
        <f t="shared" ca="1" si="4"/>
        <v>16931622.559463806</v>
      </c>
      <c r="N22" s="2">
        <f t="shared" ca="1" si="5"/>
        <v>6537071.068671301</v>
      </c>
    </row>
    <row r="23" spans="1:14" x14ac:dyDescent="0.2">
      <c r="A23">
        <v>15</v>
      </c>
      <c r="B23">
        <f t="shared" si="0"/>
        <v>0.55526450271327477</v>
      </c>
      <c r="C23">
        <v>0</v>
      </c>
      <c r="D23">
        <v>0</v>
      </c>
      <c r="E23">
        <v>18000000</v>
      </c>
      <c r="F23">
        <f t="shared" si="1"/>
        <v>18000000</v>
      </c>
      <c r="G23" s="2">
        <f t="shared" si="2"/>
        <v>9994761.0488389451</v>
      </c>
      <c r="I23">
        <f t="shared" si="6"/>
        <v>1700000</v>
      </c>
      <c r="J23">
        <f t="shared" ca="1" si="7"/>
        <v>27620092.005923785</v>
      </c>
      <c r="K23">
        <f t="shared" ca="1" si="3"/>
        <v>29320092.005923785</v>
      </c>
      <c r="L23" s="2">
        <f t="shared" ca="1" si="4"/>
        <v>16280406.307176733</v>
      </c>
      <c r="N23" s="2">
        <f t="shared" ca="1" si="5"/>
        <v>6285645.2583377883</v>
      </c>
    </row>
    <row r="24" spans="1:14" x14ac:dyDescent="0.2">
      <c r="A24">
        <v>16</v>
      </c>
      <c r="B24">
        <f t="shared" si="0"/>
        <v>0.53390817568584104</v>
      </c>
      <c r="C24">
        <v>0</v>
      </c>
      <c r="D24">
        <v>0</v>
      </c>
      <c r="E24">
        <v>18000000</v>
      </c>
      <c r="F24">
        <f t="shared" si="1"/>
        <v>18000000</v>
      </c>
      <c r="G24" s="2">
        <f t="shared" si="2"/>
        <v>9610347.1623451393</v>
      </c>
      <c r="I24">
        <f t="shared" si="6"/>
        <v>1700000</v>
      </c>
      <c r="J24">
        <f t="shared" ca="1" si="7"/>
        <v>27620092.005923785</v>
      </c>
      <c r="K24">
        <f t="shared" ca="1" si="3"/>
        <v>29320092.005923785</v>
      </c>
      <c r="L24" s="2">
        <f t="shared" ca="1" si="4"/>
        <v>15654236.83382378</v>
      </c>
      <c r="N24" s="2">
        <f t="shared" ca="1" si="5"/>
        <v>6043889.6714786403</v>
      </c>
    </row>
    <row r="25" spans="1:14" x14ac:dyDescent="0.2">
      <c r="A25">
        <v>17</v>
      </c>
      <c r="B25">
        <f t="shared" si="0"/>
        <v>0.51337324585177024</v>
      </c>
      <c r="C25">
        <v>0</v>
      </c>
      <c r="D25">
        <v>0</v>
      </c>
      <c r="E25">
        <v>18000000</v>
      </c>
      <c r="F25">
        <f t="shared" si="1"/>
        <v>18000000</v>
      </c>
      <c r="G25" s="2">
        <f t="shared" si="2"/>
        <v>9240718.4253318645</v>
      </c>
      <c r="I25">
        <f t="shared" si="6"/>
        <v>1700000</v>
      </c>
      <c r="J25">
        <f t="shared" ca="1" si="7"/>
        <v>27620092.005923785</v>
      </c>
      <c r="K25">
        <f t="shared" ca="1" si="3"/>
        <v>29320092.005923785</v>
      </c>
      <c r="L25" s="2">
        <f t="shared" ca="1" si="4"/>
        <v>15052150.801753635</v>
      </c>
      <c r="N25" s="2">
        <f t="shared" ca="1" si="5"/>
        <v>5811432.3764217701</v>
      </c>
    </row>
    <row r="26" spans="1:14" x14ac:dyDescent="0.2">
      <c r="A26">
        <v>18</v>
      </c>
      <c r="B26">
        <f t="shared" si="0"/>
        <v>0.49362812101131748</v>
      </c>
      <c r="C26">
        <v>0</v>
      </c>
      <c r="D26">
        <v>0</v>
      </c>
      <c r="E26">
        <v>18000000</v>
      </c>
      <c r="F26">
        <f t="shared" si="1"/>
        <v>18000000</v>
      </c>
      <c r="G26" s="2">
        <f t="shared" si="2"/>
        <v>8885306.178203715</v>
      </c>
      <c r="I26">
        <f t="shared" si="6"/>
        <v>1700000</v>
      </c>
      <c r="J26">
        <f t="shared" ca="1" si="7"/>
        <v>27620092.005923785</v>
      </c>
      <c r="K26">
        <f t="shared" ca="1" si="3"/>
        <v>29320092.005923785</v>
      </c>
      <c r="L26" s="2">
        <f t="shared" ca="1" si="4"/>
        <v>14473221.924763108</v>
      </c>
      <c r="N26" s="2">
        <f t="shared" ca="1" si="5"/>
        <v>5587915.7465593927</v>
      </c>
    </row>
    <row r="27" spans="1:14" x14ac:dyDescent="0.2">
      <c r="A27">
        <v>19</v>
      </c>
      <c r="B27">
        <f t="shared" si="0"/>
        <v>0.47464242404934376</v>
      </c>
      <c r="C27">
        <v>0</v>
      </c>
      <c r="D27">
        <v>0</v>
      </c>
      <c r="E27">
        <v>18000000</v>
      </c>
      <c r="F27">
        <f t="shared" si="1"/>
        <v>18000000</v>
      </c>
      <c r="G27" s="2">
        <f t="shared" si="2"/>
        <v>8543563.6328881867</v>
      </c>
      <c r="I27">
        <f t="shared" si="6"/>
        <v>1700000</v>
      </c>
      <c r="J27">
        <f t="shared" ca="1" si="7"/>
        <v>27620092.005923785</v>
      </c>
      <c r="K27">
        <f t="shared" ca="1" si="3"/>
        <v>29320092.005923785</v>
      </c>
      <c r="L27" s="2">
        <f t="shared" ca="1" si="4"/>
        <v>13916559.543041451</v>
      </c>
      <c r="N27" s="2">
        <f t="shared" ca="1" si="5"/>
        <v>5372995.9101532642</v>
      </c>
    </row>
    <row r="28" spans="1:14" x14ac:dyDescent="0.2">
      <c r="A28">
        <v>20</v>
      </c>
      <c r="B28">
        <f t="shared" si="0"/>
        <v>0.45638694620129205</v>
      </c>
      <c r="C28">
        <v>0</v>
      </c>
      <c r="D28">
        <v>0</v>
      </c>
      <c r="E28">
        <v>18000000</v>
      </c>
      <c r="F28">
        <f t="shared" si="1"/>
        <v>18000000</v>
      </c>
      <c r="G28" s="2">
        <f t="shared" si="2"/>
        <v>8214965.0316232573</v>
      </c>
      <c r="I28">
        <f t="shared" si="6"/>
        <v>1700000</v>
      </c>
      <c r="J28">
        <f t="shared" ca="1" si="7"/>
        <v>27620092.005923785</v>
      </c>
      <c r="K28">
        <f t="shared" ca="1" si="3"/>
        <v>29320092.005923785</v>
      </c>
      <c r="L28" s="2">
        <f t="shared" ca="1" si="4"/>
        <v>13381307.252924472</v>
      </c>
      <c r="N28" s="2">
        <f t="shared" ca="1" si="5"/>
        <v>5166342.2213012148</v>
      </c>
    </row>
    <row r="29" spans="1:14" x14ac:dyDescent="0.2">
      <c r="A29">
        <v>21</v>
      </c>
      <c r="B29">
        <f t="shared" si="0"/>
        <v>0.43883360211662686</v>
      </c>
      <c r="C29">
        <v>0</v>
      </c>
      <c r="D29">
        <v>0</v>
      </c>
      <c r="E29">
        <v>18000000</v>
      </c>
      <c r="F29">
        <f t="shared" si="1"/>
        <v>18000000</v>
      </c>
      <c r="G29" s="2">
        <f t="shared" si="2"/>
        <v>7899004.8380992832</v>
      </c>
      <c r="I29">
        <f t="shared" si="6"/>
        <v>1700000</v>
      </c>
      <c r="J29">
        <f t="shared" ca="1" si="7"/>
        <v>27620092.005923785</v>
      </c>
      <c r="K29">
        <f t="shared" ca="1" si="3"/>
        <v>29320092.005923785</v>
      </c>
      <c r="L29" s="2">
        <f t="shared" ca="1" si="4"/>
        <v>12866641.589350451</v>
      </c>
      <c r="N29" s="2">
        <f t="shared" ca="1" si="5"/>
        <v>4967636.7512511676</v>
      </c>
    </row>
    <row r="30" spans="1:14" x14ac:dyDescent="0.2">
      <c r="A30">
        <v>22</v>
      </c>
      <c r="B30">
        <f t="shared" si="0"/>
        <v>0.42195538665060278</v>
      </c>
      <c r="C30">
        <v>0</v>
      </c>
      <c r="D30">
        <v>0</v>
      </c>
      <c r="E30">
        <v>18000000</v>
      </c>
      <c r="F30">
        <f t="shared" si="1"/>
        <v>18000000</v>
      </c>
      <c r="G30" s="2">
        <f t="shared" si="2"/>
        <v>7595196.9597108504</v>
      </c>
      <c r="I30">
        <f t="shared" si="6"/>
        <v>1700000</v>
      </c>
      <c r="J30">
        <f t="shared" ca="1" si="7"/>
        <v>27620092.005923785</v>
      </c>
      <c r="K30">
        <f t="shared" ca="1" si="3"/>
        <v>29320092.005923785</v>
      </c>
      <c r="L30" s="2">
        <f t="shared" ca="1" si="4"/>
        <v>12371770.758990819</v>
      </c>
      <c r="N30" s="2">
        <f t="shared" ca="1" si="5"/>
        <v>4776573.7992799683</v>
      </c>
    </row>
    <row r="31" spans="1:14" x14ac:dyDescent="0.2">
      <c r="A31">
        <v>23</v>
      </c>
      <c r="B31">
        <f t="shared" si="0"/>
        <v>0.40572633331788732</v>
      </c>
      <c r="C31">
        <v>0</v>
      </c>
      <c r="D31">
        <v>0</v>
      </c>
      <c r="E31">
        <v>18000000</v>
      </c>
      <c r="F31">
        <f t="shared" si="1"/>
        <v>18000000</v>
      </c>
      <c r="G31" s="2">
        <f t="shared" si="2"/>
        <v>7303073.9997219713</v>
      </c>
      <c r="I31">
        <f t="shared" si="6"/>
        <v>1700000</v>
      </c>
      <c r="J31">
        <f t="shared" ca="1" si="7"/>
        <v>27620092.005923785</v>
      </c>
      <c r="K31">
        <f t="shared" ca="1" si="3"/>
        <v>29320092.005923785</v>
      </c>
      <c r="L31" s="2">
        <f t="shared" ca="1" si="4"/>
        <v>11895933.422106557</v>
      </c>
      <c r="N31" s="2">
        <f t="shared" ca="1" si="5"/>
        <v>4592859.4223845853</v>
      </c>
    </row>
    <row r="32" spans="1:14" x14ac:dyDescent="0.2">
      <c r="A32">
        <v>24</v>
      </c>
      <c r="B32">
        <f t="shared" si="0"/>
        <v>0.39012147434412242</v>
      </c>
      <c r="C32">
        <v>0</v>
      </c>
      <c r="D32">
        <v>0</v>
      </c>
      <c r="E32">
        <v>18000000</v>
      </c>
      <c r="F32">
        <f t="shared" si="1"/>
        <v>18000000</v>
      </c>
      <c r="G32" s="2">
        <f t="shared" si="2"/>
        <v>7022186.5381942037</v>
      </c>
      <c r="I32">
        <f t="shared" si="6"/>
        <v>1700000</v>
      </c>
      <c r="J32">
        <f t="shared" ca="1" si="7"/>
        <v>27620092.005923785</v>
      </c>
      <c r="K32">
        <f t="shared" ca="1" si="3"/>
        <v>29320092.005923785</v>
      </c>
      <c r="L32" s="2">
        <f t="shared" ca="1" si="4"/>
        <v>11438397.521256305</v>
      </c>
      <c r="N32" s="2">
        <f t="shared" ca="1" si="5"/>
        <v>4416210.9830621015</v>
      </c>
    </row>
    <row r="33" spans="1:14" x14ac:dyDescent="0.2">
      <c r="A33">
        <v>25</v>
      </c>
      <c r="B33">
        <f t="shared" si="0"/>
        <v>0.37511680225396377</v>
      </c>
      <c r="C33">
        <v>0</v>
      </c>
      <c r="D33">
        <v>0</v>
      </c>
      <c r="E33">
        <v>18000000</v>
      </c>
      <c r="F33">
        <f t="shared" si="1"/>
        <v>18000000</v>
      </c>
      <c r="G33" s="2">
        <f t="shared" si="2"/>
        <v>6752102.4405713482</v>
      </c>
      <c r="I33">
        <f t="shared" si="6"/>
        <v>1700000</v>
      </c>
      <c r="J33">
        <f t="shared" ca="1" si="7"/>
        <v>27620092.005923785</v>
      </c>
      <c r="K33">
        <f t="shared" ca="1" si="3"/>
        <v>29320092.005923785</v>
      </c>
      <c r="L33" s="2">
        <f t="shared" ca="1" si="4"/>
        <v>10998459.155054137</v>
      </c>
      <c r="N33" s="2">
        <f t="shared" ca="1" si="5"/>
        <v>4246356.7144827889</v>
      </c>
    </row>
    <row r="36" spans="1:14" x14ac:dyDescent="0.2">
      <c r="A36" t="s">
        <v>20</v>
      </c>
      <c r="B36" t="s">
        <v>13</v>
      </c>
    </row>
    <row r="37" spans="1:14" x14ac:dyDescent="0.2">
      <c r="A37">
        <v>1</v>
      </c>
      <c r="B37" s="2">
        <f ca="1">Q7</f>
        <v>61843382.286024697</v>
      </c>
      <c r="D37" t="s">
        <v>21</v>
      </c>
      <c r="E37" s="2">
        <f ca="1">AVERAGE(B37:B1036)</f>
        <v>18682890.418685369</v>
      </c>
    </row>
    <row r="38" spans="1:14" x14ac:dyDescent="0.2">
      <c r="A38">
        <v>2</v>
      </c>
      <c r="B38">
        <f t="dataTable" ref="B38:B1036" dt2D="0" dtr="0" r1="A35" ca="1"/>
        <v>-180430038.44114718</v>
      </c>
      <c r="D38" t="s">
        <v>22</v>
      </c>
      <c r="E38" s="3">
        <f ca="1">COUNTIF(B37:B1036, "&gt;0")/1000</f>
        <v>0.54500000000000004</v>
      </c>
    </row>
    <row r="39" spans="1:14" x14ac:dyDescent="0.2">
      <c r="A39">
        <v>3</v>
      </c>
      <c r="B39">
        <v>-56933507.911696807</v>
      </c>
    </row>
    <row r="40" spans="1:14" x14ac:dyDescent="0.2">
      <c r="A40">
        <v>4</v>
      </c>
      <c r="B40">
        <v>138969320.37368581</v>
      </c>
    </row>
    <row r="41" spans="1:14" x14ac:dyDescent="0.2">
      <c r="A41">
        <v>5</v>
      </c>
      <c r="B41">
        <v>121690512.06626746</v>
      </c>
    </row>
    <row r="42" spans="1:14" x14ac:dyDescent="0.2">
      <c r="A42">
        <v>6</v>
      </c>
      <c r="B42">
        <v>-84820180.176309869</v>
      </c>
    </row>
    <row r="43" spans="1:14" x14ac:dyDescent="0.2">
      <c r="A43">
        <v>7</v>
      </c>
      <c r="B43">
        <v>-54808817.777929023</v>
      </c>
    </row>
    <row r="44" spans="1:14" x14ac:dyDescent="0.2">
      <c r="A44">
        <v>8</v>
      </c>
      <c r="B44">
        <v>197673366.85583922</v>
      </c>
    </row>
    <row r="45" spans="1:14" x14ac:dyDescent="0.2">
      <c r="A45">
        <v>9</v>
      </c>
      <c r="B45">
        <v>234449407.38293928</v>
      </c>
    </row>
    <row r="46" spans="1:14" x14ac:dyDescent="0.2">
      <c r="A46">
        <v>10</v>
      </c>
      <c r="B46">
        <v>-277985067.54310042</v>
      </c>
    </row>
    <row r="47" spans="1:14" x14ac:dyDescent="0.2">
      <c r="A47">
        <v>11</v>
      </c>
      <c r="B47">
        <v>-58229284.199102402</v>
      </c>
    </row>
    <row r="48" spans="1:14" x14ac:dyDescent="0.2">
      <c r="A48">
        <v>12</v>
      </c>
      <c r="B48">
        <v>167691533.83085603</v>
      </c>
    </row>
    <row r="49" spans="1:2" x14ac:dyDescent="0.2">
      <c r="A49">
        <v>13</v>
      </c>
      <c r="B49">
        <v>67988368.712138668</v>
      </c>
    </row>
    <row r="50" spans="1:2" x14ac:dyDescent="0.2">
      <c r="A50">
        <v>14</v>
      </c>
      <c r="B50">
        <v>-115756281.86022176</v>
      </c>
    </row>
    <row r="51" spans="1:2" x14ac:dyDescent="0.2">
      <c r="A51">
        <v>15</v>
      </c>
      <c r="B51">
        <v>110995223.45799705</v>
      </c>
    </row>
    <row r="52" spans="1:2" x14ac:dyDescent="0.2">
      <c r="A52">
        <v>16</v>
      </c>
      <c r="B52">
        <v>114330048.96422286</v>
      </c>
    </row>
    <row r="53" spans="1:2" x14ac:dyDescent="0.2">
      <c r="A53">
        <v>17</v>
      </c>
      <c r="B53">
        <v>-78512119.303559214</v>
      </c>
    </row>
    <row r="54" spans="1:2" x14ac:dyDescent="0.2">
      <c r="A54">
        <v>18</v>
      </c>
      <c r="B54">
        <v>107325931.07652397</v>
      </c>
    </row>
    <row r="55" spans="1:2" x14ac:dyDescent="0.2">
      <c r="A55">
        <v>19</v>
      </c>
      <c r="B55">
        <v>279379360.90340316</v>
      </c>
    </row>
    <row r="56" spans="1:2" x14ac:dyDescent="0.2">
      <c r="A56">
        <v>20</v>
      </c>
      <c r="B56">
        <v>293658900.81228405</v>
      </c>
    </row>
    <row r="57" spans="1:2" x14ac:dyDescent="0.2">
      <c r="A57">
        <v>21</v>
      </c>
      <c r="B57">
        <v>-142896529.63602737</v>
      </c>
    </row>
    <row r="58" spans="1:2" x14ac:dyDescent="0.2">
      <c r="A58">
        <v>22</v>
      </c>
      <c r="B58">
        <v>2134827.3520308631</v>
      </c>
    </row>
    <row r="59" spans="1:2" x14ac:dyDescent="0.2">
      <c r="A59">
        <v>23</v>
      </c>
      <c r="B59">
        <v>-31186212.101276852</v>
      </c>
    </row>
    <row r="60" spans="1:2" x14ac:dyDescent="0.2">
      <c r="A60">
        <v>24</v>
      </c>
      <c r="B60">
        <v>95125259.420153528</v>
      </c>
    </row>
    <row r="61" spans="1:2" x14ac:dyDescent="0.2">
      <c r="A61">
        <v>25</v>
      </c>
      <c r="B61">
        <v>-342925234.78745919</v>
      </c>
    </row>
    <row r="62" spans="1:2" x14ac:dyDescent="0.2">
      <c r="A62">
        <v>26</v>
      </c>
      <c r="B62">
        <v>-193594894.14387512</v>
      </c>
    </row>
    <row r="63" spans="1:2" x14ac:dyDescent="0.2">
      <c r="A63">
        <v>27</v>
      </c>
      <c r="B63">
        <v>15567833.654650576</v>
      </c>
    </row>
    <row r="64" spans="1:2" x14ac:dyDescent="0.2">
      <c r="A64">
        <v>28</v>
      </c>
      <c r="B64">
        <v>116955203.49505313</v>
      </c>
    </row>
    <row r="65" spans="1:2" x14ac:dyDescent="0.2">
      <c r="A65">
        <v>29</v>
      </c>
      <c r="B65">
        <v>-79426088.581263453</v>
      </c>
    </row>
    <row r="66" spans="1:2" x14ac:dyDescent="0.2">
      <c r="A66">
        <v>30</v>
      </c>
      <c r="B66">
        <v>-34138722.106122002</v>
      </c>
    </row>
    <row r="67" spans="1:2" x14ac:dyDescent="0.2">
      <c r="A67">
        <v>31</v>
      </c>
      <c r="B67">
        <v>-2290370.0229343511</v>
      </c>
    </row>
    <row r="68" spans="1:2" x14ac:dyDescent="0.2">
      <c r="A68">
        <v>32</v>
      </c>
      <c r="B68">
        <v>-25786095.790523782</v>
      </c>
    </row>
    <row r="69" spans="1:2" x14ac:dyDescent="0.2">
      <c r="A69">
        <v>33</v>
      </c>
      <c r="B69">
        <v>-212757448.53154159</v>
      </c>
    </row>
    <row r="70" spans="1:2" x14ac:dyDescent="0.2">
      <c r="A70">
        <v>34</v>
      </c>
      <c r="B70">
        <v>-81301108.180608571</v>
      </c>
    </row>
    <row r="71" spans="1:2" x14ac:dyDescent="0.2">
      <c r="A71">
        <v>35</v>
      </c>
      <c r="B71">
        <v>429398614.62970388</v>
      </c>
    </row>
    <row r="72" spans="1:2" x14ac:dyDescent="0.2">
      <c r="A72">
        <v>36</v>
      </c>
      <c r="B72">
        <v>-171310959.1377995</v>
      </c>
    </row>
    <row r="73" spans="1:2" x14ac:dyDescent="0.2">
      <c r="A73">
        <v>37</v>
      </c>
      <c r="B73">
        <v>-59466015.450777695</v>
      </c>
    </row>
    <row r="74" spans="1:2" x14ac:dyDescent="0.2">
      <c r="A74">
        <v>38</v>
      </c>
      <c r="B74">
        <v>-31792393.479506165</v>
      </c>
    </row>
    <row r="75" spans="1:2" x14ac:dyDescent="0.2">
      <c r="A75">
        <v>39</v>
      </c>
      <c r="B75">
        <v>190759192.80031419</v>
      </c>
    </row>
    <row r="76" spans="1:2" x14ac:dyDescent="0.2">
      <c r="A76">
        <v>40</v>
      </c>
      <c r="B76">
        <v>37469285.139868245</v>
      </c>
    </row>
    <row r="77" spans="1:2" x14ac:dyDescent="0.2">
      <c r="A77">
        <v>41</v>
      </c>
      <c r="B77">
        <v>239714917.97710687</v>
      </c>
    </row>
    <row r="78" spans="1:2" x14ac:dyDescent="0.2">
      <c r="A78">
        <v>42</v>
      </c>
      <c r="B78">
        <v>-5816307.1708415756</v>
      </c>
    </row>
    <row r="79" spans="1:2" x14ac:dyDescent="0.2">
      <c r="A79">
        <v>43</v>
      </c>
      <c r="B79">
        <v>-494033292.06948996</v>
      </c>
    </row>
    <row r="80" spans="1:2" x14ac:dyDescent="0.2">
      <c r="A80">
        <v>44</v>
      </c>
      <c r="B80">
        <v>-28071973.682595614</v>
      </c>
    </row>
    <row r="81" spans="1:2" x14ac:dyDescent="0.2">
      <c r="A81">
        <v>45</v>
      </c>
      <c r="B81">
        <v>-71675240.937316924</v>
      </c>
    </row>
    <row r="82" spans="1:2" x14ac:dyDescent="0.2">
      <c r="A82">
        <v>46</v>
      </c>
      <c r="B82">
        <v>-52502224.004009351</v>
      </c>
    </row>
    <row r="83" spans="1:2" x14ac:dyDescent="0.2">
      <c r="A83">
        <v>47</v>
      </c>
      <c r="B83">
        <v>268310849.41973633</v>
      </c>
    </row>
    <row r="84" spans="1:2" x14ac:dyDescent="0.2">
      <c r="A84">
        <v>48</v>
      </c>
      <c r="B84">
        <v>182890431.39401212</v>
      </c>
    </row>
    <row r="85" spans="1:2" x14ac:dyDescent="0.2">
      <c r="A85">
        <v>49</v>
      </c>
      <c r="B85">
        <v>314079227.71893483</v>
      </c>
    </row>
    <row r="86" spans="1:2" x14ac:dyDescent="0.2">
      <c r="A86">
        <v>50</v>
      </c>
      <c r="B86">
        <v>-272917537.4169907</v>
      </c>
    </row>
    <row r="87" spans="1:2" x14ac:dyDescent="0.2">
      <c r="A87">
        <v>51</v>
      </c>
      <c r="B87">
        <v>-11653448.104360506</v>
      </c>
    </row>
    <row r="88" spans="1:2" x14ac:dyDescent="0.2">
      <c r="A88">
        <v>52</v>
      </c>
      <c r="B88">
        <v>-57131056.491906688</v>
      </c>
    </row>
    <row r="89" spans="1:2" x14ac:dyDescent="0.2">
      <c r="A89">
        <v>53</v>
      </c>
      <c r="B89">
        <v>-21482855.875316381</v>
      </c>
    </row>
    <row r="90" spans="1:2" x14ac:dyDescent="0.2">
      <c r="A90">
        <v>54</v>
      </c>
      <c r="B90">
        <v>-78395845.757419944</v>
      </c>
    </row>
    <row r="91" spans="1:2" x14ac:dyDescent="0.2">
      <c r="A91">
        <v>55</v>
      </c>
      <c r="B91">
        <v>25594733.52637713</v>
      </c>
    </row>
    <row r="92" spans="1:2" x14ac:dyDescent="0.2">
      <c r="A92">
        <v>56</v>
      </c>
      <c r="B92">
        <v>-83517415.664604932</v>
      </c>
    </row>
    <row r="93" spans="1:2" x14ac:dyDescent="0.2">
      <c r="A93">
        <v>57</v>
      </c>
      <c r="B93">
        <v>-101194056.04532266</v>
      </c>
    </row>
    <row r="94" spans="1:2" x14ac:dyDescent="0.2">
      <c r="A94">
        <v>58</v>
      </c>
      <c r="B94">
        <v>-139232894.51873395</v>
      </c>
    </row>
    <row r="95" spans="1:2" x14ac:dyDescent="0.2">
      <c r="A95">
        <v>59</v>
      </c>
      <c r="B95">
        <v>8955583.6965083107</v>
      </c>
    </row>
    <row r="96" spans="1:2" x14ac:dyDescent="0.2">
      <c r="A96">
        <v>60</v>
      </c>
      <c r="B96">
        <v>296350289.04585415</v>
      </c>
    </row>
    <row r="97" spans="1:2" x14ac:dyDescent="0.2">
      <c r="A97">
        <v>61</v>
      </c>
      <c r="B97">
        <v>-69902653.618473127</v>
      </c>
    </row>
    <row r="98" spans="1:2" x14ac:dyDescent="0.2">
      <c r="A98">
        <v>62</v>
      </c>
      <c r="B98">
        <v>217959493.09689236</v>
      </c>
    </row>
    <row r="99" spans="1:2" x14ac:dyDescent="0.2">
      <c r="A99">
        <v>63</v>
      </c>
      <c r="B99">
        <v>-75323428.536477923</v>
      </c>
    </row>
    <row r="100" spans="1:2" x14ac:dyDescent="0.2">
      <c r="A100">
        <v>64</v>
      </c>
      <c r="B100">
        <v>9469768.1004411541</v>
      </c>
    </row>
    <row r="101" spans="1:2" x14ac:dyDescent="0.2">
      <c r="A101">
        <v>65</v>
      </c>
      <c r="B101">
        <v>-144915215.27655727</v>
      </c>
    </row>
    <row r="102" spans="1:2" x14ac:dyDescent="0.2">
      <c r="A102">
        <v>66</v>
      </c>
      <c r="B102">
        <v>71164897.972425535</v>
      </c>
    </row>
    <row r="103" spans="1:2" x14ac:dyDescent="0.2">
      <c r="A103">
        <v>67</v>
      </c>
      <c r="B103">
        <v>-289405023.41793132</v>
      </c>
    </row>
    <row r="104" spans="1:2" x14ac:dyDescent="0.2">
      <c r="A104">
        <v>68</v>
      </c>
      <c r="B104">
        <v>-109784507.99321593</v>
      </c>
    </row>
    <row r="105" spans="1:2" x14ac:dyDescent="0.2">
      <c r="A105">
        <v>69</v>
      </c>
      <c r="B105">
        <v>-56321721.987346008</v>
      </c>
    </row>
    <row r="106" spans="1:2" x14ac:dyDescent="0.2">
      <c r="A106">
        <v>70</v>
      </c>
      <c r="B106">
        <v>154247081.61887202</v>
      </c>
    </row>
    <row r="107" spans="1:2" x14ac:dyDescent="0.2">
      <c r="A107">
        <v>71</v>
      </c>
      <c r="B107">
        <v>3506108.5663396558</v>
      </c>
    </row>
    <row r="108" spans="1:2" x14ac:dyDescent="0.2">
      <c r="A108">
        <v>72</v>
      </c>
      <c r="B108">
        <v>534059693.91788942</v>
      </c>
    </row>
    <row r="109" spans="1:2" x14ac:dyDescent="0.2">
      <c r="A109">
        <v>73</v>
      </c>
      <c r="B109">
        <v>-184847759.69588044</v>
      </c>
    </row>
    <row r="110" spans="1:2" x14ac:dyDescent="0.2">
      <c r="A110">
        <v>74</v>
      </c>
      <c r="B110">
        <v>54681996.640182957</v>
      </c>
    </row>
    <row r="111" spans="1:2" x14ac:dyDescent="0.2">
      <c r="A111">
        <v>75</v>
      </c>
      <c r="B111">
        <v>130444117.77032879</v>
      </c>
    </row>
    <row r="112" spans="1:2" x14ac:dyDescent="0.2">
      <c r="A112">
        <v>76</v>
      </c>
      <c r="B112">
        <v>-106906607.15245973</v>
      </c>
    </row>
    <row r="113" spans="1:2" x14ac:dyDescent="0.2">
      <c r="A113">
        <v>77</v>
      </c>
      <c r="B113">
        <v>-209815021.13295382</v>
      </c>
    </row>
    <row r="114" spans="1:2" x14ac:dyDescent="0.2">
      <c r="A114">
        <v>78</v>
      </c>
      <c r="B114">
        <v>-154253345.96149635</v>
      </c>
    </row>
    <row r="115" spans="1:2" x14ac:dyDescent="0.2">
      <c r="A115">
        <v>79</v>
      </c>
      <c r="B115">
        <v>-69197440.652357489</v>
      </c>
    </row>
    <row r="116" spans="1:2" x14ac:dyDescent="0.2">
      <c r="A116">
        <v>80</v>
      </c>
      <c r="B116">
        <v>-59270123.127989344</v>
      </c>
    </row>
    <row r="117" spans="1:2" x14ac:dyDescent="0.2">
      <c r="A117">
        <v>81</v>
      </c>
      <c r="B117">
        <v>-77735586.944541946</v>
      </c>
    </row>
    <row r="118" spans="1:2" x14ac:dyDescent="0.2">
      <c r="A118">
        <v>82</v>
      </c>
      <c r="B118">
        <v>107504005.94224252</v>
      </c>
    </row>
    <row r="119" spans="1:2" x14ac:dyDescent="0.2">
      <c r="A119">
        <v>83</v>
      </c>
      <c r="B119">
        <v>166379963.20276934</v>
      </c>
    </row>
    <row r="120" spans="1:2" x14ac:dyDescent="0.2">
      <c r="A120">
        <v>84</v>
      </c>
      <c r="B120">
        <v>74639495.814715177</v>
      </c>
    </row>
    <row r="121" spans="1:2" x14ac:dyDescent="0.2">
      <c r="A121">
        <v>85</v>
      </c>
      <c r="B121">
        <v>-163046887.49810678</v>
      </c>
    </row>
    <row r="122" spans="1:2" x14ac:dyDescent="0.2">
      <c r="A122">
        <v>86</v>
      </c>
      <c r="B122">
        <v>15981038.753585707</v>
      </c>
    </row>
    <row r="123" spans="1:2" x14ac:dyDescent="0.2">
      <c r="A123">
        <v>87</v>
      </c>
      <c r="B123">
        <v>-45494136.531607553</v>
      </c>
    </row>
    <row r="124" spans="1:2" x14ac:dyDescent="0.2">
      <c r="A124">
        <v>88</v>
      </c>
      <c r="B124">
        <v>-225214513.77678269</v>
      </c>
    </row>
    <row r="125" spans="1:2" x14ac:dyDescent="0.2">
      <c r="A125">
        <v>89</v>
      </c>
      <c r="B125">
        <v>-143153031.58548835</v>
      </c>
    </row>
    <row r="126" spans="1:2" x14ac:dyDescent="0.2">
      <c r="A126">
        <v>90</v>
      </c>
      <c r="B126">
        <v>-94382588.766727</v>
      </c>
    </row>
    <row r="127" spans="1:2" x14ac:dyDescent="0.2">
      <c r="A127">
        <v>91</v>
      </c>
      <c r="B127">
        <v>23519187.133998659</v>
      </c>
    </row>
    <row r="128" spans="1:2" x14ac:dyDescent="0.2">
      <c r="A128">
        <v>92</v>
      </c>
      <c r="B128">
        <v>199826245.97386587</v>
      </c>
    </row>
    <row r="129" spans="1:2" x14ac:dyDescent="0.2">
      <c r="A129">
        <v>93</v>
      </c>
      <c r="B129">
        <v>-105042501.03881456</v>
      </c>
    </row>
    <row r="130" spans="1:2" x14ac:dyDescent="0.2">
      <c r="A130">
        <v>94</v>
      </c>
      <c r="B130">
        <v>199821774.59560627</v>
      </c>
    </row>
    <row r="131" spans="1:2" x14ac:dyDescent="0.2">
      <c r="A131">
        <v>95</v>
      </c>
      <c r="B131">
        <v>14859434.42087505</v>
      </c>
    </row>
    <row r="132" spans="1:2" x14ac:dyDescent="0.2">
      <c r="A132">
        <v>96</v>
      </c>
      <c r="B132">
        <v>210316980.10151815</v>
      </c>
    </row>
    <row r="133" spans="1:2" x14ac:dyDescent="0.2">
      <c r="A133">
        <v>97</v>
      </c>
      <c r="B133">
        <v>-183978338.92315736</v>
      </c>
    </row>
    <row r="134" spans="1:2" x14ac:dyDescent="0.2">
      <c r="A134">
        <v>98</v>
      </c>
      <c r="B134">
        <v>332458199.68849266</v>
      </c>
    </row>
    <row r="135" spans="1:2" x14ac:dyDescent="0.2">
      <c r="A135">
        <v>99</v>
      </c>
      <c r="B135">
        <v>26487440.677607983</v>
      </c>
    </row>
    <row r="136" spans="1:2" x14ac:dyDescent="0.2">
      <c r="A136">
        <v>100</v>
      </c>
      <c r="B136">
        <v>102626555.22225311</v>
      </c>
    </row>
    <row r="137" spans="1:2" x14ac:dyDescent="0.2">
      <c r="A137">
        <v>101</v>
      </c>
      <c r="B137">
        <v>-75694580.875594914</v>
      </c>
    </row>
    <row r="138" spans="1:2" x14ac:dyDescent="0.2">
      <c r="A138">
        <v>102</v>
      </c>
      <c r="B138">
        <v>146673612.62965596</v>
      </c>
    </row>
    <row r="139" spans="1:2" x14ac:dyDescent="0.2">
      <c r="A139">
        <v>103</v>
      </c>
      <c r="B139">
        <v>386554423.89016128</v>
      </c>
    </row>
    <row r="140" spans="1:2" x14ac:dyDescent="0.2">
      <c r="A140">
        <v>104</v>
      </c>
      <c r="B140">
        <v>-106566368.1652232</v>
      </c>
    </row>
    <row r="141" spans="1:2" x14ac:dyDescent="0.2">
      <c r="A141">
        <v>105</v>
      </c>
      <c r="B141">
        <v>88164136.763713166</v>
      </c>
    </row>
    <row r="142" spans="1:2" x14ac:dyDescent="0.2">
      <c r="A142">
        <v>106</v>
      </c>
      <c r="B142">
        <v>-451660821.09308207</v>
      </c>
    </row>
    <row r="143" spans="1:2" x14ac:dyDescent="0.2">
      <c r="A143">
        <v>107</v>
      </c>
      <c r="B143">
        <v>-45435565.41288662</v>
      </c>
    </row>
    <row r="144" spans="1:2" x14ac:dyDescent="0.2">
      <c r="A144">
        <v>108</v>
      </c>
      <c r="B144">
        <v>292760327.28411138</v>
      </c>
    </row>
    <row r="145" spans="1:2" x14ac:dyDescent="0.2">
      <c r="A145">
        <v>109</v>
      </c>
      <c r="B145">
        <v>-290139029.70645291</v>
      </c>
    </row>
    <row r="146" spans="1:2" x14ac:dyDescent="0.2">
      <c r="A146">
        <v>110</v>
      </c>
      <c r="B146">
        <v>-153998555.16275924</v>
      </c>
    </row>
    <row r="147" spans="1:2" x14ac:dyDescent="0.2">
      <c r="A147">
        <v>111</v>
      </c>
      <c r="B147">
        <v>-141626124.89585134</v>
      </c>
    </row>
    <row r="148" spans="1:2" x14ac:dyDescent="0.2">
      <c r="A148">
        <v>112</v>
      </c>
      <c r="B148">
        <v>144384724.55920422</v>
      </c>
    </row>
    <row r="149" spans="1:2" x14ac:dyDescent="0.2">
      <c r="A149">
        <v>113</v>
      </c>
      <c r="B149">
        <v>-169849159.6305688</v>
      </c>
    </row>
    <row r="150" spans="1:2" x14ac:dyDescent="0.2">
      <c r="A150">
        <v>114</v>
      </c>
      <c r="B150">
        <v>63694511.319567896</v>
      </c>
    </row>
    <row r="151" spans="1:2" x14ac:dyDescent="0.2">
      <c r="A151">
        <v>115</v>
      </c>
      <c r="B151">
        <v>-89717960.62878041</v>
      </c>
    </row>
    <row r="152" spans="1:2" x14ac:dyDescent="0.2">
      <c r="A152">
        <v>116</v>
      </c>
      <c r="B152">
        <v>-201879130.06018975</v>
      </c>
    </row>
    <row r="153" spans="1:2" x14ac:dyDescent="0.2">
      <c r="A153">
        <v>117</v>
      </c>
      <c r="B153">
        <v>175539131.32440743</v>
      </c>
    </row>
    <row r="154" spans="1:2" x14ac:dyDescent="0.2">
      <c r="A154">
        <v>118</v>
      </c>
      <c r="B154">
        <v>34789055.032740466</v>
      </c>
    </row>
    <row r="155" spans="1:2" x14ac:dyDescent="0.2">
      <c r="A155">
        <v>119</v>
      </c>
      <c r="B155">
        <v>76064962.162905023</v>
      </c>
    </row>
    <row r="156" spans="1:2" x14ac:dyDescent="0.2">
      <c r="A156">
        <v>120</v>
      </c>
      <c r="B156">
        <v>-144040585.46386889</v>
      </c>
    </row>
    <row r="157" spans="1:2" x14ac:dyDescent="0.2">
      <c r="A157">
        <v>121</v>
      </c>
      <c r="B157">
        <v>27160717.088038992</v>
      </c>
    </row>
    <row r="158" spans="1:2" x14ac:dyDescent="0.2">
      <c r="A158">
        <v>122</v>
      </c>
      <c r="B158">
        <v>-101168258.17720272</v>
      </c>
    </row>
    <row r="159" spans="1:2" x14ac:dyDescent="0.2">
      <c r="A159">
        <v>123</v>
      </c>
      <c r="B159">
        <v>-39057047.336774379</v>
      </c>
    </row>
    <row r="160" spans="1:2" x14ac:dyDescent="0.2">
      <c r="A160">
        <v>124</v>
      </c>
      <c r="B160">
        <v>-110579025.31763904</v>
      </c>
    </row>
    <row r="161" spans="1:2" x14ac:dyDescent="0.2">
      <c r="A161">
        <v>125</v>
      </c>
      <c r="B161">
        <v>152898161.69548908</v>
      </c>
    </row>
    <row r="162" spans="1:2" x14ac:dyDescent="0.2">
      <c r="A162">
        <v>126</v>
      </c>
      <c r="B162">
        <v>-10780576.755555287</v>
      </c>
    </row>
    <row r="163" spans="1:2" x14ac:dyDescent="0.2">
      <c r="A163">
        <v>127</v>
      </c>
      <c r="B163">
        <v>-151030939.4064759</v>
      </c>
    </row>
    <row r="164" spans="1:2" x14ac:dyDescent="0.2">
      <c r="A164">
        <v>128</v>
      </c>
      <c r="B164">
        <v>309984537.3608501</v>
      </c>
    </row>
    <row r="165" spans="1:2" x14ac:dyDescent="0.2">
      <c r="A165">
        <v>129</v>
      </c>
      <c r="B165">
        <v>-130109198.67065603</v>
      </c>
    </row>
    <row r="166" spans="1:2" x14ac:dyDescent="0.2">
      <c r="A166">
        <v>130</v>
      </c>
      <c r="B166">
        <v>18000017.148604572</v>
      </c>
    </row>
    <row r="167" spans="1:2" x14ac:dyDescent="0.2">
      <c r="A167">
        <v>131</v>
      </c>
      <c r="B167">
        <v>-2499164.1082064174</v>
      </c>
    </row>
    <row r="168" spans="1:2" x14ac:dyDescent="0.2">
      <c r="A168">
        <v>132</v>
      </c>
      <c r="B168">
        <v>-29265861.447285578</v>
      </c>
    </row>
    <row r="169" spans="1:2" x14ac:dyDescent="0.2">
      <c r="A169">
        <v>133</v>
      </c>
      <c r="B169">
        <v>186117167.24671757</v>
      </c>
    </row>
    <row r="170" spans="1:2" x14ac:dyDescent="0.2">
      <c r="A170">
        <v>134</v>
      </c>
      <c r="B170">
        <v>65375707.029363029</v>
      </c>
    </row>
    <row r="171" spans="1:2" x14ac:dyDescent="0.2">
      <c r="A171">
        <v>135</v>
      </c>
      <c r="B171">
        <v>50773969.597643703</v>
      </c>
    </row>
    <row r="172" spans="1:2" x14ac:dyDescent="0.2">
      <c r="A172">
        <v>136</v>
      </c>
      <c r="B172">
        <v>-179451353.337511</v>
      </c>
    </row>
    <row r="173" spans="1:2" x14ac:dyDescent="0.2">
      <c r="A173">
        <v>137</v>
      </c>
      <c r="B173">
        <v>-139117316.05396819</v>
      </c>
    </row>
    <row r="174" spans="1:2" x14ac:dyDescent="0.2">
      <c r="A174">
        <v>138</v>
      </c>
      <c r="B174">
        <v>19510573.568421621</v>
      </c>
    </row>
    <row r="175" spans="1:2" x14ac:dyDescent="0.2">
      <c r="A175">
        <v>139</v>
      </c>
      <c r="B175">
        <v>-75458153.420083046</v>
      </c>
    </row>
    <row r="176" spans="1:2" x14ac:dyDescent="0.2">
      <c r="A176">
        <v>140</v>
      </c>
      <c r="B176">
        <v>209666653.94464704</v>
      </c>
    </row>
    <row r="177" spans="1:2" x14ac:dyDescent="0.2">
      <c r="A177">
        <v>141</v>
      </c>
      <c r="B177">
        <v>-109296820.85257941</v>
      </c>
    </row>
    <row r="178" spans="1:2" x14ac:dyDescent="0.2">
      <c r="A178">
        <v>142</v>
      </c>
      <c r="B178">
        <v>-92006293.729412779</v>
      </c>
    </row>
    <row r="179" spans="1:2" x14ac:dyDescent="0.2">
      <c r="A179">
        <v>143</v>
      </c>
      <c r="B179">
        <v>-50781975.322075658</v>
      </c>
    </row>
    <row r="180" spans="1:2" x14ac:dyDescent="0.2">
      <c r="A180">
        <v>144</v>
      </c>
      <c r="B180">
        <v>-78071966.274659961</v>
      </c>
    </row>
    <row r="181" spans="1:2" x14ac:dyDescent="0.2">
      <c r="A181">
        <v>145</v>
      </c>
      <c r="B181">
        <v>5200568.5491813365</v>
      </c>
    </row>
    <row r="182" spans="1:2" x14ac:dyDescent="0.2">
      <c r="A182">
        <v>146</v>
      </c>
      <c r="B182">
        <v>-68807635.278941661</v>
      </c>
    </row>
    <row r="183" spans="1:2" x14ac:dyDescent="0.2">
      <c r="A183">
        <v>147</v>
      </c>
      <c r="B183">
        <v>36904188.68778538</v>
      </c>
    </row>
    <row r="184" spans="1:2" x14ac:dyDescent="0.2">
      <c r="A184">
        <v>148</v>
      </c>
      <c r="B184">
        <v>-88382447.826726571</v>
      </c>
    </row>
    <row r="185" spans="1:2" x14ac:dyDescent="0.2">
      <c r="A185">
        <v>149</v>
      </c>
      <c r="B185">
        <v>-161210017.46346822</v>
      </c>
    </row>
    <row r="186" spans="1:2" x14ac:dyDescent="0.2">
      <c r="A186">
        <v>150</v>
      </c>
      <c r="B186">
        <v>61719065.031735353</v>
      </c>
    </row>
    <row r="187" spans="1:2" x14ac:dyDescent="0.2">
      <c r="A187">
        <v>151</v>
      </c>
      <c r="B187">
        <v>338856306.17504686</v>
      </c>
    </row>
    <row r="188" spans="1:2" x14ac:dyDescent="0.2">
      <c r="A188">
        <v>152</v>
      </c>
      <c r="B188">
        <v>-229441749.69378087</v>
      </c>
    </row>
    <row r="189" spans="1:2" x14ac:dyDescent="0.2">
      <c r="A189">
        <v>153</v>
      </c>
      <c r="B189">
        <v>59667263.549130626</v>
      </c>
    </row>
    <row r="190" spans="1:2" x14ac:dyDescent="0.2">
      <c r="A190">
        <v>154</v>
      </c>
      <c r="B190">
        <v>127794194.14867108</v>
      </c>
    </row>
    <row r="191" spans="1:2" x14ac:dyDescent="0.2">
      <c r="A191">
        <v>155</v>
      </c>
      <c r="B191">
        <v>18004093.243582107</v>
      </c>
    </row>
    <row r="192" spans="1:2" x14ac:dyDescent="0.2">
      <c r="A192">
        <v>156</v>
      </c>
      <c r="B192">
        <v>338484057.7991662</v>
      </c>
    </row>
    <row r="193" spans="1:2" x14ac:dyDescent="0.2">
      <c r="A193">
        <v>157</v>
      </c>
      <c r="B193">
        <v>38274682.743772045</v>
      </c>
    </row>
    <row r="194" spans="1:2" x14ac:dyDescent="0.2">
      <c r="A194">
        <v>158</v>
      </c>
      <c r="B194">
        <v>198073248.10549688</v>
      </c>
    </row>
    <row r="195" spans="1:2" x14ac:dyDescent="0.2">
      <c r="A195">
        <v>159</v>
      </c>
      <c r="B195">
        <v>75921828.626840398</v>
      </c>
    </row>
    <row r="196" spans="1:2" x14ac:dyDescent="0.2">
      <c r="A196">
        <v>160</v>
      </c>
      <c r="B196">
        <v>-160259719.11498266</v>
      </c>
    </row>
    <row r="197" spans="1:2" x14ac:dyDescent="0.2">
      <c r="A197">
        <v>161</v>
      </c>
      <c r="B197">
        <v>143607479.22408101</v>
      </c>
    </row>
    <row r="198" spans="1:2" x14ac:dyDescent="0.2">
      <c r="A198">
        <v>162</v>
      </c>
      <c r="B198">
        <v>48085119.130723931</v>
      </c>
    </row>
    <row r="199" spans="1:2" x14ac:dyDescent="0.2">
      <c r="A199">
        <v>163</v>
      </c>
      <c r="B199">
        <v>139947085.84140417</v>
      </c>
    </row>
    <row r="200" spans="1:2" x14ac:dyDescent="0.2">
      <c r="A200">
        <v>164</v>
      </c>
      <c r="B200">
        <v>6466171.8440605197</v>
      </c>
    </row>
    <row r="201" spans="1:2" x14ac:dyDescent="0.2">
      <c r="A201">
        <v>165</v>
      </c>
      <c r="B201">
        <v>-45375137.657549545</v>
      </c>
    </row>
    <row r="202" spans="1:2" x14ac:dyDescent="0.2">
      <c r="A202">
        <v>166</v>
      </c>
      <c r="B202">
        <v>178073896.2528106</v>
      </c>
    </row>
    <row r="203" spans="1:2" x14ac:dyDescent="0.2">
      <c r="A203">
        <v>167</v>
      </c>
      <c r="B203">
        <v>-66204872.778845824</v>
      </c>
    </row>
    <row r="204" spans="1:2" x14ac:dyDescent="0.2">
      <c r="A204">
        <v>168</v>
      </c>
      <c r="B204">
        <v>142909859.09900555</v>
      </c>
    </row>
    <row r="205" spans="1:2" x14ac:dyDescent="0.2">
      <c r="A205">
        <v>169</v>
      </c>
      <c r="B205">
        <v>131999193.56480445</v>
      </c>
    </row>
    <row r="206" spans="1:2" x14ac:dyDescent="0.2">
      <c r="A206">
        <v>170</v>
      </c>
      <c r="B206">
        <v>172191873.41633281</v>
      </c>
    </row>
    <row r="207" spans="1:2" x14ac:dyDescent="0.2">
      <c r="A207">
        <v>171</v>
      </c>
      <c r="B207">
        <v>-33556486.074069589</v>
      </c>
    </row>
    <row r="208" spans="1:2" x14ac:dyDescent="0.2">
      <c r="A208">
        <v>172</v>
      </c>
      <c r="B208">
        <v>-27174948.257909633</v>
      </c>
    </row>
    <row r="209" spans="1:2" x14ac:dyDescent="0.2">
      <c r="A209">
        <v>173</v>
      </c>
      <c r="B209">
        <v>-145589621.97025368</v>
      </c>
    </row>
    <row r="210" spans="1:2" x14ac:dyDescent="0.2">
      <c r="A210">
        <v>174</v>
      </c>
      <c r="B210">
        <v>113904033.62039147</v>
      </c>
    </row>
    <row r="211" spans="1:2" x14ac:dyDescent="0.2">
      <c r="A211">
        <v>175</v>
      </c>
      <c r="B211">
        <v>18782111.364526592</v>
      </c>
    </row>
    <row r="212" spans="1:2" x14ac:dyDescent="0.2">
      <c r="A212">
        <v>176</v>
      </c>
      <c r="B212">
        <v>81523187.809727401</v>
      </c>
    </row>
    <row r="213" spans="1:2" x14ac:dyDescent="0.2">
      <c r="A213">
        <v>177</v>
      </c>
      <c r="B213">
        <v>67509315.752689436</v>
      </c>
    </row>
    <row r="214" spans="1:2" x14ac:dyDescent="0.2">
      <c r="A214">
        <v>178</v>
      </c>
      <c r="B214">
        <v>142030275.96604392</v>
      </c>
    </row>
    <row r="215" spans="1:2" x14ac:dyDescent="0.2">
      <c r="A215">
        <v>179</v>
      </c>
      <c r="B215">
        <v>-94533982.872083068</v>
      </c>
    </row>
    <row r="216" spans="1:2" x14ac:dyDescent="0.2">
      <c r="A216">
        <v>180</v>
      </c>
      <c r="B216">
        <v>-105946598.97030193</v>
      </c>
    </row>
    <row r="217" spans="1:2" x14ac:dyDescent="0.2">
      <c r="A217">
        <v>181</v>
      </c>
      <c r="B217">
        <v>53852762.625294827</v>
      </c>
    </row>
    <row r="218" spans="1:2" x14ac:dyDescent="0.2">
      <c r="A218">
        <v>182</v>
      </c>
      <c r="B218">
        <v>-68241213.361663088</v>
      </c>
    </row>
    <row r="219" spans="1:2" x14ac:dyDescent="0.2">
      <c r="A219">
        <v>183</v>
      </c>
      <c r="B219">
        <v>219564594.23634261</v>
      </c>
    </row>
    <row r="220" spans="1:2" x14ac:dyDescent="0.2">
      <c r="A220">
        <v>184</v>
      </c>
      <c r="B220">
        <v>-103804862.81263678</v>
      </c>
    </row>
    <row r="221" spans="1:2" x14ac:dyDescent="0.2">
      <c r="A221">
        <v>185</v>
      </c>
      <c r="B221">
        <v>-75976136.049742535</v>
      </c>
    </row>
    <row r="222" spans="1:2" x14ac:dyDescent="0.2">
      <c r="A222">
        <v>186</v>
      </c>
      <c r="B222">
        <v>32701449.494744401</v>
      </c>
    </row>
    <row r="223" spans="1:2" x14ac:dyDescent="0.2">
      <c r="A223">
        <v>187</v>
      </c>
      <c r="B223">
        <v>98193642.916469425</v>
      </c>
    </row>
    <row r="224" spans="1:2" x14ac:dyDescent="0.2">
      <c r="A224">
        <v>188</v>
      </c>
      <c r="B224">
        <v>231012165.59946895</v>
      </c>
    </row>
    <row r="225" spans="1:2" x14ac:dyDescent="0.2">
      <c r="A225">
        <v>189</v>
      </c>
      <c r="B225">
        <v>34152330.777712137</v>
      </c>
    </row>
    <row r="226" spans="1:2" x14ac:dyDescent="0.2">
      <c r="A226">
        <v>190</v>
      </c>
      <c r="B226">
        <v>186723427.95664206</v>
      </c>
    </row>
    <row r="227" spans="1:2" x14ac:dyDescent="0.2">
      <c r="A227">
        <v>191</v>
      </c>
      <c r="B227">
        <v>-239367022.22189295</v>
      </c>
    </row>
    <row r="228" spans="1:2" x14ac:dyDescent="0.2">
      <c r="A228">
        <v>192</v>
      </c>
      <c r="B228">
        <v>18052131.709971834</v>
      </c>
    </row>
    <row r="229" spans="1:2" x14ac:dyDescent="0.2">
      <c r="A229">
        <v>193</v>
      </c>
      <c r="B229">
        <v>76838793.279164374</v>
      </c>
    </row>
    <row r="230" spans="1:2" x14ac:dyDescent="0.2">
      <c r="A230">
        <v>194</v>
      </c>
      <c r="B230">
        <v>-64450773.900834441</v>
      </c>
    </row>
    <row r="231" spans="1:2" x14ac:dyDescent="0.2">
      <c r="A231">
        <v>195</v>
      </c>
      <c r="B231">
        <v>-145549012.92539591</v>
      </c>
    </row>
    <row r="232" spans="1:2" x14ac:dyDescent="0.2">
      <c r="A232">
        <v>196</v>
      </c>
      <c r="B232">
        <v>-80972541.576920554</v>
      </c>
    </row>
    <row r="233" spans="1:2" x14ac:dyDescent="0.2">
      <c r="A233">
        <v>197</v>
      </c>
      <c r="B233">
        <v>-36444916.35993778</v>
      </c>
    </row>
    <row r="234" spans="1:2" x14ac:dyDescent="0.2">
      <c r="A234">
        <v>198</v>
      </c>
      <c r="B234">
        <v>-84228099.156390905</v>
      </c>
    </row>
    <row r="235" spans="1:2" x14ac:dyDescent="0.2">
      <c r="A235">
        <v>199</v>
      </c>
      <c r="B235">
        <v>-229382547.60250732</v>
      </c>
    </row>
    <row r="236" spans="1:2" x14ac:dyDescent="0.2">
      <c r="A236">
        <v>200</v>
      </c>
      <c r="B236">
        <v>42846231.410873532</v>
      </c>
    </row>
    <row r="237" spans="1:2" x14ac:dyDescent="0.2">
      <c r="A237">
        <v>201</v>
      </c>
      <c r="B237">
        <v>-43772066.909818001</v>
      </c>
    </row>
    <row r="238" spans="1:2" x14ac:dyDescent="0.2">
      <c r="A238">
        <v>202</v>
      </c>
      <c r="B238">
        <v>115854972.19241224</v>
      </c>
    </row>
    <row r="239" spans="1:2" x14ac:dyDescent="0.2">
      <c r="A239">
        <v>203</v>
      </c>
      <c r="B239">
        <v>-190117667.12658238</v>
      </c>
    </row>
    <row r="240" spans="1:2" x14ac:dyDescent="0.2">
      <c r="A240">
        <v>204</v>
      </c>
      <c r="B240">
        <v>193672068.71857685</v>
      </c>
    </row>
    <row r="241" spans="1:2" x14ac:dyDescent="0.2">
      <c r="A241">
        <v>205</v>
      </c>
      <c r="B241">
        <v>108217145.34273039</v>
      </c>
    </row>
    <row r="242" spans="1:2" x14ac:dyDescent="0.2">
      <c r="A242">
        <v>206</v>
      </c>
      <c r="B242">
        <v>-43504945.073392183</v>
      </c>
    </row>
    <row r="243" spans="1:2" x14ac:dyDescent="0.2">
      <c r="A243">
        <v>207</v>
      </c>
      <c r="B243">
        <v>-135229558.30003834</v>
      </c>
    </row>
    <row r="244" spans="1:2" x14ac:dyDescent="0.2">
      <c r="A244">
        <v>208</v>
      </c>
      <c r="B244">
        <v>349889794.61570889</v>
      </c>
    </row>
    <row r="245" spans="1:2" x14ac:dyDescent="0.2">
      <c r="A245">
        <v>209</v>
      </c>
      <c r="B245">
        <v>285461991.21689832</v>
      </c>
    </row>
    <row r="246" spans="1:2" x14ac:dyDescent="0.2">
      <c r="A246">
        <v>210</v>
      </c>
      <c r="B246">
        <v>-16888600.061253991</v>
      </c>
    </row>
    <row r="247" spans="1:2" x14ac:dyDescent="0.2">
      <c r="A247">
        <v>211</v>
      </c>
      <c r="B247">
        <v>-208775038.20089447</v>
      </c>
    </row>
    <row r="248" spans="1:2" x14ac:dyDescent="0.2">
      <c r="A248">
        <v>212</v>
      </c>
      <c r="B248">
        <v>185841556.7294555</v>
      </c>
    </row>
    <row r="249" spans="1:2" x14ac:dyDescent="0.2">
      <c r="A249">
        <v>213</v>
      </c>
      <c r="B249">
        <v>224667763.12805396</v>
      </c>
    </row>
    <row r="250" spans="1:2" x14ac:dyDescent="0.2">
      <c r="A250">
        <v>214</v>
      </c>
      <c r="B250">
        <v>245049123.85581318</v>
      </c>
    </row>
    <row r="251" spans="1:2" x14ac:dyDescent="0.2">
      <c r="A251">
        <v>215</v>
      </c>
      <c r="B251">
        <v>-75374449.726295531</v>
      </c>
    </row>
    <row r="252" spans="1:2" x14ac:dyDescent="0.2">
      <c r="A252">
        <v>216</v>
      </c>
      <c r="B252">
        <v>265254915.83450976</v>
      </c>
    </row>
    <row r="253" spans="1:2" x14ac:dyDescent="0.2">
      <c r="A253">
        <v>217</v>
      </c>
      <c r="B253">
        <v>60541540.200376809</v>
      </c>
    </row>
    <row r="254" spans="1:2" x14ac:dyDescent="0.2">
      <c r="A254">
        <v>218</v>
      </c>
      <c r="B254">
        <v>-189215057.93109018</v>
      </c>
    </row>
    <row r="255" spans="1:2" x14ac:dyDescent="0.2">
      <c r="A255">
        <v>219</v>
      </c>
      <c r="B255">
        <v>116476030.00090607</v>
      </c>
    </row>
    <row r="256" spans="1:2" x14ac:dyDescent="0.2">
      <c r="A256">
        <v>220</v>
      </c>
      <c r="B256">
        <v>122622385.97886379</v>
      </c>
    </row>
    <row r="257" spans="1:2" x14ac:dyDescent="0.2">
      <c r="A257">
        <v>221</v>
      </c>
      <c r="B257">
        <v>74586710.919987842</v>
      </c>
    </row>
    <row r="258" spans="1:2" x14ac:dyDescent="0.2">
      <c r="A258">
        <v>222</v>
      </c>
      <c r="B258">
        <v>39647471.885880217</v>
      </c>
    </row>
    <row r="259" spans="1:2" x14ac:dyDescent="0.2">
      <c r="A259">
        <v>223</v>
      </c>
      <c r="B259">
        <v>66530553.175756574</v>
      </c>
    </row>
    <row r="260" spans="1:2" x14ac:dyDescent="0.2">
      <c r="A260">
        <v>224</v>
      </c>
      <c r="B260">
        <v>-199623142.56125751</v>
      </c>
    </row>
    <row r="261" spans="1:2" x14ac:dyDescent="0.2">
      <c r="A261">
        <v>225</v>
      </c>
      <c r="B261">
        <v>-144637171.43347862</v>
      </c>
    </row>
    <row r="262" spans="1:2" x14ac:dyDescent="0.2">
      <c r="A262">
        <v>226</v>
      </c>
      <c r="B262">
        <v>-59772402.167395741</v>
      </c>
    </row>
    <row r="263" spans="1:2" x14ac:dyDescent="0.2">
      <c r="A263">
        <v>227</v>
      </c>
      <c r="B263">
        <v>-119445588.88231321</v>
      </c>
    </row>
    <row r="264" spans="1:2" x14ac:dyDescent="0.2">
      <c r="A264">
        <v>228</v>
      </c>
      <c r="B264">
        <v>-45032144.956522986</v>
      </c>
    </row>
    <row r="265" spans="1:2" x14ac:dyDescent="0.2">
      <c r="A265">
        <v>229</v>
      </c>
      <c r="B265">
        <v>70035535.994813621</v>
      </c>
    </row>
    <row r="266" spans="1:2" x14ac:dyDescent="0.2">
      <c r="A266">
        <v>230</v>
      </c>
      <c r="B266">
        <v>118104667.5305707</v>
      </c>
    </row>
    <row r="267" spans="1:2" x14ac:dyDescent="0.2">
      <c r="A267">
        <v>231</v>
      </c>
      <c r="B267">
        <v>72521078.184349939</v>
      </c>
    </row>
    <row r="268" spans="1:2" x14ac:dyDescent="0.2">
      <c r="A268">
        <v>232</v>
      </c>
      <c r="B268">
        <v>-18862455.287997387</v>
      </c>
    </row>
    <row r="269" spans="1:2" x14ac:dyDescent="0.2">
      <c r="A269">
        <v>233</v>
      </c>
      <c r="B269">
        <v>93638872.608813941</v>
      </c>
    </row>
    <row r="270" spans="1:2" x14ac:dyDescent="0.2">
      <c r="A270">
        <v>234</v>
      </c>
      <c r="B270">
        <v>-50549963.294626661</v>
      </c>
    </row>
    <row r="271" spans="1:2" x14ac:dyDescent="0.2">
      <c r="A271">
        <v>235</v>
      </c>
      <c r="B271">
        <v>171292708.41578567</v>
      </c>
    </row>
    <row r="272" spans="1:2" x14ac:dyDescent="0.2">
      <c r="A272">
        <v>236</v>
      </c>
      <c r="B272">
        <v>232846054.1303952</v>
      </c>
    </row>
    <row r="273" spans="1:2" x14ac:dyDescent="0.2">
      <c r="A273">
        <v>237</v>
      </c>
      <c r="B273">
        <v>213569143.47534108</v>
      </c>
    </row>
    <row r="274" spans="1:2" x14ac:dyDescent="0.2">
      <c r="A274">
        <v>238</v>
      </c>
      <c r="B274">
        <v>-110708498.8594247</v>
      </c>
    </row>
    <row r="275" spans="1:2" x14ac:dyDescent="0.2">
      <c r="A275">
        <v>239</v>
      </c>
      <c r="B275">
        <v>60833719.09479057</v>
      </c>
    </row>
    <row r="276" spans="1:2" x14ac:dyDescent="0.2">
      <c r="A276">
        <v>240</v>
      </c>
      <c r="B276">
        <v>-88849846.497327849</v>
      </c>
    </row>
    <row r="277" spans="1:2" x14ac:dyDescent="0.2">
      <c r="A277">
        <v>241</v>
      </c>
      <c r="B277">
        <v>57657952.98027084</v>
      </c>
    </row>
    <row r="278" spans="1:2" x14ac:dyDescent="0.2">
      <c r="A278">
        <v>242</v>
      </c>
      <c r="B278">
        <v>96373226.913490266</v>
      </c>
    </row>
    <row r="279" spans="1:2" x14ac:dyDescent="0.2">
      <c r="A279">
        <v>243</v>
      </c>
      <c r="B279">
        <v>-155354644.08307245</v>
      </c>
    </row>
    <row r="280" spans="1:2" x14ac:dyDescent="0.2">
      <c r="A280">
        <v>244</v>
      </c>
      <c r="B280">
        <v>125665632.79072836</v>
      </c>
    </row>
    <row r="281" spans="1:2" x14ac:dyDescent="0.2">
      <c r="A281">
        <v>245</v>
      </c>
      <c r="B281">
        <v>277091599.65888715</v>
      </c>
    </row>
    <row r="282" spans="1:2" x14ac:dyDescent="0.2">
      <c r="A282">
        <v>246</v>
      </c>
      <c r="B282">
        <v>-237586199.04476434</v>
      </c>
    </row>
    <row r="283" spans="1:2" x14ac:dyDescent="0.2">
      <c r="A283">
        <v>247</v>
      </c>
      <c r="B283">
        <v>83685362.226564035</v>
      </c>
    </row>
    <row r="284" spans="1:2" x14ac:dyDescent="0.2">
      <c r="A284">
        <v>248</v>
      </c>
      <c r="B284">
        <v>133366765.67714946</v>
      </c>
    </row>
    <row r="285" spans="1:2" x14ac:dyDescent="0.2">
      <c r="A285">
        <v>249</v>
      </c>
      <c r="B285">
        <v>-52097315.201673582</v>
      </c>
    </row>
    <row r="286" spans="1:2" x14ac:dyDescent="0.2">
      <c r="A286">
        <v>250</v>
      </c>
      <c r="B286">
        <v>63706962.735012956</v>
      </c>
    </row>
    <row r="287" spans="1:2" x14ac:dyDescent="0.2">
      <c r="A287">
        <v>251</v>
      </c>
      <c r="B287">
        <v>-35706954.460790336</v>
      </c>
    </row>
    <row r="288" spans="1:2" x14ac:dyDescent="0.2">
      <c r="A288">
        <v>252</v>
      </c>
      <c r="B288">
        <v>16391563.700742736</v>
      </c>
    </row>
    <row r="289" spans="1:2" x14ac:dyDescent="0.2">
      <c r="A289">
        <v>253</v>
      </c>
      <c r="B289">
        <v>-220518561.8269712</v>
      </c>
    </row>
    <row r="290" spans="1:2" x14ac:dyDescent="0.2">
      <c r="A290">
        <v>254</v>
      </c>
      <c r="B290">
        <v>-190007271.02926615</v>
      </c>
    </row>
    <row r="291" spans="1:2" x14ac:dyDescent="0.2">
      <c r="A291">
        <v>255</v>
      </c>
      <c r="B291">
        <v>245893002.7165834</v>
      </c>
    </row>
    <row r="292" spans="1:2" x14ac:dyDescent="0.2">
      <c r="A292">
        <v>256</v>
      </c>
      <c r="B292">
        <v>-194796990.81802014</v>
      </c>
    </row>
    <row r="293" spans="1:2" x14ac:dyDescent="0.2">
      <c r="A293">
        <v>257</v>
      </c>
      <c r="B293">
        <v>21313856.263351709</v>
      </c>
    </row>
    <row r="294" spans="1:2" x14ac:dyDescent="0.2">
      <c r="A294">
        <v>258</v>
      </c>
      <c r="B294">
        <v>-25591579.966266714</v>
      </c>
    </row>
    <row r="295" spans="1:2" x14ac:dyDescent="0.2">
      <c r="A295">
        <v>259</v>
      </c>
      <c r="B295">
        <v>299516866.2116828</v>
      </c>
    </row>
    <row r="296" spans="1:2" x14ac:dyDescent="0.2">
      <c r="A296">
        <v>260</v>
      </c>
      <c r="B296">
        <v>72738582.283607036</v>
      </c>
    </row>
    <row r="297" spans="1:2" x14ac:dyDescent="0.2">
      <c r="A297">
        <v>261</v>
      </c>
      <c r="B297">
        <v>-226053193.42996934</v>
      </c>
    </row>
    <row r="298" spans="1:2" x14ac:dyDescent="0.2">
      <c r="A298">
        <v>262</v>
      </c>
      <c r="B298">
        <v>49156564.087771229</v>
      </c>
    </row>
    <row r="299" spans="1:2" x14ac:dyDescent="0.2">
      <c r="A299">
        <v>263</v>
      </c>
      <c r="B299">
        <v>-81561257.677430153</v>
      </c>
    </row>
    <row r="300" spans="1:2" x14ac:dyDescent="0.2">
      <c r="A300">
        <v>264</v>
      </c>
      <c r="B300">
        <v>131176600.11129341</v>
      </c>
    </row>
    <row r="301" spans="1:2" x14ac:dyDescent="0.2">
      <c r="A301">
        <v>265</v>
      </c>
      <c r="B301">
        <v>559896722.46170402</v>
      </c>
    </row>
    <row r="302" spans="1:2" x14ac:dyDescent="0.2">
      <c r="A302">
        <v>266</v>
      </c>
      <c r="B302">
        <v>166895637.3862842</v>
      </c>
    </row>
    <row r="303" spans="1:2" x14ac:dyDescent="0.2">
      <c r="A303">
        <v>267</v>
      </c>
      <c r="B303">
        <v>155779447.24279603</v>
      </c>
    </row>
    <row r="304" spans="1:2" x14ac:dyDescent="0.2">
      <c r="A304">
        <v>268</v>
      </c>
      <c r="B304">
        <v>-43531470.506880492</v>
      </c>
    </row>
    <row r="305" spans="1:2" x14ac:dyDescent="0.2">
      <c r="A305">
        <v>269</v>
      </c>
      <c r="B305">
        <v>236769364.39892298</v>
      </c>
    </row>
    <row r="306" spans="1:2" x14ac:dyDescent="0.2">
      <c r="A306">
        <v>270</v>
      </c>
      <c r="B306">
        <v>48640474.326514229</v>
      </c>
    </row>
    <row r="307" spans="1:2" x14ac:dyDescent="0.2">
      <c r="A307">
        <v>271</v>
      </c>
      <c r="B307">
        <v>-99510554.735299662</v>
      </c>
    </row>
    <row r="308" spans="1:2" x14ac:dyDescent="0.2">
      <c r="A308">
        <v>272</v>
      </c>
      <c r="B308">
        <v>154074261.67749852</v>
      </c>
    </row>
    <row r="309" spans="1:2" x14ac:dyDescent="0.2">
      <c r="A309">
        <v>273</v>
      </c>
      <c r="B309">
        <v>38538931.01285214</v>
      </c>
    </row>
    <row r="310" spans="1:2" x14ac:dyDescent="0.2">
      <c r="A310">
        <v>274</v>
      </c>
      <c r="B310">
        <v>-117612602.42690356</v>
      </c>
    </row>
    <row r="311" spans="1:2" x14ac:dyDescent="0.2">
      <c r="A311">
        <v>275</v>
      </c>
      <c r="B311">
        <v>265462754.90790474</v>
      </c>
    </row>
    <row r="312" spans="1:2" x14ac:dyDescent="0.2">
      <c r="A312">
        <v>276</v>
      </c>
      <c r="B312">
        <v>-36645787.862586856</v>
      </c>
    </row>
    <row r="313" spans="1:2" x14ac:dyDescent="0.2">
      <c r="A313">
        <v>277</v>
      </c>
      <c r="B313">
        <v>33313029.110051204</v>
      </c>
    </row>
    <row r="314" spans="1:2" x14ac:dyDescent="0.2">
      <c r="A314">
        <v>278</v>
      </c>
      <c r="B314">
        <v>136520849.54820076</v>
      </c>
    </row>
    <row r="315" spans="1:2" x14ac:dyDescent="0.2">
      <c r="A315">
        <v>279</v>
      </c>
      <c r="B315">
        <v>147288719.22825497</v>
      </c>
    </row>
    <row r="316" spans="1:2" x14ac:dyDescent="0.2">
      <c r="A316">
        <v>280</v>
      </c>
      <c r="B316">
        <v>72718633.974937111</v>
      </c>
    </row>
    <row r="317" spans="1:2" x14ac:dyDescent="0.2">
      <c r="A317">
        <v>281</v>
      </c>
      <c r="B317">
        <v>213928170.80405462</v>
      </c>
    </row>
    <row r="318" spans="1:2" x14ac:dyDescent="0.2">
      <c r="A318">
        <v>282</v>
      </c>
      <c r="B318">
        <v>167799469.30301073</v>
      </c>
    </row>
    <row r="319" spans="1:2" x14ac:dyDescent="0.2">
      <c r="A319">
        <v>283</v>
      </c>
      <c r="B319">
        <v>27244914.994018208</v>
      </c>
    </row>
    <row r="320" spans="1:2" x14ac:dyDescent="0.2">
      <c r="A320">
        <v>284</v>
      </c>
      <c r="B320">
        <v>142475231.40218568</v>
      </c>
    </row>
    <row r="321" spans="1:2" x14ac:dyDescent="0.2">
      <c r="A321">
        <v>285</v>
      </c>
      <c r="B321">
        <v>-38696308.778979681</v>
      </c>
    </row>
    <row r="322" spans="1:2" x14ac:dyDescent="0.2">
      <c r="A322">
        <v>286</v>
      </c>
      <c r="B322">
        <v>-97587461.716761291</v>
      </c>
    </row>
    <row r="323" spans="1:2" x14ac:dyDescent="0.2">
      <c r="A323">
        <v>287</v>
      </c>
      <c r="B323">
        <v>-69867835.196926653</v>
      </c>
    </row>
    <row r="324" spans="1:2" x14ac:dyDescent="0.2">
      <c r="A324">
        <v>288</v>
      </c>
      <c r="B324">
        <v>5969185.3332118653</v>
      </c>
    </row>
    <row r="325" spans="1:2" x14ac:dyDescent="0.2">
      <c r="A325">
        <v>289</v>
      </c>
      <c r="B325">
        <v>165818767.94256258</v>
      </c>
    </row>
    <row r="326" spans="1:2" x14ac:dyDescent="0.2">
      <c r="A326">
        <v>290</v>
      </c>
      <c r="B326">
        <v>166590652.13452721</v>
      </c>
    </row>
    <row r="327" spans="1:2" x14ac:dyDescent="0.2">
      <c r="A327">
        <v>291</v>
      </c>
      <c r="B327">
        <v>37552759.928250588</v>
      </c>
    </row>
    <row r="328" spans="1:2" x14ac:dyDescent="0.2">
      <c r="A328">
        <v>292</v>
      </c>
      <c r="B328">
        <v>65470162.006230973</v>
      </c>
    </row>
    <row r="329" spans="1:2" x14ac:dyDescent="0.2">
      <c r="A329">
        <v>293</v>
      </c>
      <c r="B329">
        <v>138446426.35712746</v>
      </c>
    </row>
    <row r="330" spans="1:2" x14ac:dyDescent="0.2">
      <c r="A330">
        <v>294</v>
      </c>
      <c r="B330">
        <v>167793421.35093182</v>
      </c>
    </row>
    <row r="331" spans="1:2" x14ac:dyDescent="0.2">
      <c r="A331">
        <v>295</v>
      </c>
      <c r="B331">
        <v>238630592.65491974</v>
      </c>
    </row>
    <row r="332" spans="1:2" x14ac:dyDescent="0.2">
      <c r="A332">
        <v>296</v>
      </c>
      <c r="B332">
        <v>25479413.098462481</v>
      </c>
    </row>
    <row r="333" spans="1:2" x14ac:dyDescent="0.2">
      <c r="A333">
        <v>297</v>
      </c>
      <c r="B333">
        <v>67070764.252007015</v>
      </c>
    </row>
    <row r="334" spans="1:2" x14ac:dyDescent="0.2">
      <c r="A334">
        <v>298</v>
      </c>
      <c r="B334">
        <v>24747198.752664074</v>
      </c>
    </row>
    <row r="335" spans="1:2" x14ac:dyDescent="0.2">
      <c r="A335">
        <v>299</v>
      </c>
      <c r="B335">
        <v>284894830.02141893</v>
      </c>
    </row>
    <row r="336" spans="1:2" x14ac:dyDescent="0.2">
      <c r="A336">
        <v>300</v>
      </c>
      <c r="B336">
        <v>18367308.595888507</v>
      </c>
    </row>
    <row r="337" spans="1:2" x14ac:dyDescent="0.2">
      <c r="A337">
        <v>301</v>
      </c>
      <c r="B337">
        <v>245253311.79272449</v>
      </c>
    </row>
    <row r="338" spans="1:2" x14ac:dyDescent="0.2">
      <c r="A338">
        <v>302</v>
      </c>
      <c r="B338">
        <v>916683.04157275055</v>
      </c>
    </row>
    <row r="339" spans="1:2" x14ac:dyDescent="0.2">
      <c r="A339">
        <v>303</v>
      </c>
      <c r="B339">
        <v>166994956.00978404</v>
      </c>
    </row>
    <row r="340" spans="1:2" x14ac:dyDescent="0.2">
      <c r="A340">
        <v>304</v>
      </c>
      <c r="B340">
        <v>-276635617.03803492</v>
      </c>
    </row>
    <row r="341" spans="1:2" x14ac:dyDescent="0.2">
      <c r="A341">
        <v>305</v>
      </c>
      <c r="B341">
        <v>24487809.543108687</v>
      </c>
    </row>
    <row r="342" spans="1:2" x14ac:dyDescent="0.2">
      <c r="A342">
        <v>306</v>
      </c>
      <c r="B342">
        <v>-251004186.81893352</v>
      </c>
    </row>
    <row r="343" spans="1:2" x14ac:dyDescent="0.2">
      <c r="A343">
        <v>307</v>
      </c>
      <c r="B343">
        <v>45609301.840074807</v>
      </c>
    </row>
    <row r="344" spans="1:2" x14ac:dyDescent="0.2">
      <c r="A344">
        <v>308</v>
      </c>
      <c r="B344">
        <v>-259242438.93857208</v>
      </c>
    </row>
    <row r="345" spans="1:2" x14ac:dyDescent="0.2">
      <c r="A345">
        <v>309</v>
      </c>
      <c r="B345">
        <v>-26010295.262842935</v>
      </c>
    </row>
    <row r="346" spans="1:2" x14ac:dyDescent="0.2">
      <c r="A346">
        <v>310</v>
      </c>
      <c r="B346">
        <v>-17873176.19577615</v>
      </c>
    </row>
    <row r="347" spans="1:2" x14ac:dyDescent="0.2">
      <c r="A347">
        <v>311</v>
      </c>
      <c r="B347">
        <v>-74459178.912991345</v>
      </c>
    </row>
    <row r="348" spans="1:2" x14ac:dyDescent="0.2">
      <c r="A348">
        <v>312</v>
      </c>
      <c r="B348">
        <v>66389073.240067139</v>
      </c>
    </row>
    <row r="349" spans="1:2" x14ac:dyDescent="0.2">
      <c r="A349">
        <v>313</v>
      </c>
      <c r="B349">
        <v>33134171.820067026</v>
      </c>
    </row>
    <row r="350" spans="1:2" x14ac:dyDescent="0.2">
      <c r="A350">
        <v>314</v>
      </c>
      <c r="B350">
        <v>25428062.652666703</v>
      </c>
    </row>
    <row r="351" spans="1:2" x14ac:dyDescent="0.2">
      <c r="A351">
        <v>315</v>
      </c>
      <c r="B351">
        <v>-123767275.42881812</v>
      </c>
    </row>
    <row r="352" spans="1:2" x14ac:dyDescent="0.2">
      <c r="A352">
        <v>316</v>
      </c>
      <c r="B352">
        <v>-210398210.55642691</v>
      </c>
    </row>
    <row r="353" spans="1:2" x14ac:dyDescent="0.2">
      <c r="A353">
        <v>317</v>
      </c>
      <c r="B353">
        <v>-145369468.53515616</v>
      </c>
    </row>
    <row r="354" spans="1:2" x14ac:dyDescent="0.2">
      <c r="A354">
        <v>318</v>
      </c>
      <c r="B354">
        <v>26562946.424469665</v>
      </c>
    </row>
    <row r="355" spans="1:2" x14ac:dyDescent="0.2">
      <c r="A355">
        <v>319</v>
      </c>
      <c r="B355">
        <v>-81283182.650032103</v>
      </c>
    </row>
    <row r="356" spans="1:2" x14ac:dyDescent="0.2">
      <c r="A356">
        <v>320</v>
      </c>
      <c r="B356">
        <v>220408235.93807885</v>
      </c>
    </row>
    <row r="357" spans="1:2" x14ac:dyDescent="0.2">
      <c r="A357">
        <v>321</v>
      </c>
      <c r="B357">
        <v>76554390.177187428</v>
      </c>
    </row>
    <row r="358" spans="1:2" x14ac:dyDescent="0.2">
      <c r="A358">
        <v>322</v>
      </c>
      <c r="B358">
        <v>-264855217.07532117</v>
      </c>
    </row>
    <row r="359" spans="1:2" x14ac:dyDescent="0.2">
      <c r="A359">
        <v>323</v>
      </c>
      <c r="B359">
        <v>-146671528.04885018</v>
      </c>
    </row>
    <row r="360" spans="1:2" x14ac:dyDescent="0.2">
      <c r="A360">
        <v>324</v>
      </c>
      <c r="B360">
        <v>-303687475.82967174</v>
      </c>
    </row>
    <row r="361" spans="1:2" x14ac:dyDescent="0.2">
      <c r="A361">
        <v>325</v>
      </c>
      <c r="B361">
        <v>147274965.6530498</v>
      </c>
    </row>
    <row r="362" spans="1:2" x14ac:dyDescent="0.2">
      <c r="A362">
        <v>326</v>
      </c>
      <c r="B362">
        <v>152057284.43303251</v>
      </c>
    </row>
    <row r="363" spans="1:2" x14ac:dyDescent="0.2">
      <c r="A363">
        <v>327</v>
      </c>
      <c r="B363">
        <v>-216010344.65884474</v>
      </c>
    </row>
    <row r="364" spans="1:2" x14ac:dyDescent="0.2">
      <c r="A364">
        <v>328</v>
      </c>
      <c r="B364">
        <v>90451060.163276792</v>
      </c>
    </row>
    <row r="365" spans="1:2" x14ac:dyDescent="0.2">
      <c r="A365">
        <v>329</v>
      </c>
      <c r="B365">
        <v>-275834268.46141219</v>
      </c>
    </row>
    <row r="366" spans="1:2" x14ac:dyDescent="0.2">
      <c r="A366">
        <v>330</v>
      </c>
      <c r="B366">
        <v>79027353.538730994</v>
      </c>
    </row>
    <row r="367" spans="1:2" x14ac:dyDescent="0.2">
      <c r="A367">
        <v>331</v>
      </c>
      <c r="B367">
        <v>-66902060.715338483</v>
      </c>
    </row>
    <row r="368" spans="1:2" x14ac:dyDescent="0.2">
      <c r="A368">
        <v>332</v>
      </c>
      <c r="B368">
        <v>35789151.314989835</v>
      </c>
    </row>
    <row r="369" spans="1:2" x14ac:dyDescent="0.2">
      <c r="A369">
        <v>333</v>
      </c>
      <c r="B369">
        <v>-166431942.69301647</v>
      </c>
    </row>
    <row r="370" spans="1:2" x14ac:dyDescent="0.2">
      <c r="A370">
        <v>334</v>
      </c>
      <c r="B370">
        <v>356673345.82451981</v>
      </c>
    </row>
    <row r="371" spans="1:2" x14ac:dyDescent="0.2">
      <c r="A371">
        <v>335</v>
      </c>
      <c r="B371">
        <v>-122268373.97028871</v>
      </c>
    </row>
    <row r="372" spans="1:2" x14ac:dyDescent="0.2">
      <c r="A372">
        <v>336</v>
      </c>
      <c r="B372">
        <v>165716949.52125585</v>
      </c>
    </row>
    <row r="373" spans="1:2" x14ac:dyDescent="0.2">
      <c r="A373">
        <v>337</v>
      </c>
      <c r="B373">
        <v>-126371820.76741515</v>
      </c>
    </row>
    <row r="374" spans="1:2" x14ac:dyDescent="0.2">
      <c r="A374">
        <v>338</v>
      </c>
      <c r="B374">
        <v>35912958.376970395</v>
      </c>
    </row>
    <row r="375" spans="1:2" x14ac:dyDescent="0.2">
      <c r="A375">
        <v>339</v>
      </c>
      <c r="B375">
        <v>187196069.06106862</v>
      </c>
    </row>
    <row r="376" spans="1:2" x14ac:dyDescent="0.2">
      <c r="A376">
        <v>340</v>
      </c>
      <c r="B376">
        <v>260703253.46157929</v>
      </c>
    </row>
    <row r="377" spans="1:2" x14ac:dyDescent="0.2">
      <c r="A377">
        <v>341</v>
      </c>
      <c r="B377">
        <v>-248090808.25212032</v>
      </c>
    </row>
    <row r="378" spans="1:2" x14ac:dyDescent="0.2">
      <c r="A378">
        <v>342</v>
      </c>
      <c r="B378">
        <v>218716987.77375215</v>
      </c>
    </row>
    <row r="379" spans="1:2" x14ac:dyDescent="0.2">
      <c r="A379">
        <v>343</v>
      </c>
      <c r="B379">
        <v>-58421641.917721651</v>
      </c>
    </row>
    <row r="380" spans="1:2" x14ac:dyDescent="0.2">
      <c r="A380">
        <v>344</v>
      </c>
      <c r="B380">
        <v>88327371.870470971</v>
      </c>
    </row>
    <row r="381" spans="1:2" x14ac:dyDescent="0.2">
      <c r="A381">
        <v>345</v>
      </c>
      <c r="B381">
        <v>19186021.66846614</v>
      </c>
    </row>
    <row r="382" spans="1:2" x14ac:dyDescent="0.2">
      <c r="A382">
        <v>346</v>
      </c>
      <c r="B382">
        <v>-74821394.745747387</v>
      </c>
    </row>
    <row r="383" spans="1:2" x14ac:dyDescent="0.2">
      <c r="A383">
        <v>347</v>
      </c>
      <c r="B383">
        <v>-236819668.68903735</v>
      </c>
    </row>
    <row r="384" spans="1:2" x14ac:dyDescent="0.2">
      <c r="A384">
        <v>348</v>
      </c>
      <c r="B384">
        <v>129353369.49850444</v>
      </c>
    </row>
    <row r="385" spans="1:2" x14ac:dyDescent="0.2">
      <c r="A385">
        <v>349</v>
      </c>
      <c r="B385">
        <v>1205085.496755681</v>
      </c>
    </row>
    <row r="386" spans="1:2" x14ac:dyDescent="0.2">
      <c r="A386">
        <v>350</v>
      </c>
      <c r="B386">
        <v>185656878.22141212</v>
      </c>
    </row>
    <row r="387" spans="1:2" x14ac:dyDescent="0.2">
      <c r="A387">
        <v>351</v>
      </c>
      <c r="B387">
        <v>-255439741.17013809</v>
      </c>
    </row>
    <row r="388" spans="1:2" x14ac:dyDescent="0.2">
      <c r="A388">
        <v>352</v>
      </c>
      <c r="B388">
        <v>32040191.624824058</v>
      </c>
    </row>
    <row r="389" spans="1:2" x14ac:dyDescent="0.2">
      <c r="A389">
        <v>353</v>
      </c>
      <c r="B389">
        <v>-106970119.66632424</v>
      </c>
    </row>
    <row r="390" spans="1:2" x14ac:dyDescent="0.2">
      <c r="A390">
        <v>354</v>
      </c>
      <c r="B390">
        <v>51302064.451153144</v>
      </c>
    </row>
    <row r="391" spans="1:2" x14ac:dyDescent="0.2">
      <c r="A391">
        <v>355</v>
      </c>
      <c r="B391">
        <v>-116719640.67369488</v>
      </c>
    </row>
    <row r="392" spans="1:2" x14ac:dyDescent="0.2">
      <c r="A392">
        <v>356</v>
      </c>
      <c r="B392">
        <v>119924741.5856999</v>
      </c>
    </row>
    <row r="393" spans="1:2" x14ac:dyDescent="0.2">
      <c r="A393">
        <v>357</v>
      </c>
      <c r="B393">
        <v>-181795775.35530102</v>
      </c>
    </row>
    <row r="394" spans="1:2" x14ac:dyDescent="0.2">
      <c r="A394">
        <v>358</v>
      </c>
      <c r="B394">
        <v>43604711.778366461</v>
      </c>
    </row>
    <row r="395" spans="1:2" x14ac:dyDescent="0.2">
      <c r="A395">
        <v>359</v>
      </c>
      <c r="B395">
        <v>-101129795.9450822</v>
      </c>
    </row>
    <row r="396" spans="1:2" x14ac:dyDescent="0.2">
      <c r="A396">
        <v>360</v>
      </c>
      <c r="B396">
        <v>97109824.432752743</v>
      </c>
    </row>
    <row r="397" spans="1:2" x14ac:dyDescent="0.2">
      <c r="A397">
        <v>361</v>
      </c>
      <c r="B397">
        <v>116593472.56724919</v>
      </c>
    </row>
    <row r="398" spans="1:2" x14ac:dyDescent="0.2">
      <c r="A398">
        <v>362</v>
      </c>
      <c r="B398">
        <v>31420811.692150991</v>
      </c>
    </row>
    <row r="399" spans="1:2" x14ac:dyDescent="0.2">
      <c r="A399">
        <v>363</v>
      </c>
      <c r="B399">
        <v>-91258043.644691348</v>
      </c>
    </row>
    <row r="400" spans="1:2" x14ac:dyDescent="0.2">
      <c r="A400">
        <v>364</v>
      </c>
      <c r="B400">
        <v>101180306.52810977</v>
      </c>
    </row>
    <row r="401" spans="1:2" x14ac:dyDescent="0.2">
      <c r="A401">
        <v>365</v>
      </c>
      <c r="B401">
        <v>62887327.129272968</v>
      </c>
    </row>
    <row r="402" spans="1:2" x14ac:dyDescent="0.2">
      <c r="A402">
        <v>366</v>
      </c>
      <c r="B402">
        <v>32629277.779881906</v>
      </c>
    </row>
    <row r="403" spans="1:2" x14ac:dyDescent="0.2">
      <c r="A403">
        <v>367</v>
      </c>
      <c r="B403">
        <v>-74604670.522462487</v>
      </c>
    </row>
    <row r="404" spans="1:2" x14ac:dyDescent="0.2">
      <c r="A404">
        <v>368</v>
      </c>
      <c r="B404">
        <v>119350321.96893732</v>
      </c>
    </row>
    <row r="405" spans="1:2" x14ac:dyDescent="0.2">
      <c r="A405">
        <v>369</v>
      </c>
      <c r="B405">
        <v>101989683.82005827</v>
      </c>
    </row>
    <row r="406" spans="1:2" x14ac:dyDescent="0.2">
      <c r="A406">
        <v>370</v>
      </c>
      <c r="B406">
        <v>165211400.9627963</v>
      </c>
    </row>
    <row r="407" spans="1:2" x14ac:dyDescent="0.2">
      <c r="A407">
        <v>371</v>
      </c>
      <c r="B407">
        <v>-156325956.48084769</v>
      </c>
    </row>
    <row r="408" spans="1:2" x14ac:dyDescent="0.2">
      <c r="A408">
        <v>372</v>
      </c>
      <c r="B408">
        <v>164469171.63638976</v>
      </c>
    </row>
    <row r="409" spans="1:2" x14ac:dyDescent="0.2">
      <c r="A409">
        <v>373</v>
      </c>
      <c r="B409">
        <v>-13719865.193723384</v>
      </c>
    </row>
    <row r="410" spans="1:2" x14ac:dyDescent="0.2">
      <c r="A410">
        <v>374</v>
      </c>
      <c r="B410">
        <v>39261363.853470564</v>
      </c>
    </row>
    <row r="411" spans="1:2" x14ac:dyDescent="0.2">
      <c r="A411">
        <v>375</v>
      </c>
      <c r="B411">
        <v>392049318.02864748</v>
      </c>
    </row>
    <row r="412" spans="1:2" x14ac:dyDescent="0.2">
      <c r="A412">
        <v>376</v>
      </c>
      <c r="B412">
        <v>-197358642.99350739</v>
      </c>
    </row>
    <row r="413" spans="1:2" x14ac:dyDescent="0.2">
      <c r="A413">
        <v>377</v>
      </c>
      <c r="B413">
        <v>218064625.96854857</v>
      </c>
    </row>
    <row r="414" spans="1:2" x14ac:dyDescent="0.2">
      <c r="A414">
        <v>378</v>
      </c>
      <c r="B414">
        <v>155371320.92047489</v>
      </c>
    </row>
    <row r="415" spans="1:2" x14ac:dyDescent="0.2">
      <c r="A415">
        <v>379</v>
      </c>
      <c r="B415">
        <v>-143650610.61470181</v>
      </c>
    </row>
    <row r="416" spans="1:2" x14ac:dyDescent="0.2">
      <c r="A416">
        <v>380</v>
      </c>
      <c r="B416">
        <v>86820027.896053806</v>
      </c>
    </row>
    <row r="417" spans="1:2" x14ac:dyDescent="0.2">
      <c r="A417">
        <v>381</v>
      </c>
      <c r="B417">
        <v>57409918.323530927</v>
      </c>
    </row>
    <row r="418" spans="1:2" x14ac:dyDescent="0.2">
      <c r="A418">
        <v>382</v>
      </c>
      <c r="B418">
        <v>-29223474.953195751</v>
      </c>
    </row>
    <row r="419" spans="1:2" x14ac:dyDescent="0.2">
      <c r="A419">
        <v>383</v>
      </c>
      <c r="B419">
        <v>-50344123.311455719</v>
      </c>
    </row>
    <row r="420" spans="1:2" x14ac:dyDescent="0.2">
      <c r="A420">
        <v>384</v>
      </c>
      <c r="B420">
        <v>98588086.809378296</v>
      </c>
    </row>
    <row r="421" spans="1:2" x14ac:dyDescent="0.2">
      <c r="A421">
        <v>385</v>
      </c>
      <c r="B421">
        <v>-37732767.171826862</v>
      </c>
    </row>
    <row r="422" spans="1:2" x14ac:dyDescent="0.2">
      <c r="A422">
        <v>386</v>
      </c>
      <c r="B422">
        <v>102352726.02509199</v>
      </c>
    </row>
    <row r="423" spans="1:2" x14ac:dyDescent="0.2">
      <c r="A423">
        <v>387</v>
      </c>
      <c r="B423">
        <v>-77871358.903075054</v>
      </c>
    </row>
    <row r="424" spans="1:2" x14ac:dyDescent="0.2">
      <c r="A424">
        <v>388</v>
      </c>
      <c r="B424">
        <v>-13253852.980678417</v>
      </c>
    </row>
    <row r="425" spans="1:2" x14ac:dyDescent="0.2">
      <c r="A425">
        <v>389</v>
      </c>
      <c r="B425">
        <v>181498657.16505015</v>
      </c>
    </row>
    <row r="426" spans="1:2" x14ac:dyDescent="0.2">
      <c r="A426">
        <v>390</v>
      </c>
      <c r="B426">
        <v>-15045147.947162341</v>
      </c>
    </row>
    <row r="427" spans="1:2" x14ac:dyDescent="0.2">
      <c r="A427">
        <v>391</v>
      </c>
      <c r="B427">
        <v>-101232748.58243339</v>
      </c>
    </row>
    <row r="428" spans="1:2" x14ac:dyDescent="0.2">
      <c r="A428">
        <v>392</v>
      </c>
      <c r="B428">
        <v>126867190.2273149</v>
      </c>
    </row>
    <row r="429" spans="1:2" x14ac:dyDescent="0.2">
      <c r="A429">
        <v>393</v>
      </c>
      <c r="B429">
        <v>-258330161.13125059</v>
      </c>
    </row>
    <row r="430" spans="1:2" x14ac:dyDescent="0.2">
      <c r="A430">
        <v>394</v>
      </c>
      <c r="B430">
        <v>179285101.64364871</v>
      </c>
    </row>
    <row r="431" spans="1:2" x14ac:dyDescent="0.2">
      <c r="A431">
        <v>395</v>
      </c>
      <c r="B431">
        <v>-105774829.88035569</v>
      </c>
    </row>
    <row r="432" spans="1:2" x14ac:dyDescent="0.2">
      <c r="A432">
        <v>396</v>
      </c>
      <c r="B432">
        <v>-28040461.47020622</v>
      </c>
    </row>
    <row r="433" spans="1:2" x14ac:dyDescent="0.2">
      <c r="A433">
        <v>397</v>
      </c>
      <c r="B433">
        <v>148407589.88670439</v>
      </c>
    </row>
    <row r="434" spans="1:2" x14ac:dyDescent="0.2">
      <c r="A434">
        <v>398</v>
      </c>
      <c r="B434">
        <v>-55613173.665457822</v>
      </c>
    </row>
    <row r="435" spans="1:2" x14ac:dyDescent="0.2">
      <c r="A435">
        <v>399</v>
      </c>
      <c r="B435">
        <v>-9262729.9250168204</v>
      </c>
    </row>
    <row r="436" spans="1:2" x14ac:dyDescent="0.2">
      <c r="A436">
        <v>400</v>
      </c>
      <c r="B436">
        <v>107291051.34138852</v>
      </c>
    </row>
    <row r="437" spans="1:2" x14ac:dyDescent="0.2">
      <c r="A437">
        <v>401</v>
      </c>
      <c r="B437">
        <v>185267576.31020871</v>
      </c>
    </row>
    <row r="438" spans="1:2" x14ac:dyDescent="0.2">
      <c r="A438">
        <v>402</v>
      </c>
      <c r="B438">
        <v>-408264223.18548018</v>
      </c>
    </row>
    <row r="439" spans="1:2" x14ac:dyDescent="0.2">
      <c r="A439">
        <v>403</v>
      </c>
      <c r="B439">
        <v>30277944.33666778</v>
      </c>
    </row>
    <row r="440" spans="1:2" x14ac:dyDescent="0.2">
      <c r="A440">
        <v>404</v>
      </c>
      <c r="B440">
        <v>-86594474.107416496</v>
      </c>
    </row>
    <row r="441" spans="1:2" x14ac:dyDescent="0.2">
      <c r="A441">
        <v>405</v>
      </c>
      <c r="B441">
        <v>118274010.07159021</v>
      </c>
    </row>
    <row r="442" spans="1:2" x14ac:dyDescent="0.2">
      <c r="A442">
        <v>406</v>
      </c>
      <c r="B442">
        <v>128449985.71193697</v>
      </c>
    </row>
    <row r="443" spans="1:2" x14ac:dyDescent="0.2">
      <c r="A443">
        <v>407</v>
      </c>
      <c r="B443">
        <v>-141231987.75676242</v>
      </c>
    </row>
    <row r="444" spans="1:2" x14ac:dyDescent="0.2">
      <c r="A444">
        <v>408</v>
      </c>
      <c r="B444">
        <v>76394093.094642729</v>
      </c>
    </row>
    <row r="445" spans="1:2" x14ac:dyDescent="0.2">
      <c r="A445">
        <v>409</v>
      </c>
      <c r="B445">
        <v>-95644235.868383482</v>
      </c>
    </row>
    <row r="446" spans="1:2" x14ac:dyDescent="0.2">
      <c r="A446">
        <v>410</v>
      </c>
      <c r="B446">
        <v>18462935.970349152</v>
      </c>
    </row>
    <row r="447" spans="1:2" x14ac:dyDescent="0.2">
      <c r="A447">
        <v>411</v>
      </c>
      <c r="B447">
        <v>10340570.065174541</v>
      </c>
    </row>
    <row r="448" spans="1:2" x14ac:dyDescent="0.2">
      <c r="A448">
        <v>412</v>
      </c>
      <c r="B448">
        <v>19034008.773148254</v>
      </c>
    </row>
    <row r="449" spans="1:2" x14ac:dyDescent="0.2">
      <c r="A449">
        <v>413</v>
      </c>
      <c r="B449">
        <v>-215141551.43321866</v>
      </c>
    </row>
    <row r="450" spans="1:2" x14ac:dyDescent="0.2">
      <c r="A450">
        <v>414</v>
      </c>
      <c r="B450">
        <v>231229709.36187807</v>
      </c>
    </row>
    <row r="451" spans="1:2" x14ac:dyDescent="0.2">
      <c r="A451">
        <v>415</v>
      </c>
      <c r="B451">
        <v>-7927440.3713634098</v>
      </c>
    </row>
    <row r="452" spans="1:2" x14ac:dyDescent="0.2">
      <c r="A452">
        <v>416</v>
      </c>
      <c r="B452">
        <v>128047954.21510154</v>
      </c>
    </row>
    <row r="453" spans="1:2" x14ac:dyDescent="0.2">
      <c r="A453">
        <v>417</v>
      </c>
      <c r="B453">
        <v>154791515.14278361</v>
      </c>
    </row>
    <row r="454" spans="1:2" x14ac:dyDescent="0.2">
      <c r="A454">
        <v>418</v>
      </c>
      <c r="B454">
        <v>-77799512.841954917</v>
      </c>
    </row>
    <row r="455" spans="1:2" x14ac:dyDescent="0.2">
      <c r="A455">
        <v>419</v>
      </c>
      <c r="B455">
        <v>10130445.566686355</v>
      </c>
    </row>
    <row r="456" spans="1:2" x14ac:dyDescent="0.2">
      <c r="A456">
        <v>420</v>
      </c>
      <c r="B456">
        <v>68228856.660985619</v>
      </c>
    </row>
    <row r="457" spans="1:2" x14ac:dyDescent="0.2">
      <c r="A457">
        <v>421</v>
      </c>
      <c r="B457">
        <v>-51515613.517960608</v>
      </c>
    </row>
    <row r="458" spans="1:2" x14ac:dyDescent="0.2">
      <c r="A458">
        <v>422</v>
      </c>
      <c r="B458">
        <v>127355568.14135058</v>
      </c>
    </row>
    <row r="459" spans="1:2" x14ac:dyDescent="0.2">
      <c r="A459">
        <v>423</v>
      </c>
      <c r="B459">
        <v>83432380.227168009</v>
      </c>
    </row>
    <row r="460" spans="1:2" x14ac:dyDescent="0.2">
      <c r="A460">
        <v>424</v>
      </c>
      <c r="B460">
        <v>63548707.447623566</v>
      </c>
    </row>
    <row r="461" spans="1:2" x14ac:dyDescent="0.2">
      <c r="A461">
        <v>425</v>
      </c>
      <c r="B461">
        <v>-174037944.68060356</v>
      </c>
    </row>
    <row r="462" spans="1:2" x14ac:dyDescent="0.2">
      <c r="A462">
        <v>426</v>
      </c>
      <c r="B462">
        <v>-92667503.625122175</v>
      </c>
    </row>
    <row r="463" spans="1:2" x14ac:dyDescent="0.2">
      <c r="A463">
        <v>427</v>
      </c>
      <c r="B463">
        <v>-290060164.95645022</v>
      </c>
    </row>
    <row r="464" spans="1:2" x14ac:dyDescent="0.2">
      <c r="A464">
        <v>428</v>
      </c>
      <c r="B464">
        <v>12846840.842164189</v>
      </c>
    </row>
    <row r="465" spans="1:2" x14ac:dyDescent="0.2">
      <c r="A465">
        <v>429</v>
      </c>
      <c r="B465">
        <v>-208422962.75745854</v>
      </c>
    </row>
    <row r="466" spans="1:2" x14ac:dyDescent="0.2">
      <c r="A466">
        <v>430</v>
      </c>
      <c r="B466">
        <v>115223528.77410915</v>
      </c>
    </row>
    <row r="467" spans="1:2" x14ac:dyDescent="0.2">
      <c r="A467">
        <v>431</v>
      </c>
      <c r="B467">
        <v>9727301.7024601605</v>
      </c>
    </row>
    <row r="468" spans="1:2" x14ac:dyDescent="0.2">
      <c r="A468">
        <v>432</v>
      </c>
      <c r="B468">
        <v>1612928.2866485501</v>
      </c>
    </row>
    <row r="469" spans="1:2" x14ac:dyDescent="0.2">
      <c r="A469">
        <v>433</v>
      </c>
      <c r="B469">
        <v>203869375.65504819</v>
      </c>
    </row>
    <row r="470" spans="1:2" x14ac:dyDescent="0.2">
      <c r="A470">
        <v>434</v>
      </c>
      <c r="B470">
        <v>-13536629.64630565</v>
      </c>
    </row>
    <row r="471" spans="1:2" x14ac:dyDescent="0.2">
      <c r="A471">
        <v>435</v>
      </c>
      <c r="B471">
        <v>193361075.26830822</v>
      </c>
    </row>
    <row r="472" spans="1:2" x14ac:dyDescent="0.2">
      <c r="A472">
        <v>436</v>
      </c>
      <c r="B472">
        <v>111199622.33549055</v>
      </c>
    </row>
    <row r="473" spans="1:2" x14ac:dyDescent="0.2">
      <c r="A473">
        <v>437</v>
      </c>
      <c r="B473">
        <v>67344757.252848163</v>
      </c>
    </row>
    <row r="474" spans="1:2" x14ac:dyDescent="0.2">
      <c r="A474">
        <v>438</v>
      </c>
      <c r="B474">
        <v>18115044.885187883</v>
      </c>
    </row>
    <row r="475" spans="1:2" x14ac:dyDescent="0.2">
      <c r="A475">
        <v>439</v>
      </c>
      <c r="B475">
        <v>-69641060.562264755</v>
      </c>
    </row>
    <row r="476" spans="1:2" x14ac:dyDescent="0.2">
      <c r="A476">
        <v>440</v>
      </c>
      <c r="B476">
        <v>-7981671.5467367889</v>
      </c>
    </row>
    <row r="477" spans="1:2" x14ac:dyDescent="0.2">
      <c r="A477">
        <v>441</v>
      </c>
      <c r="B477">
        <v>-114511706.2486448</v>
      </c>
    </row>
    <row r="478" spans="1:2" x14ac:dyDescent="0.2">
      <c r="A478">
        <v>442</v>
      </c>
      <c r="B478">
        <v>191121620.7631402</v>
      </c>
    </row>
    <row r="479" spans="1:2" x14ac:dyDescent="0.2">
      <c r="A479">
        <v>443</v>
      </c>
      <c r="B479">
        <v>161032676.12717223</v>
      </c>
    </row>
    <row r="480" spans="1:2" x14ac:dyDescent="0.2">
      <c r="A480">
        <v>444</v>
      </c>
      <c r="B480">
        <v>-79632819.075803652</v>
      </c>
    </row>
    <row r="481" spans="1:2" x14ac:dyDescent="0.2">
      <c r="A481">
        <v>445</v>
      </c>
      <c r="B481">
        <v>-27291868.70874995</v>
      </c>
    </row>
    <row r="482" spans="1:2" x14ac:dyDescent="0.2">
      <c r="A482">
        <v>446</v>
      </c>
      <c r="B482">
        <v>-788240.08863917924</v>
      </c>
    </row>
    <row r="483" spans="1:2" x14ac:dyDescent="0.2">
      <c r="A483">
        <v>447</v>
      </c>
      <c r="B483">
        <v>98553572.879086062</v>
      </c>
    </row>
    <row r="484" spans="1:2" x14ac:dyDescent="0.2">
      <c r="A484">
        <v>448</v>
      </c>
      <c r="B484">
        <v>-85956852.991826639</v>
      </c>
    </row>
    <row r="485" spans="1:2" x14ac:dyDescent="0.2">
      <c r="A485">
        <v>449</v>
      </c>
      <c r="B485">
        <v>29792006.651056629</v>
      </c>
    </row>
    <row r="486" spans="1:2" x14ac:dyDescent="0.2">
      <c r="A486">
        <v>450</v>
      </c>
      <c r="B486">
        <v>-120430230.10132235</v>
      </c>
    </row>
    <row r="487" spans="1:2" x14ac:dyDescent="0.2">
      <c r="A487">
        <v>451</v>
      </c>
      <c r="B487">
        <v>-27191170.724665064</v>
      </c>
    </row>
    <row r="488" spans="1:2" x14ac:dyDescent="0.2">
      <c r="A488">
        <v>452</v>
      </c>
      <c r="B488">
        <v>-23315783.258069668</v>
      </c>
    </row>
    <row r="489" spans="1:2" x14ac:dyDescent="0.2">
      <c r="A489">
        <v>453</v>
      </c>
      <c r="B489">
        <v>-33709353.812638342</v>
      </c>
    </row>
    <row r="490" spans="1:2" x14ac:dyDescent="0.2">
      <c r="A490">
        <v>454</v>
      </c>
      <c r="B490">
        <v>485855766.18118238</v>
      </c>
    </row>
    <row r="491" spans="1:2" x14ac:dyDescent="0.2">
      <c r="A491">
        <v>455</v>
      </c>
      <c r="B491">
        <v>-70715970.117846876</v>
      </c>
    </row>
    <row r="492" spans="1:2" x14ac:dyDescent="0.2">
      <c r="A492">
        <v>456</v>
      </c>
      <c r="B492">
        <v>-68914245.791416839</v>
      </c>
    </row>
    <row r="493" spans="1:2" x14ac:dyDescent="0.2">
      <c r="A493">
        <v>457</v>
      </c>
      <c r="B493">
        <v>250129668.89149633</v>
      </c>
    </row>
    <row r="494" spans="1:2" x14ac:dyDescent="0.2">
      <c r="A494">
        <v>458</v>
      </c>
      <c r="B494">
        <v>147648666.37209314</v>
      </c>
    </row>
    <row r="495" spans="1:2" x14ac:dyDescent="0.2">
      <c r="A495">
        <v>459</v>
      </c>
      <c r="B495">
        <v>-130633224.0446301</v>
      </c>
    </row>
    <row r="496" spans="1:2" x14ac:dyDescent="0.2">
      <c r="A496">
        <v>460</v>
      </c>
      <c r="B496">
        <v>92722164.027606785</v>
      </c>
    </row>
    <row r="497" spans="1:2" x14ac:dyDescent="0.2">
      <c r="A497">
        <v>461</v>
      </c>
      <c r="B497">
        <v>-261396159.46837264</v>
      </c>
    </row>
    <row r="498" spans="1:2" x14ac:dyDescent="0.2">
      <c r="A498">
        <v>462</v>
      </c>
      <c r="B498">
        <v>88170641.960707769</v>
      </c>
    </row>
    <row r="499" spans="1:2" x14ac:dyDescent="0.2">
      <c r="A499">
        <v>463</v>
      </c>
      <c r="B499">
        <v>125801726.59865409</v>
      </c>
    </row>
    <row r="500" spans="1:2" x14ac:dyDescent="0.2">
      <c r="A500">
        <v>464</v>
      </c>
      <c r="B500">
        <v>-163482992.32572716</v>
      </c>
    </row>
    <row r="501" spans="1:2" x14ac:dyDescent="0.2">
      <c r="A501">
        <v>465</v>
      </c>
      <c r="B501">
        <v>-56544950.364272408</v>
      </c>
    </row>
    <row r="502" spans="1:2" x14ac:dyDescent="0.2">
      <c r="A502">
        <v>466</v>
      </c>
      <c r="B502">
        <v>217404585.70819026</v>
      </c>
    </row>
    <row r="503" spans="1:2" x14ac:dyDescent="0.2">
      <c r="A503">
        <v>467</v>
      </c>
      <c r="B503">
        <v>85342081.651283503</v>
      </c>
    </row>
    <row r="504" spans="1:2" x14ac:dyDescent="0.2">
      <c r="A504">
        <v>468</v>
      </c>
      <c r="B504">
        <v>18392746.611793827</v>
      </c>
    </row>
    <row r="505" spans="1:2" x14ac:dyDescent="0.2">
      <c r="A505">
        <v>469</v>
      </c>
      <c r="B505">
        <v>156667651.43453857</v>
      </c>
    </row>
    <row r="506" spans="1:2" x14ac:dyDescent="0.2">
      <c r="A506">
        <v>470</v>
      </c>
      <c r="B506">
        <v>93077537.911164895</v>
      </c>
    </row>
    <row r="507" spans="1:2" x14ac:dyDescent="0.2">
      <c r="A507">
        <v>471</v>
      </c>
      <c r="B507">
        <v>167947424.99442878</v>
      </c>
    </row>
    <row r="508" spans="1:2" x14ac:dyDescent="0.2">
      <c r="A508">
        <v>472</v>
      </c>
      <c r="B508">
        <v>54936811.376758784</v>
      </c>
    </row>
    <row r="509" spans="1:2" x14ac:dyDescent="0.2">
      <c r="A509">
        <v>473</v>
      </c>
      <c r="B509">
        <v>247937492.46225718</v>
      </c>
    </row>
    <row r="510" spans="1:2" x14ac:dyDescent="0.2">
      <c r="A510">
        <v>474</v>
      </c>
      <c r="B510">
        <v>221994199.49180958</v>
      </c>
    </row>
    <row r="511" spans="1:2" x14ac:dyDescent="0.2">
      <c r="A511">
        <v>475</v>
      </c>
      <c r="B511">
        <v>56773920.899387792</v>
      </c>
    </row>
    <row r="512" spans="1:2" x14ac:dyDescent="0.2">
      <c r="A512">
        <v>476</v>
      </c>
      <c r="B512">
        <v>293728357.7915979</v>
      </c>
    </row>
    <row r="513" spans="1:2" x14ac:dyDescent="0.2">
      <c r="A513">
        <v>477</v>
      </c>
      <c r="B513">
        <v>96973578.198247775</v>
      </c>
    </row>
    <row r="514" spans="1:2" x14ac:dyDescent="0.2">
      <c r="A514">
        <v>478</v>
      </c>
      <c r="B514">
        <v>-50887277.939400427</v>
      </c>
    </row>
    <row r="515" spans="1:2" x14ac:dyDescent="0.2">
      <c r="A515">
        <v>479</v>
      </c>
      <c r="B515">
        <v>-52396377.763443336</v>
      </c>
    </row>
    <row r="516" spans="1:2" x14ac:dyDescent="0.2">
      <c r="A516">
        <v>480</v>
      </c>
      <c r="B516">
        <v>11767349.247594703</v>
      </c>
    </row>
    <row r="517" spans="1:2" x14ac:dyDescent="0.2">
      <c r="A517">
        <v>481</v>
      </c>
      <c r="B517">
        <v>87793671.579816818</v>
      </c>
    </row>
    <row r="518" spans="1:2" x14ac:dyDescent="0.2">
      <c r="A518">
        <v>482</v>
      </c>
      <c r="B518">
        <v>130364870.85387848</v>
      </c>
    </row>
    <row r="519" spans="1:2" x14ac:dyDescent="0.2">
      <c r="A519">
        <v>483</v>
      </c>
      <c r="B519">
        <v>75050628.87884216</v>
      </c>
    </row>
    <row r="520" spans="1:2" x14ac:dyDescent="0.2">
      <c r="A520">
        <v>484</v>
      </c>
      <c r="B520">
        <v>74246445.305018604</v>
      </c>
    </row>
    <row r="521" spans="1:2" x14ac:dyDescent="0.2">
      <c r="A521">
        <v>485</v>
      </c>
      <c r="B521">
        <v>85734069.829576701</v>
      </c>
    </row>
    <row r="522" spans="1:2" x14ac:dyDescent="0.2">
      <c r="A522">
        <v>486</v>
      </c>
      <c r="B522">
        <v>-143814244.68214369</v>
      </c>
    </row>
    <row r="523" spans="1:2" x14ac:dyDescent="0.2">
      <c r="A523">
        <v>487</v>
      </c>
      <c r="B523">
        <v>-146195246.37002712</v>
      </c>
    </row>
    <row r="524" spans="1:2" x14ac:dyDescent="0.2">
      <c r="A524">
        <v>488</v>
      </c>
      <c r="B524">
        <v>78326997.05522655</v>
      </c>
    </row>
    <row r="525" spans="1:2" x14ac:dyDescent="0.2">
      <c r="A525">
        <v>489</v>
      </c>
      <c r="B525">
        <v>-52900557.708268531</v>
      </c>
    </row>
    <row r="526" spans="1:2" x14ac:dyDescent="0.2">
      <c r="A526">
        <v>490</v>
      </c>
      <c r="B526">
        <v>167450786.48507017</v>
      </c>
    </row>
    <row r="527" spans="1:2" x14ac:dyDescent="0.2">
      <c r="A527">
        <v>491</v>
      </c>
      <c r="B527">
        <v>179716220.14041391</v>
      </c>
    </row>
    <row r="528" spans="1:2" x14ac:dyDescent="0.2">
      <c r="A528">
        <v>492</v>
      </c>
      <c r="B528">
        <v>-258226549.97376996</v>
      </c>
    </row>
    <row r="529" spans="1:2" x14ac:dyDescent="0.2">
      <c r="A529">
        <v>493</v>
      </c>
      <c r="B529">
        <v>-197349290.35082781</v>
      </c>
    </row>
    <row r="530" spans="1:2" x14ac:dyDescent="0.2">
      <c r="A530">
        <v>494</v>
      </c>
      <c r="B530">
        <v>-93494185.493633479</v>
      </c>
    </row>
    <row r="531" spans="1:2" x14ac:dyDescent="0.2">
      <c r="A531">
        <v>495</v>
      </c>
      <c r="B531">
        <v>-89598653.064352304</v>
      </c>
    </row>
    <row r="532" spans="1:2" x14ac:dyDescent="0.2">
      <c r="A532">
        <v>496</v>
      </c>
      <c r="B532">
        <v>-19248108.029746786</v>
      </c>
    </row>
    <row r="533" spans="1:2" x14ac:dyDescent="0.2">
      <c r="A533">
        <v>497</v>
      </c>
      <c r="B533">
        <v>-29559710.954328362</v>
      </c>
    </row>
    <row r="534" spans="1:2" x14ac:dyDescent="0.2">
      <c r="A534">
        <v>498</v>
      </c>
      <c r="B534">
        <v>132897289.99503595</v>
      </c>
    </row>
    <row r="535" spans="1:2" x14ac:dyDescent="0.2">
      <c r="A535">
        <v>499</v>
      </c>
      <c r="B535">
        <v>-239929696.0605163</v>
      </c>
    </row>
    <row r="536" spans="1:2" x14ac:dyDescent="0.2">
      <c r="A536">
        <v>500</v>
      </c>
      <c r="B536">
        <v>55531867.529966742</v>
      </c>
    </row>
    <row r="537" spans="1:2" x14ac:dyDescent="0.2">
      <c r="A537">
        <v>501</v>
      </c>
      <c r="B537">
        <v>-94286867.410290107</v>
      </c>
    </row>
    <row r="538" spans="1:2" x14ac:dyDescent="0.2">
      <c r="A538">
        <v>502</v>
      </c>
      <c r="B538">
        <v>152945060.97442836</v>
      </c>
    </row>
    <row r="539" spans="1:2" x14ac:dyDescent="0.2">
      <c r="A539">
        <v>503</v>
      </c>
      <c r="B539">
        <v>192855540.02787349</v>
      </c>
    </row>
    <row r="540" spans="1:2" x14ac:dyDescent="0.2">
      <c r="A540">
        <v>504</v>
      </c>
      <c r="B540">
        <v>-26919609.98244258</v>
      </c>
    </row>
    <row r="541" spans="1:2" x14ac:dyDescent="0.2">
      <c r="A541">
        <v>505</v>
      </c>
      <c r="B541">
        <v>37243283.575275525</v>
      </c>
    </row>
    <row r="542" spans="1:2" x14ac:dyDescent="0.2">
      <c r="A542">
        <v>506</v>
      </c>
      <c r="B542">
        <v>-134082884.85379086</v>
      </c>
    </row>
    <row r="543" spans="1:2" x14ac:dyDescent="0.2">
      <c r="A543">
        <v>507</v>
      </c>
      <c r="B543">
        <v>-176103272.71812558</v>
      </c>
    </row>
    <row r="544" spans="1:2" x14ac:dyDescent="0.2">
      <c r="A544">
        <v>508</v>
      </c>
      <c r="B544">
        <v>-59116531.71284733</v>
      </c>
    </row>
    <row r="545" spans="1:2" x14ac:dyDescent="0.2">
      <c r="A545">
        <v>509</v>
      </c>
      <c r="B545">
        <v>-256440119.77992374</v>
      </c>
    </row>
    <row r="546" spans="1:2" x14ac:dyDescent="0.2">
      <c r="A546">
        <v>510</v>
      </c>
      <c r="B546">
        <v>-15037984.833543845</v>
      </c>
    </row>
    <row r="547" spans="1:2" x14ac:dyDescent="0.2">
      <c r="A547">
        <v>511</v>
      </c>
      <c r="B547">
        <v>-126102599.26404184</v>
      </c>
    </row>
    <row r="548" spans="1:2" x14ac:dyDescent="0.2">
      <c r="A548">
        <v>512</v>
      </c>
      <c r="B548">
        <v>-90231481.549619451</v>
      </c>
    </row>
    <row r="549" spans="1:2" x14ac:dyDescent="0.2">
      <c r="A549">
        <v>513</v>
      </c>
      <c r="B549">
        <v>309268037.46116871</v>
      </c>
    </row>
    <row r="550" spans="1:2" x14ac:dyDescent="0.2">
      <c r="A550">
        <v>514</v>
      </c>
      <c r="B550">
        <v>-76654894.786956221</v>
      </c>
    </row>
    <row r="551" spans="1:2" x14ac:dyDescent="0.2">
      <c r="A551">
        <v>515</v>
      </c>
      <c r="B551">
        <v>114661459.69541165</v>
      </c>
    </row>
    <row r="552" spans="1:2" x14ac:dyDescent="0.2">
      <c r="A552">
        <v>516</v>
      </c>
      <c r="B552">
        <v>-76094769.561343312</v>
      </c>
    </row>
    <row r="553" spans="1:2" x14ac:dyDescent="0.2">
      <c r="A553">
        <v>517</v>
      </c>
      <c r="B553">
        <v>49500308.292804189</v>
      </c>
    </row>
    <row r="554" spans="1:2" x14ac:dyDescent="0.2">
      <c r="A554">
        <v>518</v>
      </c>
      <c r="B554">
        <v>-40542237.608808555</v>
      </c>
    </row>
    <row r="555" spans="1:2" x14ac:dyDescent="0.2">
      <c r="A555">
        <v>519</v>
      </c>
      <c r="B555">
        <v>16903200.281795211</v>
      </c>
    </row>
    <row r="556" spans="1:2" x14ac:dyDescent="0.2">
      <c r="A556">
        <v>520</v>
      </c>
      <c r="B556">
        <v>41185253.562244475</v>
      </c>
    </row>
    <row r="557" spans="1:2" x14ac:dyDescent="0.2">
      <c r="A557">
        <v>521</v>
      </c>
      <c r="B557">
        <v>-106109260.34858496</v>
      </c>
    </row>
    <row r="558" spans="1:2" x14ac:dyDescent="0.2">
      <c r="A558">
        <v>522</v>
      </c>
      <c r="B558">
        <v>-114708758.8149728</v>
      </c>
    </row>
    <row r="559" spans="1:2" x14ac:dyDescent="0.2">
      <c r="A559">
        <v>523</v>
      </c>
      <c r="B559">
        <v>-178034464.6405046</v>
      </c>
    </row>
    <row r="560" spans="1:2" x14ac:dyDescent="0.2">
      <c r="A560">
        <v>524</v>
      </c>
      <c r="B560">
        <v>191434133.12458509</v>
      </c>
    </row>
    <row r="561" spans="1:2" x14ac:dyDescent="0.2">
      <c r="A561">
        <v>525</v>
      </c>
      <c r="B561">
        <v>-300548432.8026005</v>
      </c>
    </row>
    <row r="562" spans="1:2" x14ac:dyDescent="0.2">
      <c r="A562">
        <v>526</v>
      </c>
      <c r="B562">
        <v>-142504185.22369406</v>
      </c>
    </row>
    <row r="563" spans="1:2" x14ac:dyDescent="0.2">
      <c r="A563">
        <v>527</v>
      </c>
      <c r="B563">
        <v>17404498.332470793</v>
      </c>
    </row>
    <row r="564" spans="1:2" x14ac:dyDescent="0.2">
      <c r="A564">
        <v>528</v>
      </c>
      <c r="B564">
        <v>30114479.573899657</v>
      </c>
    </row>
    <row r="565" spans="1:2" x14ac:dyDescent="0.2">
      <c r="A565">
        <v>529</v>
      </c>
      <c r="B565">
        <v>43833378.03175927</v>
      </c>
    </row>
    <row r="566" spans="1:2" x14ac:dyDescent="0.2">
      <c r="A566">
        <v>530</v>
      </c>
      <c r="B566">
        <v>-5078813.893624411</v>
      </c>
    </row>
    <row r="567" spans="1:2" x14ac:dyDescent="0.2">
      <c r="A567">
        <v>531</v>
      </c>
      <c r="B567">
        <v>61928059.181372374</v>
      </c>
    </row>
    <row r="568" spans="1:2" x14ac:dyDescent="0.2">
      <c r="A568">
        <v>532</v>
      </c>
      <c r="B568">
        <v>-83449104.040177092</v>
      </c>
    </row>
    <row r="569" spans="1:2" x14ac:dyDescent="0.2">
      <c r="A569">
        <v>533</v>
      </c>
      <c r="B569">
        <v>-87158922.136860877</v>
      </c>
    </row>
    <row r="570" spans="1:2" x14ac:dyDescent="0.2">
      <c r="A570">
        <v>534</v>
      </c>
      <c r="B570">
        <v>33900296.006708913</v>
      </c>
    </row>
    <row r="571" spans="1:2" x14ac:dyDescent="0.2">
      <c r="A571">
        <v>535</v>
      </c>
      <c r="B571">
        <v>-136028423.57530779</v>
      </c>
    </row>
    <row r="572" spans="1:2" x14ac:dyDescent="0.2">
      <c r="A572">
        <v>536</v>
      </c>
      <c r="B572">
        <v>-143379178.56691355</v>
      </c>
    </row>
    <row r="573" spans="1:2" x14ac:dyDescent="0.2">
      <c r="A573">
        <v>537</v>
      </c>
      <c r="B573">
        <v>-35315463.287620761</v>
      </c>
    </row>
    <row r="574" spans="1:2" x14ac:dyDescent="0.2">
      <c r="A574">
        <v>538</v>
      </c>
      <c r="B574">
        <v>-199666960.46427742</v>
      </c>
    </row>
    <row r="575" spans="1:2" x14ac:dyDescent="0.2">
      <c r="A575">
        <v>539</v>
      </c>
      <c r="B575">
        <v>251388087.3328608</v>
      </c>
    </row>
    <row r="576" spans="1:2" x14ac:dyDescent="0.2">
      <c r="A576">
        <v>540</v>
      </c>
      <c r="B576">
        <v>-52035264.320247635</v>
      </c>
    </row>
    <row r="577" spans="1:2" x14ac:dyDescent="0.2">
      <c r="A577">
        <v>541</v>
      </c>
      <c r="B577">
        <v>24042607.212959938</v>
      </c>
    </row>
    <row r="578" spans="1:2" x14ac:dyDescent="0.2">
      <c r="A578">
        <v>542</v>
      </c>
      <c r="B578">
        <v>-285964579.95718181</v>
      </c>
    </row>
    <row r="579" spans="1:2" x14ac:dyDescent="0.2">
      <c r="A579">
        <v>543</v>
      </c>
      <c r="B579">
        <v>-359038381.82091165</v>
      </c>
    </row>
    <row r="580" spans="1:2" x14ac:dyDescent="0.2">
      <c r="A580">
        <v>544</v>
      </c>
      <c r="B580">
        <v>-166226520.51297551</v>
      </c>
    </row>
    <row r="581" spans="1:2" x14ac:dyDescent="0.2">
      <c r="A581">
        <v>545</v>
      </c>
      <c r="B581">
        <v>70479001.905951917</v>
      </c>
    </row>
    <row r="582" spans="1:2" x14ac:dyDescent="0.2">
      <c r="A582">
        <v>546</v>
      </c>
      <c r="B582">
        <v>117279510.64058805</v>
      </c>
    </row>
    <row r="583" spans="1:2" x14ac:dyDescent="0.2">
      <c r="A583">
        <v>547</v>
      </c>
      <c r="B583">
        <v>-111967328.28749813</v>
      </c>
    </row>
    <row r="584" spans="1:2" x14ac:dyDescent="0.2">
      <c r="A584">
        <v>548</v>
      </c>
      <c r="B584">
        <v>135764132.7681177</v>
      </c>
    </row>
    <row r="585" spans="1:2" x14ac:dyDescent="0.2">
      <c r="A585">
        <v>549</v>
      </c>
      <c r="B585">
        <v>146847408.1085856</v>
      </c>
    </row>
    <row r="586" spans="1:2" x14ac:dyDescent="0.2">
      <c r="A586">
        <v>550</v>
      </c>
      <c r="B586">
        <v>235986061.97903362</v>
      </c>
    </row>
    <row r="587" spans="1:2" x14ac:dyDescent="0.2">
      <c r="A587">
        <v>551</v>
      </c>
      <c r="B587">
        <v>-128363419.75974654</v>
      </c>
    </row>
    <row r="588" spans="1:2" x14ac:dyDescent="0.2">
      <c r="A588">
        <v>552</v>
      </c>
      <c r="B588">
        <v>92843487.029581368</v>
      </c>
    </row>
    <row r="589" spans="1:2" x14ac:dyDescent="0.2">
      <c r="A589">
        <v>553</v>
      </c>
      <c r="B589">
        <v>150711084.58863294</v>
      </c>
    </row>
    <row r="590" spans="1:2" x14ac:dyDescent="0.2">
      <c r="A590">
        <v>554</v>
      </c>
      <c r="B590">
        <v>130472889.55598018</v>
      </c>
    </row>
    <row r="591" spans="1:2" x14ac:dyDescent="0.2">
      <c r="A591">
        <v>555</v>
      </c>
      <c r="B591">
        <v>76300575.427038655</v>
      </c>
    </row>
    <row r="592" spans="1:2" x14ac:dyDescent="0.2">
      <c r="A592">
        <v>556</v>
      </c>
      <c r="B592">
        <v>-247079051.22589174</v>
      </c>
    </row>
    <row r="593" spans="1:2" x14ac:dyDescent="0.2">
      <c r="A593">
        <v>557</v>
      </c>
      <c r="B593">
        <v>217306559.93238732</v>
      </c>
    </row>
    <row r="594" spans="1:2" x14ac:dyDescent="0.2">
      <c r="A594">
        <v>558</v>
      </c>
      <c r="B594">
        <v>-77647040.336987808</v>
      </c>
    </row>
    <row r="595" spans="1:2" x14ac:dyDescent="0.2">
      <c r="A595">
        <v>559</v>
      </c>
      <c r="B595">
        <v>-42688041.192740515</v>
      </c>
    </row>
    <row r="596" spans="1:2" x14ac:dyDescent="0.2">
      <c r="A596">
        <v>560</v>
      </c>
      <c r="B596">
        <v>204757046.08054164</v>
      </c>
    </row>
    <row r="597" spans="1:2" x14ac:dyDescent="0.2">
      <c r="A597">
        <v>561</v>
      </c>
      <c r="B597">
        <v>-47895500.436960623</v>
      </c>
    </row>
    <row r="598" spans="1:2" x14ac:dyDescent="0.2">
      <c r="A598">
        <v>562</v>
      </c>
      <c r="B598">
        <v>316473615.25549001</v>
      </c>
    </row>
    <row r="599" spans="1:2" x14ac:dyDescent="0.2">
      <c r="A599">
        <v>563</v>
      </c>
      <c r="B599">
        <v>-95979563.991550818</v>
      </c>
    </row>
    <row r="600" spans="1:2" x14ac:dyDescent="0.2">
      <c r="A600">
        <v>564</v>
      </c>
      <c r="B600">
        <v>172974681.08640262</v>
      </c>
    </row>
    <row r="601" spans="1:2" x14ac:dyDescent="0.2">
      <c r="A601">
        <v>565</v>
      </c>
      <c r="B601">
        <v>-167166662.62639177</v>
      </c>
    </row>
    <row r="602" spans="1:2" x14ac:dyDescent="0.2">
      <c r="A602">
        <v>566</v>
      </c>
      <c r="B602">
        <v>-217693861.46207365</v>
      </c>
    </row>
    <row r="603" spans="1:2" x14ac:dyDescent="0.2">
      <c r="A603">
        <v>567</v>
      </c>
      <c r="B603">
        <v>355919686.01040673</v>
      </c>
    </row>
    <row r="604" spans="1:2" x14ac:dyDescent="0.2">
      <c r="A604">
        <v>568</v>
      </c>
      <c r="B604">
        <v>40374579.852912657</v>
      </c>
    </row>
    <row r="605" spans="1:2" x14ac:dyDescent="0.2">
      <c r="A605">
        <v>569</v>
      </c>
      <c r="B605">
        <v>-204445861.9230186</v>
      </c>
    </row>
    <row r="606" spans="1:2" x14ac:dyDescent="0.2">
      <c r="A606">
        <v>570</v>
      </c>
      <c r="B606">
        <v>9924738.4227144048</v>
      </c>
    </row>
    <row r="607" spans="1:2" x14ac:dyDescent="0.2">
      <c r="A607">
        <v>571</v>
      </c>
      <c r="B607">
        <v>69496409.607569978</v>
      </c>
    </row>
    <row r="608" spans="1:2" x14ac:dyDescent="0.2">
      <c r="A608">
        <v>572</v>
      </c>
      <c r="B608">
        <v>-144344889.87584728</v>
      </c>
    </row>
    <row r="609" spans="1:2" x14ac:dyDescent="0.2">
      <c r="A609">
        <v>573</v>
      </c>
      <c r="B609">
        <v>-110923088.84061676</v>
      </c>
    </row>
    <row r="610" spans="1:2" x14ac:dyDescent="0.2">
      <c r="A610">
        <v>574</v>
      </c>
      <c r="B610">
        <v>-12357074.022687286</v>
      </c>
    </row>
    <row r="611" spans="1:2" x14ac:dyDescent="0.2">
      <c r="A611">
        <v>575</v>
      </c>
      <c r="B611">
        <v>152495280.76342416</v>
      </c>
    </row>
    <row r="612" spans="1:2" x14ac:dyDescent="0.2">
      <c r="A612">
        <v>576</v>
      </c>
      <c r="B612">
        <v>118014409.58311617</v>
      </c>
    </row>
    <row r="613" spans="1:2" x14ac:dyDescent="0.2">
      <c r="A613">
        <v>577</v>
      </c>
      <c r="B613">
        <v>68983490.207906842</v>
      </c>
    </row>
    <row r="614" spans="1:2" x14ac:dyDescent="0.2">
      <c r="A614">
        <v>578</v>
      </c>
      <c r="B614">
        <v>-77785511.750186428</v>
      </c>
    </row>
    <row r="615" spans="1:2" x14ac:dyDescent="0.2">
      <c r="A615">
        <v>579</v>
      </c>
      <c r="B615">
        <v>-29139076.921166357</v>
      </c>
    </row>
    <row r="616" spans="1:2" x14ac:dyDescent="0.2">
      <c r="A616">
        <v>580</v>
      </c>
      <c r="B616">
        <v>38957208.17237287</v>
      </c>
    </row>
    <row r="617" spans="1:2" x14ac:dyDescent="0.2">
      <c r="A617">
        <v>581</v>
      </c>
      <c r="B617">
        <v>165719481.58702734</v>
      </c>
    </row>
    <row r="618" spans="1:2" x14ac:dyDescent="0.2">
      <c r="A618">
        <v>582</v>
      </c>
      <c r="B618">
        <v>291644566.87247795</v>
      </c>
    </row>
    <row r="619" spans="1:2" x14ac:dyDescent="0.2">
      <c r="A619">
        <v>583</v>
      </c>
      <c r="B619">
        <v>373022274.01662982</v>
      </c>
    </row>
    <row r="620" spans="1:2" x14ac:dyDescent="0.2">
      <c r="A620">
        <v>584</v>
      </c>
      <c r="B620">
        <v>14881940.752809823</v>
      </c>
    </row>
    <row r="621" spans="1:2" x14ac:dyDescent="0.2">
      <c r="A621">
        <v>585</v>
      </c>
      <c r="B621">
        <v>-23715004.848852463</v>
      </c>
    </row>
    <row r="622" spans="1:2" x14ac:dyDescent="0.2">
      <c r="A622">
        <v>586</v>
      </c>
      <c r="B622">
        <v>-213649581.41655439</v>
      </c>
    </row>
    <row r="623" spans="1:2" x14ac:dyDescent="0.2">
      <c r="A623">
        <v>587</v>
      </c>
      <c r="B623">
        <v>371597360.64158279</v>
      </c>
    </row>
    <row r="624" spans="1:2" x14ac:dyDescent="0.2">
      <c r="A624">
        <v>588</v>
      </c>
      <c r="B624">
        <v>52813390.692796499</v>
      </c>
    </row>
    <row r="625" spans="1:2" x14ac:dyDescent="0.2">
      <c r="A625">
        <v>589</v>
      </c>
      <c r="B625">
        <v>143202393.20008066</v>
      </c>
    </row>
    <row r="626" spans="1:2" x14ac:dyDescent="0.2">
      <c r="A626">
        <v>590</v>
      </c>
      <c r="B626">
        <v>-13823325.718350522</v>
      </c>
    </row>
    <row r="627" spans="1:2" x14ac:dyDescent="0.2">
      <c r="A627">
        <v>591</v>
      </c>
      <c r="B627">
        <v>-111329271.74714483</v>
      </c>
    </row>
    <row r="628" spans="1:2" x14ac:dyDescent="0.2">
      <c r="A628">
        <v>592</v>
      </c>
      <c r="B628">
        <v>60071508.750525035</v>
      </c>
    </row>
    <row r="629" spans="1:2" x14ac:dyDescent="0.2">
      <c r="A629">
        <v>593</v>
      </c>
      <c r="B629">
        <v>112352026.92735124</v>
      </c>
    </row>
    <row r="630" spans="1:2" x14ac:dyDescent="0.2">
      <c r="A630">
        <v>594</v>
      </c>
      <c r="B630">
        <v>130431991.94120905</v>
      </c>
    </row>
    <row r="631" spans="1:2" x14ac:dyDescent="0.2">
      <c r="A631">
        <v>595</v>
      </c>
      <c r="B631">
        <v>-81425926.27338317</v>
      </c>
    </row>
    <row r="632" spans="1:2" x14ac:dyDescent="0.2">
      <c r="A632">
        <v>596</v>
      </c>
      <c r="B632">
        <v>-128314765.85465178</v>
      </c>
    </row>
    <row r="633" spans="1:2" x14ac:dyDescent="0.2">
      <c r="A633">
        <v>597</v>
      </c>
      <c r="B633">
        <v>-114159498.03164728</v>
      </c>
    </row>
    <row r="634" spans="1:2" x14ac:dyDescent="0.2">
      <c r="A634">
        <v>598</v>
      </c>
      <c r="B634">
        <v>39371383.155571349</v>
      </c>
    </row>
    <row r="635" spans="1:2" x14ac:dyDescent="0.2">
      <c r="A635">
        <v>599</v>
      </c>
      <c r="B635">
        <v>113340024.71568628</v>
      </c>
    </row>
    <row r="636" spans="1:2" x14ac:dyDescent="0.2">
      <c r="A636">
        <v>600</v>
      </c>
      <c r="B636">
        <v>-156631226.23231646</v>
      </c>
    </row>
    <row r="637" spans="1:2" x14ac:dyDescent="0.2">
      <c r="A637">
        <v>601</v>
      </c>
      <c r="B637">
        <v>-111633432.65051581</v>
      </c>
    </row>
    <row r="638" spans="1:2" x14ac:dyDescent="0.2">
      <c r="A638">
        <v>602</v>
      </c>
      <c r="B638">
        <v>354646035.29491419</v>
      </c>
    </row>
    <row r="639" spans="1:2" x14ac:dyDescent="0.2">
      <c r="A639">
        <v>603</v>
      </c>
      <c r="B639">
        <v>457899356.838112</v>
      </c>
    </row>
    <row r="640" spans="1:2" x14ac:dyDescent="0.2">
      <c r="A640">
        <v>604</v>
      </c>
      <c r="B640">
        <v>77391594.135582983</v>
      </c>
    </row>
    <row r="641" spans="1:2" x14ac:dyDescent="0.2">
      <c r="A641">
        <v>605</v>
      </c>
      <c r="B641">
        <v>177587216.75058082</v>
      </c>
    </row>
    <row r="642" spans="1:2" x14ac:dyDescent="0.2">
      <c r="A642">
        <v>606</v>
      </c>
      <c r="B642">
        <v>-3694471.7515854808</v>
      </c>
    </row>
    <row r="643" spans="1:2" x14ac:dyDescent="0.2">
      <c r="A643">
        <v>607</v>
      </c>
      <c r="B643">
        <v>-201752717.36162826</v>
      </c>
    </row>
    <row r="644" spans="1:2" x14ac:dyDescent="0.2">
      <c r="A644">
        <v>608</v>
      </c>
      <c r="B644">
        <v>315467803.59578401</v>
      </c>
    </row>
    <row r="645" spans="1:2" x14ac:dyDescent="0.2">
      <c r="A645">
        <v>609</v>
      </c>
      <c r="B645">
        <v>28259214.40783558</v>
      </c>
    </row>
    <row r="646" spans="1:2" x14ac:dyDescent="0.2">
      <c r="A646">
        <v>610</v>
      </c>
      <c r="B646">
        <v>165605447.92439401</v>
      </c>
    </row>
    <row r="647" spans="1:2" x14ac:dyDescent="0.2">
      <c r="A647">
        <v>611</v>
      </c>
      <c r="B647">
        <v>-151044662.57815251</v>
      </c>
    </row>
    <row r="648" spans="1:2" x14ac:dyDescent="0.2">
      <c r="A648">
        <v>612</v>
      </c>
      <c r="B648">
        <v>188889042.80042958</v>
      </c>
    </row>
    <row r="649" spans="1:2" x14ac:dyDescent="0.2">
      <c r="A649">
        <v>613</v>
      </c>
      <c r="B649">
        <v>119190137.30257009</v>
      </c>
    </row>
    <row r="650" spans="1:2" x14ac:dyDescent="0.2">
      <c r="A650">
        <v>614</v>
      </c>
      <c r="B650">
        <v>-87268096.017688081</v>
      </c>
    </row>
    <row r="651" spans="1:2" x14ac:dyDescent="0.2">
      <c r="A651">
        <v>615</v>
      </c>
      <c r="B651">
        <v>-179817105.41185299</v>
      </c>
    </row>
    <row r="652" spans="1:2" x14ac:dyDescent="0.2">
      <c r="A652">
        <v>616</v>
      </c>
      <c r="B652">
        <v>-51743921.481866822</v>
      </c>
    </row>
    <row r="653" spans="1:2" x14ac:dyDescent="0.2">
      <c r="A653">
        <v>617</v>
      </c>
      <c r="B653">
        <v>239289697.6496805</v>
      </c>
    </row>
    <row r="654" spans="1:2" x14ac:dyDescent="0.2">
      <c r="A654">
        <v>618</v>
      </c>
      <c r="B654">
        <v>11217626.369516995</v>
      </c>
    </row>
    <row r="655" spans="1:2" x14ac:dyDescent="0.2">
      <c r="A655">
        <v>619</v>
      </c>
      <c r="B655">
        <v>-24815496.969940636</v>
      </c>
    </row>
    <row r="656" spans="1:2" x14ac:dyDescent="0.2">
      <c r="A656">
        <v>620</v>
      </c>
      <c r="B656">
        <v>54996725.999918163</v>
      </c>
    </row>
    <row r="657" spans="1:2" x14ac:dyDescent="0.2">
      <c r="A657">
        <v>621</v>
      </c>
      <c r="B657">
        <v>-228116620.98820043</v>
      </c>
    </row>
    <row r="658" spans="1:2" x14ac:dyDescent="0.2">
      <c r="A658">
        <v>622</v>
      </c>
      <c r="B658">
        <v>164979583.75532511</v>
      </c>
    </row>
    <row r="659" spans="1:2" x14ac:dyDescent="0.2">
      <c r="A659">
        <v>623</v>
      </c>
      <c r="B659">
        <v>-240597258.77902934</v>
      </c>
    </row>
    <row r="660" spans="1:2" x14ac:dyDescent="0.2">
      <c r="A660">
        <v>624</v>
      </c>
      <c r="B660">
        <v>190910722.95548713</v>
      </c>
    </row>
    <row r="661" spans="1:2" x14ac:dyDescent="0.2">
      <c r="A661">
        <v>625</v>
      </c>
      <c r="B661">
        <v>-123709440.25716348</v>
      </c>
    </row>
    <row r="662" spans="1:2" x14ac:dyDescent="0.2">
      <c r="A662">
        <v>626</v>
      </c>
      <c r="B662">
        <v>52153866.422201104</v>
      </c>
    </row>
    <row r="663" spans="1:2" x14ac:dyDescent="0.2">
      <c r="A663">
        <v>627</v>
      </c>
      <c r="B663">
        <v>53980279.572980814</v>
      </c>
    </row>
    <row r="664" spans="1:2" x14ac:dyDescent="0.2">
      <c r="A664">
        <v>628</v>
      </c>
      <c r="B664">
        <v>-32762452.53025556</v>
      </c>
    </row>
    <row r="665" spans="1:2" x14ac:dyDescent="0.2">
      <c r="A665">
        <v>629</v>
      </c>
      <c r="B665">
        <v>128503571.75880587</v>
      </c>
    </row>
    <row r="666" spans="1:2" x14ac:dyDescent="0.2">
      <c r="A666">
        <v>630</v>
      </c>
      <c r="B666">
        <v>31475572.952664837</v>
      </c>
    </row>
    <row r="667" spans="1:2" x14ac:dyDescent="0.2">
      <c r="A667">
        <v>631</v>
      </c>
      <c r="B667">
        <v>-20922053.147999771</v>
      </c>
    </row>
    <row r="668" spans="1:2" x14ac:dyDescent="0.2">
      <c r="A668">
        <v>632</v>
      </c>
      <c r="B668">
        <v>250812409.39679122</v>
      </c>
    </row>
    <row r="669" spans="1:2" x14ac:dyDescent="0.2">
      <c r="A669">
        <v>633</v>
      </c>
      <c r="B669">
        <v>134276106.23264745</v>
      </c>
    </row>
    <row r="670" spans="1:2" x14ac:dyDescent="0.2">
      <c r="A670">
        <v>634</v>
      </c>
      <c r="B670">
        <v>-280796681.9081223</v>
      </c>
    </row>
    <row r="671" spans="1:2" x14ac:dyDescent="0.2">
      <c r="A671">
        <v>635</v>
      </c>
      <c r="B671">
        <v>-375975186.00798082</v>
      </c>
    </row>
    <row r="672" spans="1:2" x14ac:dyDescent="0.2">
      <c r="A672">
        <v>636</v>
      </c>
      <c r="B672">
        <v>312517204.50084746</v>
      </c>
    </row>
    <row r="673" spans="1:2" x14ac:dyDescent="0.2">
      <c r="A673">
        <v>637</v>
      </c>
      <c r="B673">
        <v>410320384.48881435</v>
      </c>
    </row>
    <row r="674" spans="1:2" x14ac:dyDescent="0.2">
      <c r="A674">
        <v>638</v>
      </c>
      <c r="B674">
        <v>17578663.974143174</v>
      </c>
    </row>
    <row r="675" spans="1:2" x14ac:dyDescent="0.2">
      <c r="A675">
        <v>639</v>
      </c>
      <c r="B675">
        <v>-65328823.996970922</v>
      </c>
    </row>
    <row r="676" spans="1:2" x14ac:dyDescent="0.2">
      <c r="A676">
        <v>640</v>
      </c>
      <c r="B676">
        <v>208693738.17109126</v>
      </c>
    </row>
    <row r="677" spans="1:2" x14ac:dyDescent="0.2">
      <c r="A677">
        <v>641</v>
      </c>
      <c r="B677">
        <v>96388230.29470931</v>
      </c>
    </row>
    <row r="678" spans="1:2" x14ac:dyDescent="0.2">
      <c r="A678">
        <v>642</v>
      </c>
      <c r="B678">
        <v>315535461.57261348</v>
      </c>
    </row>
    <row r="679" spans="1:2" x14ac:dyDescent="0.2">
      <c r="A679">
        <v>643</v>
      </c>
      <c r="B679">
        <v>364840417.8987574</v>
      </c>
    </row>
    <row r="680" spans="1:2" x14ac:dyDescent="0.2">
      <c r="A680">
        <v>644</v>
      </c>
      <c r="B680">
        <v>172652597.89932278</v>
      </c>
    </row>
    <row r="681" spans="1:2" x14ac:dyDescent="0.2">
      <c r="A681">
        <v>645</v>
      </c>
      <c r="B681">
        <v>-153115012.62629664</v>
      </c>
    </row>
    <row r="682" spans="1:2" x14ac:dyDescent="0.2">
      <c r="A682">
        <v>646</v>
      </c>
      <c r="B682">
        <v>131278135.51204738</v>
      </c>
    </row>
    <row r="683" spans="1:2" x14ac:dyDescent="0.2">
      <c r="A683">
        <v>647</v>
      </c>
      <c r="B683">
        <v>-10658277.03486532</v>
      </c>
    </row>
    <row r="684" spans="1:2" x14ac:dyDescent="0.2">
      <c r="A684">
        <v>648</v>
      </c>
      <c r="B684">
        <v>332439576.82291591</v>
      </c>
    </row>
    <row r="685" spans="1:2" x14ac:dyDescent="0.2">
      <c r="A685">
        <v>649</v>
      </c>
      <c r="B685">
        <v>-18761235.3985692</v>
      </c>
    </row>
    <row r="686" spans="1:2" x14ac:dyDescent="0.2">
      <c r="A686">
        <v>650</v>
      </c>
      <c r="B686">
        <v>128613480.80538394</v>
      </c>
    </row>
    <row r="687" spans="1:2" x14ac:dyDescent="0.2">
      <c r="A687">
        <v>651</v>
      </c>
      <c r="B687">
        <v>-19190807.325310167</v>
      </c>
    </row>
    <row r="688" spans="1:2" x14ac:dyDescent="0.2">
      <c r="A688">
        <v>652</v>
      </c>
      <c r="B688">
        <v>97766404.24388431</v>
      </c>
    </row>
    <row r="689" spans="1:2" x14ac:dyDescent="0.2">
      <c r="A689">
        <v>653</v>
      </c>
      <c r="B689">
        <v>365457022.39071786</v>
      </c>
    </row>
    <row r="690" spans="1:2" x14ac:dyDescent="0.2">
      <c r="A690">
        <v>654</v>
      </c>
      <c r="B690">
        <v>117615834.02637461</v>
      </c>
    </row>
    <row r="691" spans="1:2" x14ac:dyDescent="0.2">
      <c r="A691">
        <v>655</v>
      </c>
      <c r="B691">
        <v>-35773911.655071028</v>
      </c>
    </row>
    <row r="692" spans="1:2" x14ac:dyDescent="0.2">
      <c r="A692">
        <v>656</v>
      </c>
      <c r="B692">
        <v>234156740.43585873</v>
      </c>
    </row>
    <row r="693" spans="1:2" x14ac:dyDescent="0.2">
      <c r="A693">
        <v>657</v>
      </c>
      <c r="B693">
        <v>234474765.25743285</v>
      </c>
    </row>
    <row r="694" spans="1:2" x14ac:dyDescent="0.2">
      <c r="A694">
        <v>658</v>
      </c>
      <c r="B694">
        <v>154917818.12565911</v>
      </c>
    </row>
    <row r="695" spans="1:2" x14ac:dyDescent="0.2">
      <c r="A695">
        <v>659</v>
      </c>
      <c r="B695">
        <v>13731875.470060702</v>
      </c>
    </row>
    <row r="696" spans="1:2" x14ac:dyDescent="0.2">
      <c r="A696">
        <v>660</v>
      </c>
      <c r="B696">
        <v>131168340.08490777</v>
      </c>
    </row>
    <row r="697" spans="1:2" x14ac:dyDescent="0.2">
      <c r="A697">
        <v>661</v>
      </c>
      <c r="B697">
        <v>131444450.11723256</v>
      </c>
    </row>
    <row r="698" spans="1:2" x14ac:dyDescent="0.2">
      <c r="A698">
        <v>662</v>
      </c>
      <c r="B698">
        <v>-119158421.36407711</v>
      </c>
    </row>
    <row r="699" spans="1:2" x14ac:dyDescent="0.2">
      <c r="A699">
        <v>663</v>
      </c>
      <c r="B699">
        <v>60648490.680565618</v>
      </c>
    </row>
    <row r="700" spans="1:2" x14ac:dyDescent="0.2">
      <c r="A700">
        <v>664</v>
      </c>
      <c r="B700">
        <v>259666814.77502388</v>
      </c>
    </row>
    <row r="701" spans="1:2" x14ac:dyDescent="0.2">
      <c r="A701">
        <v>665</v>
      </c>
      <c r="B701">
        <v>-35068950.484587841</v>
      </c>
    </row>
    <row r="702" spans="1:2" x14ac:dyDescent="0.2">
      <c r="A702">
        <v>666</v>
      </c>
      <c r="B702">
        <v>264070674.13986486</v>
      </c>
    </row>
    <row r="703" spans="1:2" x14ac:dyDescent="0.2">
      <c r="A703">
        <v>667</v>
      </c>
      <c r="B703">
        <v>-37741414.080345817</v>
      </c>
    </row>
    <row r="704" spans="1:2" x14ac:dyDescent="0.2">
      <c r="A704">
        <v>668</v>
      </c>
      <c r="B704">
        <v>402854587.89601928</v>
      </c>
    </row>
    <row r="705" spans="1:2" x14ac:dyDescent="0.2">
      <c r="A705">
        <v>669</v>
      </c>
      <c r="B705">
        <v>-231650331.09667075</v>
      </c>
    </row>
    <row r="706" spans="1:2" x14ac:dyDescent="0.2">
      <c r="A706">
        <v>670</v>
      </c>
      <c r="B706">
        <v>63510658.875449188</v>
      </c>
    </row>
    <row r="707" spans="1:2" x14ac:dyDescent="0.2">
      <c r="A707">
        <v>671</v>
      </c>
      <c r="B707">
        <v>-88145710.783608645</v>
      </c>
    </row>
    <row r="708" spans="1:2" x14ac:dyDescent="0.2">
      <c r="A708">
        <v>672</v>
      </c>
      <c r="B708">
        <v>-226262630.88135484</v>
      </c>
    </row>
    <row r="709" spans="1:2" x14ac:dyDescent="0.2">
      <c r="A709">
        <v>673</v>
      </c>
      <c r="B709">
        <v>174583590.57273659</v>
      </c>
    </row>
    <row r="710" spans="1:2" x14ac:dyDescent="0.2">
      <c r="A710">
        <v>674</v>
      </c>
      <c r="B710">
        <v>-60224913.43309202</v>
      </c>
    </row>
    <row r="711" spans="1:2" x14ac:dyDescent="0.2">
      <c r="A711">
        <v>675</v>
      </c>
      <c r="B711">
        <v>108789632.08681294</v>
      </c>
    </row>
    <row r="712" spans="1:2" x14ac:dyDescent="0.2">
      <c r="A712">
        <v>676</v>
      </c>
      <c r="B712">
        <v>196232408.31375811</v>
      </c>
    </row>
    <row r="713" spans="1:2" x14ac:dyDescent="0.2">
      <c r="A713">
        <v>677</v>
      </c>
      <c r="B713">
        <v>-17472971.96993693</v>
      </c>
    </row>
    <row r="714" spans="1:2" x14ac:dyDescent="0.2">
      <c r="A714">
        <v>678</v>
      </c>
      <c r="B714">
        <v>170290339.55490947</v>
      </c>
    </row>
    <row r="715" spans="1:2" x14ac:dyDescent="0.2">
      <c r="A715">
        <v>679</v>
      </c>
      <c r="B715">
        <v>23793376.506130438</v>
      </c>
    </row>
    <row r="716" spans="1:2" x14ac:dyDescent="0.2">
      <c r="A716">
        <v>680</v>
      </c>
      <c r="B716">
        <v>-49699234.666656457</v>
      </c>
    </row>
    <row r="717" spans="1:2" x14ac:dyDescent="0.2">
      <c r="A717">
        <v>681</v>
      </c>
      <c r="B717">
        <v>45100146.376918539</v>
      </c>
    </row>
    <row r="718" spans="1:2" x14ac:dyDescent="0.2">
      <c r="A718">
        <v>682</v>
      </c>
      <c r="B718">
        <v>11564026.842176713</v>
      </c>
    </row>
    <row r="719" spans="1:2" x14ac:dyDescent="0.2">
      <c r="A719">
        <v>683</v>
      </c>
      <c r="B719">
        <v>-65249066.925920896</v>
      </c>
    </row>
    <row r="720" spans="1:2" x14ac:dyDescent="0.2">
      <c r="A720">
        <v>684</v>
      </c>
      <c r="B720">
        <v>-257070885.3771745</v>
      </c>
    </row>
    <row r="721" spans="1:2" x14ac:dyDescent="0.2">
      <c r="A721">
        <v>685</v>
      </c>
      <c r="B721">
        <v>-205228073.88606605</v>
      </c>
    </row>
    <row r="722" spans="1:2" x14ac:dyDescent="0.2">
      <c r="A722">
        <v>686</v>
      </c>
      <c r="B722">
        <v>17389133.538755905</v>
      </c>
    </row>
    <row r="723" spans="1:2" x14ac:dyDescent="0.2">
      <c r="A723">
        <v>687</v>
      </c>
      <c r="B723">
        <v>-68017896.219065443</v>
      </c>
    </row>
    <row r="724" spans="1:2" x14ac:dyDescent="0.2">
      <c r="A724">
        <v>688</v>
      </c>
      <c r="B724">
        <v>160743584.12451112</v>
      </c>
    </row>
    <row r="725" spans="1:2" x14ac:dyDescent="0.2">
      <c r="A725">
        <v>689</v>
      </c>
      <c r="B725">
        <v>223197724.13593253</v>
      </c>
    </row>
    <row r="726" spans="1:2" x14ac:dyDescent="0.2">
      <c r="A726">
        <v>690</v>
      </c>
      <c r="B726">
        <v>-212466395.55534443</v>
      </c>
    </row>
    <row r="727" spans="1:2" x14ac:dyDescent="0.2">
      <c r="A727">
        <v>691</v>
      </c>
      <c r="B727">
        <v>-297172670.78042996</v>
      </c>
    </row>
    <row r="728" spans="1:2" x14ac:dyDescent="0.2">
      <c r="A728">
        <v>692</v>
      </c>
      <c r="B728">
        <v>-148271661.22613224</v>
      </c>
    </row>
    <row r="729" spans="1:2" x14ac:dyDescent="0.2">
      <c r="A729">
        <v>693</v>
      </c>
      <c r="B729">
        <v>-65224386.169306353</v>
      </c>
    </row>
    <row r="730" spans="1:2" x14ac:dyDescent="0.2">
      <c r="A730">
        <v>694</v>
      </c>
      <c r="B730">
        <v>164822505.04050913</v>
      </c>
    </row>
    <row r="731" spans="1:2" x14ac:dyDescent="0.2">
      <c r="A731">
        <v>695</v>
      </c>
      <c r="B731">
        <v>278903615.3847425</v>
      </c>
    </row>
    <row r="732" spans="1:2" x14ac:dyDescent="0.2">
      <c r="A732">
        <v>696</v>
      </c>
      <c r="B732">
        <v>-26744062.547767278</v>
      </c>
    </row>
    <row r="733" spans="1:2" x14ac:dyDescent="0.2">
      <c r="A733">
        <v>697</v>
      </c>
      <c r="B733">
        <v>212898242.26595891</v>
      </c>
    </row>
    <row r="734" spans="1:2" x14ac:dyDescent="0.2">
      <c r="A734">
        <v>698</v>
      </c>
      <c r="B734">
        <v>224488193.87637797</v>
      </c>
    </row>
    <row r="735" spans="1:2" x14ac:dyDescent="0.2">
      <c r="A735">
        <v>699</v>
      </c>
      <c r="B735">
        <v>-63719608.736666054</v>
      </c>
    </row>
    <row r="736" spans="1:2" x14ac:dyDescent="0.2">
      <c r="A736">
        <v>700</v>
      </c>
      <c r="B736">
        <v>-11032142.36895499</v>
      </c>
    </row>
    <row r="737" spans="1:2" x14ac:dyDescent="0.2">
      <c r="A737">
        <v>701</v>
      </c>
      <c r="B737">
        <v>168564121.82637838</v>
      </c>
    </row>
    <row r="738" spans="1:2" x14ac:dyDescent="0.2">
      <c r="A738">
        <v>702</v>
      </c>
      <c r="B738">
        <v>-76618525.30771862</v>
      </c>
    </row>
    <row r="739" spans="1:2" x14ac:dyDescent="0.2">
      <c r="A739">
        <v>703</v>
      </c>
      <c r="B739">
        <v>-36583151.425779186</v>
      </c>
    </row>
    <row r="740" spans="1:2" x14ac:dyDescent="0.2">
      <c r="A740">
        <v>704</v>
      </c>
      <c r="B740">
        <v>27485155.039045565</v>
      </c>
    </row>
    <row r="741" spans="1:2" x14ac:dyDescent="0.2">
      <c r="A741">
        <v>705</v>
      </c>
      <c r="B741">
        <v>389420.29635281395</v>
      </c>
    </row>
    <row r="742" spans="1:2" x14ac:dyDescent="0.2">
      <c r="A742">
        <v>706</v>
      </c>
      <c r="B742">
        <v>-149752911.7906113</v>
      </c>
    </row>
    <row r="743" spans="1:2" x14ac:dyDescent="0.2">
      <c r="A743">
        <v>707</v>
      </c>
      <c r="B743">
        <v>-71353386.634482548</v>
      </c>
    </row>
    <row r="744" spans="1:2" x14ac:dyDescent="0.2">
      <c r="A744">
        <v>708</v>
      </c>
      <c r="B744">
        <v>254925193.7539627</v>
      </c>
    </row>
    <row r="745" spans="1:2" x14ac:dyDescent="0.2">
      <c r="A745">
        <v>709</v>
      </c>
      <c r="B745">
        <v>4528626.7409082763</v>
      </c>
    </row>
    <row r="746" spans="1:2" x14ac:dyDescent="0.2">
      <c r="A746">
        <v>710</v>
      </c>
      <c r="B746">
        <v>243432225.61523992</v>
      </c>
    </row>
    <row r="747" spans="1:2" x14ac:dyDescent="0.2">
      <c r="A747">
        <v>711</v>
      </c>
      <c r="B747">
        <v>236210918.41666493</v>
      </c>
    </row>
    <row r="748" spans="1:2" x14ac:dyDescent="0.2">
      <c r="A748">
        <v>712</v>
      </c>
      <c r="B748">
        <v>272057865.92321861</v>
      </c>
    </row>
    <row r="749" spans="1:2" x14ac:dyDescent="0.2">
      <c r="A749">
        <v>713</v>
      </c>
      <c r="B749">
        <v>-62281167.367910437</v>
      </c>
    </row>
    <row r="750" spans="1:2" x14ac:dyDescent="0.2">
      <c r="A750">
        <v>714</v>
      </c>
      <c r="B750">
        <v>56672053.236838371</v>
      </c>
    </row>
    <row r="751" spans="1:2" x14ac:dyDescent="0.2">
      <c r="A751">
        <v>715</v>
      </c>
      <c r="B751">
        <v>-84875115.768587679</v>
      </c>
    </row>
    <row r="752" spans="1:2" x14ac:dyDescent="0.2">
      <c r="A752">
        <v>716</v>
      </c>
      <c r="B752">
        <v>51759577.933499813</v>
      </c>
    </row>
    <row r="753" spans="1:2" x14ac:dyDescent="0.2">
      <c r="A753">
        <v>717</v>
      </c>
      <c r="B753">
        <v>-159134870.55868548</v>
      </c>
    </row>
    <row r="754" spans="1:2" x14ac:dyDescent="0.2">
      <c r="A754">
        <v>718</v>
      </c>
      <c r="B754">
        <v>-40357435.312383361</v>
      </c>
    </row>
    <row r="755" spans="1:2" x14ac:dyDescent="0.2">
      <c r="A755">
        <v>719</v>
      </c>
      <c r="B755">
        <v>83425325.638245836</v>
      </c>
    </row>
    <row r="756" spans="1:2" x14ac:dyDescent="0.2">
      <c r="A756">
        <v>720</v>
      </c>
      <c r="B756">
        <v>277906846.11705214</v>
      </c>
    </row>
    <row r="757" spans="1:2" x14ac:dyDescent="0.2">
      <c r="A757">
        <v>721</v>
      </c>
      <c r="B757">
        <v>-107054437.89692995</v>
      </c>
    </row>
    <row r="758" spans="1:2" x14ac:dyDescent="0.2">
      <c r="A758">
        <v>722</v>
      </c>
      <c r="B758">
        <v>157510440.36330396</v>
      </c>
    </row>
    <row r="759" spans="1:2" x14ac:dyDescent="0.2">
      <c r="A759">
        <v>723</v>
      </c>
      <c r="B759">
        <v>-2531234.6362959985</v>
      </c>
    </row>
    <row r="760" spans="1:2" x14ac:dyDescent="0.2">
      <c r="A760">
        <v>724</v>
      </c>
      <c r="B760">
        <v>27453908.26044865</v>
      </c>
    </row>
    <row r="761" spans="1:2" x14ac:dyDescent="0.2">
      <c r="A761">
        <v>725</v>
      </c>
      <c r="B761">
        <v>70866667.509531274</v>
      </c>
    </row>
    <row r="762" spans="1:2" x14ac:dyDescent="0.2">
      <c r="A762">
        <v>726</v>
      </c>
      <c r="B762">
        <v>-110113305.8025815</v>
      </c>
    </row>
    <row r="763" spans="1:2" x14ac:dyDescent="0.2">
      <c r="A763">
        <v>727</v>
      </c>
      <c r="B763">
        <v>19618960.036004506</v>
      </c>
    </row>
    <row r="764" spans="1:2" x14ac:dyDescent="0.2">
      <c r="A764">
        <v>728</v>
      </c>
      <c r="B764">
        <v>5605574.9920653552</v>
      </c>
    </row>
    <row r="765" spans="1:2" x14ac:dyDescent="0.2">
      <c r="A765">
        <v>729</v>
      </c>
      <c r="B765">
        <v>-147747157.91269234</v>
      </c>
    </row>
    <row r="766" spans="1:2" x14ac:dyDescent="0.2">
      <c r="A766">
        <v>730</v>
      </c>
      <c r="B766">
        <v>-167359303.75571054</v>
      </c>
    </row>
    <row r="767" spans="1:2" x14ac:dyDescent="0.2">
      <c r="A767">
        <v>731</v>
      </c>
      <c r="B767">
        <v>137535588.63390005</v>
      </c>
    </row>
    <row r="768" spans="1:2" x14ac:dyDescent="0.2">
      <c r="A768">
        <v>732</v>
      </c>
      <c r="B768">
        <v>-170108603.98789719</v>
      </c>
    </row>
    <row r="769" spans="1:2" x14ac:dyDescent="0.2">
      <c r="A769">
        <v>733</v>
      </c>
      <c r="B769">
        <v>-210275491.69568059</v>
      </c>
    </row>
    <row r="770" spans="1:2" x14ac:dyDescent="0.2">
      <c r="A770">
        <v>734</v>
      </c>
      <c r="B770">
        <v>54403017.465835951</v>
      </c>
    </row>
    <row r="771" spans="1:2" x14ac:dyDescent="0.2">
      <c r="A771">
        <v>735</v>
      </c>
      <c r="B771">
        <v>-229875775.34889796</v>
      </c>
    </row>
    <row r="772" spans="1:2" x14ac:dyDescent="0.2">
      <c r="A772">
        <v>736</v>
      </c>
      <c r="B772">
        <v>133736333.07765083</v>
      </c>
    </row>
    <row r="773" spans="1:2" x14ac:dyDescent="0.2">
      <c r="A773">
        <v>737</v>
      </c>
      <c r="B773">
        <v>-202476632.41490987</v>
      </c>
    </row>
    <row r="774" spans="1:2" x14ac:dyDescent="0.2">
      <c r="A774">
        <v>738</v>
      </c>
      <c r="B774">
        <v>86093992.497621372</v>
      </c>
    </row>
    <row r="775" spans="1:2" x14ac:dyDescent="0.2">
      <c r="A775">
        <v>739</v>
      </c>
      <c r="B775">
        <v>50709501.653385781</v>
      </c>
    </row>
    <row r="776" spans="1:2" x14ac:dyDescent="0.2">
      <c r="A776">
        <v>740</v>
      </c>
      <c r="B776">
        <v>98105638.943787441</v>
      </c>
    </row>
    <row r="777" spans="1:2" x14ac:dyDescent="0.2">
      <c r="A777">
        <v>741</v>
      </c>
      <c r="B777">
        <v>103529697.26982433</v>
      </c>
    </row>
    <row r="778" spans="1:2" x14ac:dyDescent="0.2">
      <c r="A778">
        <v>742</v>
      </c>
      <c r="B778">
        <v>215627386.34338847</v>
      </c>
    </row>
    <row r="779" spans="1:2" x14ac:dyDescent="0.2">
      <c r="A779">
        <v>743</v>
      </c>
      <c r="B779">
        <v>95106658.861939833</v>
      </c>
    </row>
    <row r="780" spans="1:2" x14ac:dyDescent="0.2">
      <c r="A780">
        <v>744</v>
      </c>
      <c r="B780">
        <v>-114673628.2656391</v>
      </c>
    </row>
    <row r="781" spans="1:2" x14ac:dyDescent="0.2">
      <c r="A781">
        <v>745</v>
      </c>
      <c r="B781">
        <v>-43180196.190938108</v>
      </c>
    </row>
    <row r="782" spans="1:2" x14ac:dyDescent="0.2">
      <c r="A782">
        <v>746</v>
      </c>
      <c r="B782">
        <v>-58585378.139396489</v>
      </c>
    </row>
    <row r="783" spans="1:2" x14ac:dyDescent="0.2">
      <c r="A783">
        <v>747</v>
      </c>
      <c r="B783">
        <v>-79068568.67539987</v>
      </c>
    </row>
    <row r="784" spans="1:2" x14ac:dyDescent="0.2">
      <c r="A784">
        <v>748</v>
      </c>
      <c r="B784">
        <v>189813190.56093019</v>
      </c>
    </row>
    <row r="785" spans="1:2" x14ac:dyDescent="0.2">
      <c r="A785">
        <v>749</v>
      </c>
      <c r="B785">
        <v>158085862.66492864</v>
      </c>
    </row>
    <row r="786" spans="1:2" x14ac:dyDescent="0.2">
      <c r="A786">
        <v>750</v>
      </c>
      <c r="B786">
        <v>-109565338.8093245</v>
      </c>
    </row>
    <row r="787" spans="1:2" x14ac:dyDescent="0.2">
      <c r="A787">
        <v>751</v>
      </c>
      <c r="B787">
        <v>-361110215.00310868</v>
      </c>
    </row>
    <row r="788" spans="1:2" x14ac:dyDescent="0.2">
      <c r="A788">
        <v>752</v>
      </c>
      <c r="B788">
        <v>-152036227.99205136</v>
      </c>
    </row>
    <row r="789" spans="1:2" x14ac:dyDescent="0.2">
      <c r="A789">
        <v>753</v>
      </c>
      <c r="B789">
        <v>88065864.615408093</v>
      </c>
    </row>
    <row r="790" spans="1:2" x14ac:dyDescent="0.2">
      <c r="A790">
        <v>754</v>
      </c>
      <c r="B790">
        <v>-124763022.40505655</v>
      </c>
    </row>
    <row r="791" spans="1:2" x14ac:dyDescent="0.2">
      <c r="A791">
        <v>755</v>
      </c>
      <c r="B791">
        <v>180126086.79893354</v>
      </c>
    </row>
    <row r="792" spans="1:2" x14ac:dyDescent="0.2">
      <c r="A792">
        <v>756</v>
      </c>
      <c r="B792">
        <v>-283773730.33899838</v>
      </c>
    </row>
    <row r="793" spans="1:2" x14ac:dyDescent="0.2">
      <c r="A793">
        <v>757</v>
      </c>
      <c r="B793">
        <v>60256407.05056186</v>
      </c>
    </row>
    <row r="794" spans="1:2" x14ac:dyDescent="0.2">
      <c r="A794">
        <v>758</v>
      </c>
      <c r="B794">
        <v>-183506319.86332142</v>
      </c>
    </row>
    <row r="795" spans="1:2" x14ac:dyDescent="0.2">
      <c r="A795">
        <v>759</v>
      </c>
      <c r="B795">
        <v>160992509.57764956</v>
      </c>
    </row>
    <row r="796" spans="1:2" x14ac:dyDescent="0.2">
      <c r="A796">
        <v>760</v>
      </c>
      <c r="B796">
        <v>239269076.89147508</v>
      </c>
    </row>
    <row r="797" spans="1:2" x14ac:dyDescent="0.2">
      <c r="A797">
        <v>761</v>
      </c>
      <c r="B797">
        <v>191432418.48138952</v>
      </c>
    </row>
    <row r="798" spans="1:2" x14ac:dyDescent="0.2">
      <c r="A798">
        <v>762</v>
      </c>
      <c r="B798">
        <v>-356128697.07514006</v>
      </c>
    </row>
    <row r="799" spans="1:2" x14ac:dyDescent="0.2">
      <c r="A799">
        <v>763</v>
      </c>
      <c r="B799">
        <v>-5353567.3050532779</v>
      </c>
    </row>
    <row r="800" spans="1:2" x14ac:dyDescent="0.2">
      <c r="A800">
        <v>764</v>
      </c>
      <c r="B800">
        <v>-144115280.61373854</v>
      </c>
    </row>
    <row r="801" spans="1:2" x14ac:dyDescent="0.2">
      <c r="A801">
        <v>765</v>
      </c>
      <c r="B801">
        <v>53442490.476350114</v>
      </c>
    </row>
    <row r="802" spans="1:2" x14ac:dyDescent="0.2">
      <c r="A802">
        <v>766</v>
      </c>
      <c r="B802">
        <v>1795600.7866239818</v>
      </c>
    </row>
    <row r="803" spans="1:2" x14ac:dyDescent="0.2">
      <c r="A803">
        <v>767</v>
      </c>
      <c r="B803">
        <v>-204245260.25535792</v>
      </c>
    </row>
    <row r="804" spans="1:2" x14ac:dyDescent="0.2">
      <c r="A804">
        <v>768</v>
      </c>
      <c r="B804">
        <v>-191630203.21360019</v>
      </c>
    </row>
    <row r="805" spans="1:2" x14ac:dyDescent="0.2">
      <c r="A805">
        <v>769</v>
      </c>
      <c r="B805">
        <v>-66939683.937712394</v>
      </c>
    </row>
    <row r="806" spans="1:2" x14ac:dyDescent="0.2">
      <c r="A806">
        <v>770</v>
      </c>
      <c r="B806">
        <v>121048653.39713506</v>
      </c>
    </row>
    <row r="807" spans="1:2" x14ac:dyDescent="0.2">
      <c r="A807">
        <v>771</v>
      </c>
      <c r="B807">
        <v>299434910.92126745</v>
      </c>
    </row>
    <row r="808" spans="1:2" x14ac:dyDescent="0.2">
      <c r="A808">
        <v>772</v>
      </c>
      <c r="B808">
        <v>-125478992.5043112</v>
      </c>
    </row>
    <row r="809" spans="1:2" x14ac:dyDescent="0.2">
      <c r="A809">
        <v>773</v>
      </c>
      <c r="B809">
        <v>41692114.606204182</v>
      </c>
    </row>
    <row r="810" spans="1:2" x14ac:dyDescent="0.2">
      <c r="A810">
        <v>774</v>
      </c>
      <c r="B810">
        <v>-62107488.432727315</v>
      </c>
    </row>
    <row r="811" spans="1:2" x14ac:dyDescent="0.2">
      <c r="A811">
        <v>775</v>
      </c>
      <c r="B811">
        <v>-202507492.78239307</v>
      </c>
    </row>
    <row r="812" spans="1:2" x14ac:dyDescent="0.2">
      <c r="A812">
        <v>776</v>
      </c>
      <c r="B812">
        <v>-159438405.7349436</v>
      </c>
    </row>
    <row r="813" spans="1:2" x14ac:dyDescent="0.2">
      <c r="A813">
        <v>777</v>
      </c>
      <c r="B813">
        <v>339045879.17831767</v>
      </c>
    </row>
    <row r="814" spans="1:2" x14ac:dyDescent="0.2">
      <c r="A814">
        <v>778</v>
      </c>
      <c r="B814">
        <v>141965522.86134225</v>
      </c>
    </row>
    <row r="815" spans="1:2" x14ac:dyDescent="0.2">
      <c r="A815">
        <v>779</v>
      </c>
      <c r="B815">
        <v>89518122.694659308</v>
      </c>
    </row>
    <row r="816" spans="1:2" x14ac:dyDescent="0.2">
      <c r="A816">
        <v>780</v>
      </c>
      <c r="B816">
        <v>95629375.44422783</v>
      </c>
    </row>
    <row r="817" spans="1:2" x14ac:dyDescent="0.2">
      <c r="A817">
        <v>781</v>
      </c>
      <c r="B817">
        <v>-1723350.2717305105</v>
      </c>
    </row>
    <row r="818" spans="1:2" x14ac:dyDescent="0.2">
      <c r="A818">
        <v>782</v>
      </c>
      <c r="B818">
        <v>-230194995.01561186</v>
      </c>
    </row>
    <row r="819" spans="1:2" x14ac:dyDescent="0.2">
      <c r="A819">
        <v>783</v>
      </c>
      <c r="B819">
        <v>47364004.443938188</v>
      </c>
    </row>
    <row r="820" spans="1:2" x14ac:dyDescent="0.2">
      <c r="A820">
        <v>784</v>
      </c>
      <c r="B820">
        <v>-26384606.455221917</v>
      </c>
    </row>
    <row r="821" spans="1:2" x14ac:dyDescent="0.2">
      <c r="A821">
        <v>785</v>
      </c>
      <c r="B821">
        <v>-1453497.1572602242</v>
      </c>
    </row>
    <row r="822" spans="1:2" x14ac:dyDescent="0.2">
      <c r="A822">
        <v>786</v>
      </c>
      <c r="B822">
        <v>-75945497.105103731</v>
      </c>
    </row>
    <row r="823" spans="1:2" x14ac:dyDescent="0.2">
      <c r="A823">
        <v>787</v>
      </c>
      <c r="B823">
        <v>-228643388.96788329</v>
      </c>
    </row>
    <row r="824" spans="1:2" x14ac:dyDescent="0.2">
      <c r="A824">
        <v>788</v>
      </c>
      <c r="B824">
        <v>15800194.053443458</v>
      </c>
    </row>
    <row r="825" spans="1:2" x14ac:dyDescent="0.2">
      <c r="A825">
        <v>789</v>
      </c>
      <c r="B825">
        <v>48274646.780808493</v>
      </c>
    </row>
    <row r="826" spans="1:2" x14ac:dyDescent="0.2">
      <c r="A826">
        <v>790</v>
      </c>
      <c r="B826">
        <v>-63220844.102384135</v>
      </c>
    </row>
    <row r="827" spans="1:2" x14ac:dyDescent="0.2">
      <c r="A827">
        <v>791</v>
      </c>
      <c r="B827">
        <v>-94522254.355764732</v>
      </c>
    </row>
    <row r="828" spans="1:2" x14ac:dyDescent="0.2">
      <c r="A828">
        <v>792</v>
      </c>
      <c r="B828">
        <v>-88323642.899267286</v>
      </c>
    </row>
    <row r="829" spans="1:2" x14ac:dyDescent="0.2">
      <c r="A829">
        <v>793</v>
      </c>
      <c r="B829">
        <v>-39982619.588759199</v>
      </c>
    </row>
    <row r="830" spans="1:2" x14ac:dyDescent="0.2">
      <c r="A830">
        <v>794</v>
      </c>
      <c r="B830">
        <v>40328132.962680951</v>
      </c>
    </row>
    <row r="831" spans="1:2" x14ac:dyDescent="0.2">
      <c r="A831">
        <v>795</v>
      </c>
      <c r="B831">
        <v>28684616.144981939</v>
      </c>
    </row>
    <row r="832" spans="1:2" x14ac:dyDescent="0.2">
      <c r="A832">
        <v>796</v>
      </c>
      <c r="B832">
        <v>-33954245.588631041</v>
      </c>
    </row>
    <row r="833" spans="1:2" x14ac:dyDescent="0.2">
      <c r="A833">
        <v>797</v>
      </c>
      <c r="B833">
        <v>46084852.315975346</v>
      </c>
    </row>
    <row r="834" spans="1:2" x14ac:dyDescent="0.2">
      <c r="A834">
        <v>798</v>
      </c>
      <c r="B834">
        <v>1005002.015426443</v>
      </c>
    </row>
    <row r="835" spans="1:2" x14ac:dyDescent="0.2">
      <c r="A835">
        <v>799</v>
      </c>
      <c r="B835">
        <v>-4855236.5027946131</v>
      </c>
    </row>
    <row r="836" spans="1:2" x14ac:dyDescent="0.2">
      <c r="A836">
        <v>800</v>
      </c>
      <c r="B836">
        <v>148789205.96088836</v>
      </c>
    </row>
    <row r="837" spans="1:2" x14ac:dyDescent="0.2">
      <c r="A837">
        <v>801</v>
      </c>
      <c r="B837">
        <v>-232575506.32042125</v>
      </c>
    </row>
    <row r="838" spans="1:2" x14ac:dyDescent="0.2">
      <c r="A838">
        <v>802</v>
      </c>
      <c r="B838">
        <v>-34667145.245536916</v>
      </c>
    </row>
    <row r="839" spans="1:2" x14ac:dyDescent="0.2">
      <c r="A839">
        <v>803</v>
      </c>
      <c r="B839">
        <v>79394032.848758936</v>
      </c>
    </row>
    <row r="840" spans="1:2" x14ac:dyDescent="0.2">
      <c r="A840">
        <v>804</v>
      </c>
      <c r="B840">
        <v>314984187.84328175</v>
      </c>
    </row>
    <row r="841" spans="1:2" x14ac:dyDescent="0.2">
      <c r="A841">
        <v>805</v>
      </c>
      <c r="B841">
        <v>-105455819.68192624</v>
      </c>
    </row>
    <row r="842" spans="1:2" x14ac:dyDescent="0.2">
      <c r="A842">
        <v>806</v>
      </c>
      <c r="B842">
        <v>506129094.6366685</v>
      </c>
    </row>
    <row r="843" spans="1:2" x14ac:dyDescent="0.2">
      <c r="A843">
        <v>807</v>
      </c>
      <c r="B843">
        <v>-240783810.12120298</v>
      </c>
    </row>
    <row r="844" spans="1:2" x14ac:dyDescent="0.2">
      <c r="A844">
        <v>808</v>
      </c>
      <c r="B844">
        <v>-51649538.842217214</v>
      </c>
    </row>
    <row r="845" spans="1:2" x14ac:dyDescent="0.2">
      <c r="A845">
        <v>809</v>
      </c>
      <c r="B845">
        <v>91482347.430085629</v>
      </c>
    </row>
    <row r="846" spans="1:2" x14ac:dyDescent="0.2">
      <c r="A846">
        <v>810</v>
      </c>
      <c r="B846">
        <v>16278101.631616727</v>
      </c>
    </row>
    <row r="847" spans="1:2" x14ac:dyDescent="0.2">
      <c r="A847">
        <v>811</v>
      </c>
      <c r="B847">
        <v>-253258445.32463869</v>
      </c>
    </row>
    <row r="848" spans="1:2" x14ac:dyDescent="0.2">
      <c r="A848">
        <v>812</v>
      </c>
      <c r="B848">
        <v>-95122491.236497447</v>
      </c>
    </row>
    <row r="849" spans="1:2" x14ac:dyDescent="0.2">
      <c r="A849">
        <v>813</v>
      </c>
      <c r="B849">
        <v>-51718810.836316526</v>
      </c>
    </row>
    <row r="850" spans="1:2" x14ac:dyDescent="0.2">
      <c r="A850">
        <v>814</v>
      </c>
      <c r="B850">
        <v>34628701.769840404</v>
      </c>
    </row>
    <row r="851" spans="1:2" x14ac:dyDescent="0.2">
      <c r="A851">
        <v>815</v>
      </c>
      <c r="B851">
        <v>154027757.99746889</v>
      </c>
    </row>
    <row r="852" spans="1:2" x14ac:dyDescent="0.2">
      <c r="A852">
        <v>816</v>
      </c>
      <c r="B852">
        <v>-105340056.00041772</v>
      </c>
    </row>
    <row r="853" spans="1:2" x14ac:dyDescent="0.2">
      <c r="A853">
        <v>817</v>
      </c>
      <c r="B853">
        <v>-186649219.34868905</v>
      </c>
    </row>
    <row r="854" spans="1:2" x14ac:dyDescent="0.2">
      <c r="A854">
        <v>818</v>
      </c>
      <c r="B854">
        <v>105728668.82438913</v>
      </c>
    </row>
    <row r="855" spans="1:2" x14ac:dyDescent="0.2">
      <c r="A855">
        <v>819</v>
      </c>
      <c r="B855">
        <v>-2437920.395325603</v>
      </c>
    </row>
    <row r="856" spans="1:2" x14ac:dyDescent="0.2">
      <c r="A856">
        <v>820</v>
      </c>
      <c r="B856">
        <v>78233366.366025686</v>
      </c>
    </row>
    <row r="857" spans="1:2" x14ac:dyDescent="0.2">
      <c r="A857">
        <v>821</v>
      </c>
      <c r="B857">
        <v>68509070.671001509</v>
      </c>
    </row>
    <row r="858" spans="1:2" x14ac:dyDescent="0.2">
      <c r="A858">
        <v>822</v>
      </c>
      <c r="B858">
        <v>-3585068.7243259354</v>
      </c>
    </row>
    <row r="859" spans="1:2" x14ac:dyDescent="0.2">
      <c r="A859">
        <v>823</v>
      </c>
      <c r="B859">
        <v>65213454.967853136</v>
      </c>
    </row>
    <row r="860" spans="1:2" x14ac:dyDescent="0.2">
      <c r="A860">
        <v>824</v>
      </c>
      <c r="B860">
        <v>-126811245.57725261</v>
      </c>
    </row>
    <row r="861" spans="1:2" x14ac:dyDescent="0.2">
      <c r="A861">
        <v>825</v>
      </c>
      <c r="B861">
        <v>-115782660.89730492</v>
      </c>
    </row>
    <row r="862" spans="1:2" x14ac:dyDescent="0.2">
      <c r="A862">
        <v>826</v>
      </c>
      <c r="B862">
        <v>232082220.65529016</v>
      </c>
    </row>
    <row r="863" spans="1:2" x14ac:dyDescent="0.2">
      <c r="A863">
        <v>827</v>
      </c>
      <c r="B863">
        <v>57304465.176830783</v>
      </c>
    </row>
    <row r="864" spans="1:2" x14ac:dyDescent="0.2">
      <c r="A864">
        <v>828</v>
      </c>
      <c r="B864">
        <v>-228203685.92337698</v>
      </c>
    </row>
    <row r="865" spans="1:2" x14ac:dyDescent="0.2">
      <c r="A865">
        <v>829</v>
      </c>
      <c r="B865">
        <v>109810173.86565527</v>
      </c>
    </row>
    <row r="866" spans="1:2" x14ac:dyDescent="0.2">
      <c r="A866">
        <v>830</v>
      </c>
      <c r="B866">
        <v>222835133.43882328</v>
      </c>
    </row>
    <row r="867" spans="1:2" x14ac:dyDescent="0.2">
      <c r="A867">
        <v>831</v>
      </c>
      <c r="B867">
        <v>-33822905.285947934</v>
      </c>
    </row>
    <row r="868" spans="1:2" x14ac:dyDescent="0.2">
      <c r="A868">
        <v>832</v>
      </c>
      <c r="B868">
        <v>-107351203.86173232</v>
      </c>
    </row>
    <row r="869" spans="1:2" x14ac:dyDescent="0.2">
      <c r="A869">
        <v>833</v>
      </c>
      <c r="B869">
        <v>-178944376.6015507</v>
      </c>
    </row>
    <row r="870" spans="1:2" x14ac:dyDescent="0.2">
      <c r="A870">
        <v>834</v>
      </c>
      <c r="B870">
        <v>-4746424.8372412929</v>
      </c>
    </row>
    <row r="871" spans="1:2" x14ac:dyDescent="0.2">
      <c r="A871">
        <v>835</v>
      </c>
      <c r="B871">
        <v>69315854.039217696</v>
      </c>
    </row>
    <row r="872" spans="1:2" x14ac:dyDescent="0.2">
      <c r="A872">
        <v>836</v>
      </c>
      <c r="B872">
        <v>522764948.49522853</v>
      </c>
    </row>
    <row r="873" spans="1:2" x14ac:dyDescent="0.2">
      <c r="A873">
        <v>837</v>
      </c>
      <c r="B873">
        <v>-39702658.265312932</v>
      </c>
    </row>
    <row r="874" spans="1:2" x14ac:dyDescent="0.2">
      <c r="A874">
        <v>838</v>
      </c>
      <c r="B874">
        <v>-93386059.392571777</v>
      </c>
    </row>
    <row r="875" spans="1:2" x14ac:dyDescent="0.2">
      <c r="A875">
        <v>839</v>
      </c>
      <c r="B875">
        <v>58331780.590470545</v>
      </c>
    </row>
    <row r="876" spans="1:2" x14ac:dyDescent="0.2">
      <c r="A876">
        <v>840</v>
      </c>
      <c r="B876">
        <v>100763333.19799726</v>
      </c>
    </row>
    <row r="877" spans="1:2" x14ac:dyDescent="0.2">
      <c r="A877">
        <v>841</v>
      </c>
      <c r="B877">
        <v>53222057.564777069</v>
      </c>
    </row>
    <row r="878" spans="1:2" x14ac:dyDescent="0.2">
      <c r="A878">
        <v>842</v>
      </c>
      <c r="B878">
        <v>-108242456.84180556</v>
      </c>
    </row>
    <row r="879" spans="1:2" x14ac:dyDescent="0.2">
      <c r="A879">
        <v>843</v>
      </c>
      <c r="B879">
        <v>-141951908.95587996</v>
      </c>
    </row>
    <row r="880" spans="1:2" x14ac:dyDescent="0.2">
      <c r="A880">
        <v>844</v>
      </c>
      <c r="B880">
        <v>134250466.63431594</v>
      </c>
    </row>
    <row r="881" spans="1:2" x14ac:dyDescent="0.2">
      <c r="A881">
        <v>845</v>
      </c>
      <c r="B881">
        <v>62497637.71322836</v>
      </c>
    </row>
    <row r="882" spans="1:2" x14ac:dyDescent="0.2">
      <c r="A882">
        <v>846</v>
      </c>
      <c r="B882">
        <v>-7890236.8122436469</v>
      </c>
    </row>
    <row r="883" spans="1:2" x14ac:dyDescent="0.2">
      <c r="A883">
        <v>847</v>
      </c>
      <c r="B883">
        <v>-8683878.1146477833</v>
      </c>
    </row>
    <row r="884" spans="1:2" x14ac:dyDescent="0.2">
      <c r="A884">
        <v>848</v>
      </c>
      <c r="B884">
        <v>-15153872.595417775</v>
      </c>
    </row>
    <row r="885" spans="1:2" x14ac:dyDescent="0.2">
      <c r="A885">
        <v>849</v>
      </c>
      <c r="B885">
        <v>-28226369.980314288</v>
      </c>
    </row>
    <row r="886" spans="1:2" x14ac:dyDescent="0.2">
      <c r="A886">
        <v>850</v>
      </c>
      <c r="B886">
        <v>-37524529.209009506</v>
      </c>
    </row>
    <row r="887" spans="1:2" x14ac:dyDescent="0.2">
      <c r="A887">
        <v>851</v>
      </c>
      <c r="B887">
        <v>228320586.25133878</v>
      </c>
    </row>
    <row r="888" spans="1:2" x14ac:dyDescent="0.2">
      <c r="A888">
        <v>852</v>
      </c>
      <c r="B888">
        <v>-235949879.89567202</v>
      </c>
    </row>
    <row r="889" spans="1:2" x14ac:dyDescent="0.2">
      <c r="A889">
        <v>853</v>
      </c>
      <c r="B889">
        <v>-113217238.58502555</v>
      </c>
    </row>
    <row r="890" spans="1:2" x14ac:dyDescent="0.2">
      <c r="A890">
        <v>854</v>
      </c>
      <c r="B890">
        <v>-57480486.943632521</v>
      </c>
    </row>
    <row r="891" spans="1:2" x14ac:dyDescent="0.2">
      <c r="A891">
        <v>855</v>
      </c>
      <c r="B891">
        <v>296981681.44927722</v>
      </c>
    </row>
    <row r="892" spans="1:2" x14ac:dyDescent="0.2">
      <c r="A892">
        <v>856</v>
      </c>
      <c r="B892">
        <v>17042960.579519566</v>
      </c>
    </row>
    <row r="893" spans="1:2" x14ac:dyDescent="0.2">
      <c r="A893">
        <v>857</v>
      </c>
      <c r="B893">
        <v>3635930.8085931735</v>
      </c>
    </row>
    <row r="894" spans="1:2" x14ac:dyDescent="0.2">
      <c r="A894">
        <v>858</v>
      </c>
      <c r="B894">
        <v>-47178169.168478079</v>
      </c>
    </row>
    <row r="895" spans="1:2" x14ac:dyDescent="0.2">
      <c r="A895">
        <v>859</v>
      </c>
      <c r="B895">
        <v>66222749.737309717</v>
      </c>
    </row>
    <row r="896" spans="1:2" x14ac:dyDescent="0.2">
      <c r="A896">
        <v>860</v>
      </c>
      <c r="B896">
        <v>-320358687.19671929</v>
      </c>
    </row>
    <row r="897" spans="1:2" x14ac:dyDescent="0.2">
      <c r="A897">
        <v>861</v>
      </c>
      <c r="B897">
        <v>98664001.034709692</v>
      </c>
    </row>
    <row r="898" spans="1:2" x14ac:dyDescent="0.2">
      <c r="A898">
        <v>862</v>
      </c>
      <c r="B898">
        <v>-100526165.32664695</v>
      </c>
    </row>
    <row r="899" spans="1:2" x14ac:dyDescent="0.2">
      <c r="A899">
        <v>863</v>
      </c>
      <c r="B899">
        <v>143258246.44512677</v>
      </c>
    </row>
    <row r="900" spans="1:2" x14ac:dyDescent="0.2">
      <c r="A900">
        <v>864</v>
      </c>
      <c r="B900">
        <v>270166038.36045933</v>
      </c>
    </row>
    <row r="901" spans="1:2" x14ac:dyDescent="0.2">
      <c r="A901">
        <v>865</v>
      </c>
      <c r="B901">
        <v>121327856.26935685</v>
      </c>
    </row>
    <row r="902" spans="1:2" x14ac:dyDescent="0.2">
      <c r="A902">
        <v>866</v>
      </c>
      <c r="B902">
        <v>-170665902.23427114</v>
      </c>
    </row>
    <row r="903" spans="1:2" x14ac:dyDescent="0.2">
      <c r="A903">
        <v>867</v>
      </c>
      <c r="B903">
        <v>210659772.65458634</v>
      </c>
    </row>
    <row r="904" spans="1:2" x14ac:dyDescent="0.2">
      <c r="A904">
        <v>868</v>
      </c>
      <c r="B904">
        <v>-162278497.92446989</v>
      </c>
    </row>
    <row r="905" spans="1:2" x14ac:dyDescent="0.2">
      <c r="A905">
        <v>869</v>
      </c>
      <c r="B905">
        <v>-17678413.333240692</v>
      </c>
    </row>
    <row r="906" spans="1:2" x14ac:dyDescent="0.2">
      <c r="A906">
        <v>870</v>
      </c>
      <c r="B906">
        <v>48653415.017275043</v>
      </c>
    </row>
    <row r="907" spans="1:2" x14ac:dyDescent="0.2">
      <c r="A907">
        <v>871</v>
      </c>
      <c r="B907">
        <v>53135332.851346619</v>
      </c>
    </row>
    <row r="908" spans="1:2" x14ac:dyDescent="0.2">
      <c r="A908">
        <v>872</v>
      </c>
      <c r="B908">
        <v>53337169.534820482</v>
      </c>
    </row>
    <row r="909" spans="1:2" x14ac:dyDescent="0.2">
      <c r="A909">
        <v>873</v>
      </c>
      <c r="B909">
        <v>371397441.70746112</v>
      </c>
    </row>
    <row r="910" spans="1:2" x14ac:dyDescent="0.2">
      <c r="A910">
        <v>874</v>
      </c>
      <c r="B910">
        <v>45136984.730467886</v>
      </c>
    </row>
    <row r="911" spans="1:2" x14ac:dyDescent="0.2">
      <c r="A911">
        <v>875</v>
      </c>
      <c r="B911">
        <v>281874365.53232753</v>
      </c>
    </row>
    <row r="912" spans="1:2" x14ac:dyDescent="0.2">
      <c r="A912">
        <v>876</v>
      </c>
      <c r="B912">
        <v>-141151350.46871838</v>
      </c>
    </row>
    <row r="913" spans="1:2" x14ac:dyDescent="0.2">
      <c r="A913">
        <v>877</v>
      </c>
      <c r="B913">
        <v>-9693947.2928467207</v>
      </c>
    </row>
    <row r="914" spans="1:2" x14ac:dyDescent="0.2">
      <c r="A914">
        <v>878</v>
      </c>
      <c r="B914">
        <v>277075529.04649949</v>
      </c>
    </row>
    <row r="915" spans="1:2" x14ac:dyDescent="0.2">
      <c r="A915">
        <v>879</v>
      </c>
      <c r="B915">
        <v>-143652752.04004318</v>
      </c>
    </row>
    <row r="916" spans="1:2" x14ac:dyDescent="0.2">
      <c r="A916">
        <v>880</v>
      </c>
      <c r="B916">
        <v>46305015.877129115</v>
      </c>
    </row>
    <row r="917" spans="1:2" x14ac:dyDescent="0.2">
      <c r="A917">
        <v>881</v>
      </c>
      <c r="B917">
        <v>243625827.76557511</v>
      </c>
    </row>
    <row r="918" spans="1:2" x14ac:dyDescent="0.2">
      <c r="A918">
        <v>882</v>
      </c>
      <c r="B918">
        <v>67093058.426292911</v>
      </c>
    </row>
    <row r="919" spans="1:2" x14ac:dyDescent="0.2">
      <c r="A919">
        <v>883</v>
      </c>
      <c r="B919">
        <v>20360053.684707072</v>
      </c>
    </row>
    <row r="920" spans="1:2" x14ac:dyDescent="0.2">
      <c r="A920">
        <v>884</v>
      </c>
      <c r="B920">
        <v>120772775.6308931</v>
      </c>
    </row>
    <row r="921" spans="1:2" x14ac:dyDescent="0.2">
      <c r="A921">
        <v>885</v>
      </c>
      <c r="B921">
        <v>-55495892.347492404</v>
      </c>
    </row>
    <row r="922" spans="1:2" x14ac:dyDescent="0.2">
      <c r="A922">
        <v>886</v>
      </c>
      <c r="B922">
        <v>306046600.58831197</v>
      </c>
    </row>
    <row r="923" spans="1:2" x14ac:dyDescent="0.2">
      <c r="A923">
        <v>887</v>
      </c>
      <c r="B923">
        <v>-247364098.21156996</v>
      </c>
    </row>
    <row r="924" spans="1:2" x14ac:dyDescent="0.2">
      <c r="A924">
        <v>888</v>
      </c>
      <c r="B924">
        <v>65319715.965382539</v>
      </c>
    </row>
    <row r="925" spans="1:2" x14ac:dyDescent="0.2">
      <c r="A925">
        <v>889</v>
      </c>
      <c r="B925">
        <v>216427343.73774543</v>
      </c>
    </row>
    <row r="926" spans="1:2" x14ac:dyDescent="0.2">
      <c r="A926">
        <v>890</v>
      </c>
      <c r="B926">
        <v>124783371.17643426</v>
      </c>
    </row>
    <row r="927" spans="1:2" x14ac:dyDescent="0.2">
      <c r="A927">
        <v>891</v>
      </c>
      <c r="B927">
        <v>-28955292.08430152</v>
      </c>
    </row>
    <row r="928" spans="1:2" x14ac:dyDescent="0.2">
      <c r="A928">
        <v>892</v>
      </c>
      <c r="B928">
        <v>172973476.27136838</v>
      </c>
    </row>
    <row r="929" spans="1:2" x14ac:dyDescent="0.2">
      <c r="A929">
        <v>893</v>
      </c>
      <c r="B929">
        <v>84245435.606133074</v>
      </c>
    </row>
    <row r="930" spans="1:2" x14ac:dyDescent="0.2">
      <c r="A930">
        <v>894</v>
      </c>
      <c r="B930">
        <v>107587446.71112888</v>
      </c>
    </row>
    <row r="931" spans="1:2" x14ac:dyDescent="0.2">
      <c r="A931">
        <v>895</v>
      </c>
      <c r="B931">
        <v>231525816.95623598</v>
      </c>
    </row>
    <row r="932" spans="1:2" x14ac:dyDescent="0.2">
      <c r="A932">
        <v>896</v>
      </c>
      <c r="B932">
        <v>281925154.281681</v>
      </c>
    </row>
    <row r="933" spans="1:2" x14ac:dyDescent="0.2">
      <c r="A933">
        <v>897</v>
      </c>
      <c r="B933">
        <v>-52367732.023612857</v>
      </c>
    </row>
    <row r="934" spans="1:2" x14ac:dyDescent="0.2">
      <c r="A934">
        <v>898</v>
      </c>
      <c r="B934">
        <v>-43548098.77250693</v>
      </c>
    </row>
    <row r="935" spans="1:2" x14ac:dyDescent="0.2">
      <c r="A935">
        <v>899</v>
      </c>
      <c r="B935">
        <v>118611407.58082491</v>
      </c>
    </row>
    <row r="936" spans="1:2" x14ac:dyDescent="0.2">
      <c r="A936">
        <v>900</v>
      </c>
      <c r="B936">
        <v>12988188.046838075</v>
      </c>
    </row>
    <row r="937" spans="1:2" x14ac:dyDescent="0.2">
      <c r="A937">
        <v>901</v>
      </c>
      <c r="B937">
        <v>-249904260.71013659</v>
      </c>
    </row>
    <row r="938" spans="1:2" x14ac:dyDescent="0.2">
      <c r="A938">
        <v>902</v>
      </c>
      <c r="B938">
        <v>-27898460.470774051</v>
      </c>
    </row>
    <row r="939" spans="1:2" x14ac:dyDescent="0.2">
      <c r="A939">
        <v>903</v>
      </c>
      <c r="B939">
        <v>51183220.742082983</v>
      </c>
    </row>
    <row r="940" spans="1:2" x14ac:dyDescent="0.2">
      <c r="A940">
        <v>904</v>
      </c>
      <c r="B940">
        <v>124635271.80102527</v>
      </c>
    </row>
    <row r="941" spans="1:2" x14ac:dyDescent="0.2">
      <c r="A941">
        <v>905</v>
      </c>
      <c r="B941">
        <v>138441399.23881221</v>
      </c>
    </row>
    <row r="942" spans="1:2" x14ac:dyDescent="0.2">
      <c r="A942">
        <v>906</v>
      </c>
      <c r="B942">
        <v>91813369.541262209</v>
      </c>
    </row>
    <row r="943" spans="1:2" x14ac:dyDescent="0.2">
      <c r="A943">
        <v>907</v>
      </c>
      <c r="B943">
        <v>-263058421.48983476</v>
      </c>
    </row>
    <row r="944" spans="1:2" x14ac:dyDescent="0.2">
      <c r="A944">
        <v>908</v>
      </c>
      <c r="B944">
        <v>-273996233.09492868</v>
      </c>
    </row>
    <row r="945" spans="1:2" x14ac:dyDescent="0.2">
      <c r="A945">
        <v>909</v>
      </c>
      <c r="B945">
        <v>-173915163.24251676</v>
      </c>
    </row>
    <row r="946" spans="1:2" x14ac:dyDescent="0.2">
      <c r="A946">
        <v>910</v>
      </c>
      <c r="B946">
        <v>93068642.938915566</v>
      </c>
    </row>
    <row r="947" spans="1:2" x14ac:dyDescent="0.2">
      <c r="A947">
        <v>911</v>
      </c>
      <c r="B947">
        <v>33214601.568330821</v>
      </c>
    </row>
    <row r="948" spans="1:2" x14ac:dyDescent="0.2">
      <c r="A948">
        <v>912</v>
      </c>
      <c r="B948">
        <v>7351266.6412622705</v>
      </c>
    </row>
    <row r="949" spans="1:2" x14ac:dyDescent="0.2">
      <c r="A949">
        <v>913</v>
      </c>
      <c r="B949">
        <v>-53939738.907359391</v>
      </c>
    </row>
    <row r="950" spans="1:2" x14ac:dyDescent="0.2">
      <c r="A950">
        <v>914</v>
      </c>
      <c r="B950">
        <v>182027403.24315569</v>
      </c>
    </row>
    <row r="951" spans="1:2" x14ac:dyDescent="0.2">
      <c r="A951">
        <v>915</v>
      </c>
      <c r="B951">
        <v>-110794592.76531217</v>
      </c>
    </row>
    <row r="952" spans="1:2" x14ac:dyDescent="0.2">
      <c r="A952">
        <v>916</v>
      </c>
      <c r="B952">
        <v>10974332.834218157</v>
      </c>
    </row>
    <row r="953" spans="1:2" x14ac:dyDescent="0.2">
      <c r="A953">
        <v>917</v>
      </c>
      <c r="B953">
        <v>-44788236.590940364</v>
      </c>
    </row>
    <row r="954" spans="1:2" x14ac:dyDescent="0.2">
      <c r="A954">
        <v>918</v>
      </c>
      <c r="B954">
        <v>-11608746.941889979</v>
      </c>
    </row>
    <row r="955" spans="1:2" x14ac:dyDescent="0.2">
      <c r="A955">
        <v>919</v>
      </c>
      <c r="B955">
        <v>132344831.50183442</v>
      </c>
    </row>
    <row r="956" spans="1:2" x14ac:dyDescent="0.2">
      <c r="A956">
        <v>920</v>
      </c>
      <c r="B956">
        <v>-58473579.273335919</v>
      </c>
    </row>
    <row r="957" spans="1:2" x14ac:dyDescent="0.2">
      <c r="A957">
        <v>921</v>
      </c>
      <c r="B957">
        <v>-234854575.93911952</v>
      </c>
    </row>
    <row r="958" spans="1:2" x14ac:dyDescent="0.2">
      <c r="A958">
        <v>922</v>
      </c>
      <c r="B958">
        <v>-40526766.464501388</v>
      </c>
    </row>
    <row r="959" spans="1:2" x14ac:dyDescent="0.2">
      <c r="A959">
        <v>923</v>
      </c>
      <c r="B959">
        <v>191290831.81868592</v>
      </c>
    </row>
    <row r="960" spans="1:2" x14ac:dyDescent="0.2">
      <c r="A960">
        <v>924</v>
      </c>
      <c r="B960">
        <v>113484957.18406966</v>
      </c>
    </row>
    <row r="961" spans="1:2" x14ac:dyDescent="0.2">
      <c r="A961">
        <v>925</v>
      </c>
      <c r="B961">
        <v>33594749.257620968</v>
      </c>
    </row>
    <row r="962" spans="1:2" x14ac:dyDescent="0.2">
      <c r="A962">
        <v>926</v>
      </c>
      <c r="B962">
        <v>100026681.16129866</v>
      </c>
    </row>
    <row r="963" spans="1:2" x14ac:dyDescent="0.2">
      <c r="A963">
        <v>927</v>
      </c>
      <c r="B963">
        <v>-128319119.89655769</v>
      </c>
    </row>
    <row r="964" spans="1:2" x14ac:dyDescent="0.2">
      <c r="A964">
        <v>928</v>
      </c>
      <c r="B964">
        <v>218048020.3741844</v>
      </c>
    </row>
    <row r="965" spans="1:2" x14ac:dyDescent="0.2">
      <c r="A965">
        <v>929</v>
      </c>
      <c r="B965">
        <v>-19646929.071093678</v>
      </c>
    </row>
    <row r="966" spans="1:2" x14ac:dyDescent="0.2">
      <c r="A966">
        <v>930</v>
      </c>
      <c r="B966">
        <v>-352073181.06106997</v>
      </c>
    </row>
    <row r="967" spans="1:2" x14ac:dyDescent="0.2">
      <c r="A967">
        <v>931</v>
      </c>
      <c r="B967">
        <v>262537989.12328541</v>
      </c>
    </row>
    <row r="968" spans="1:2" x14ac:dyDescent="0.2">
      <c r="A968">
        <v>932</v>
      </c>
      <c r="B968">
        <v>82056617.671715245</v>
      </c>
    </row>
    <row r="969" spans="1:2" x14ac:dyDescent="0.2">
      <c r="A969">
        <v>933</v>
      </c>
      <c r="B969">
        <v>-256334339.11229143</v>
      </c>
    </row>
    <row r="970" spans="1:2" x14ac:dyDescent="0.2">
      <c r="A970">
        <v>934</v>
      </c>
      <c r="B970">
        <v>247149460.19555932</v>
      </c>
    </row>
    <row r="971" spans="1:2" x14ac:dyDescent="0.2">
      <c r="A971">
        <v>935</v>
      </c>
      <c r="B971">
        <v>134443447.84440717</v>
      </c>
    </row>
    <row r="972" spans="1:2" x14ac:dyDescent="0.2">
      <c r="A972">
        <v>936</v>
      </c>
      <c r="B972">
        <v>120282631.77009402</v>
      </c>
    </row>
    <row r="973" spans="1:2" x14ac:dyDescent="0.2">
      <c r="A973">
        <v>937</v>
      </c>
      <c r="B973">
        <v>-61323005.391921662</v>
      </c>
    </row>
    <row r="974" spans="1:2" x14ac:dyDescent="0.2">
      <c r="A974">
        <v>938</v>
      </c>
      <c r="B974">
        <v>155016560.01686549</v>
      </c>
    </row>
    <row r="975" spans="1:2" x14ac:dyDescent="0.2">
      <c r="A975">
        <v>939</v>
      </c>
      <c r="B975">
        <v>-17151893.995514315</v>
      </c>
    </row>
    <row r="976" spans="1:2" x14ac:dyDescent="0.2">
      <c r="A976">
        <v>940</v>
      </c>
      <c r="B976">
        <v>-112503267.23701404</v>
      </c>
    </row>
    <row r="977" spans="1:2" x14ac:dyDescent="0.2">
      <c r="A977">
        <v>941</v>
      </c>
      <c r="B977">
        <v>-170873548.40927166</v>
      </c>
    </row>
    <row r="978" spans="1:2" x14ac:dyDescent="0.2">
      <c r="A978">
        <v>942</v>
      </c>
      <c r="B978">
        <v>-50588078.187820204</v>
      </c>
    </row>
    <row r="979" spans="1:2" x14ac:dyDescent="0.2">
      <c r="A979">
        <v>943</v>
      </c>
      <c r="B979">
        <v>-299654181.51802653</v>
      </c>
    </row>
    <row r="980" spans="1:2" x14ac:dyDescent="0.2">
      <c r="A980">
        <v>944</v>
      </c>
      <c r="B980">
        <v>-158035797.57841319</v>
      </c>
    </row>
    <row r="981" spans="1:2" x14ac:dyDescent="0.2">
      <c r="A981">
        <v>945</v>
      </c>
      <c r="B981">
        <v>-142099394.85204521</v>
      </c>
    </row>
    <row r="982" spans="1:2" x14ac:dyDescent="0.2">
      <c r="A982">
        <v>946</v>
      </c>
      <c r="B982">
        <v>-55276640.997351542</v>
      </c>
    </row>
    <row r="983" spans="1:2" x14ac:dyDescent="0.2">
      <c r="A983">
        <v>947</v>
      </c>
      <c r="B983">
        <v>107306724.72547033</v>
      </c>
    </row>
    <row r="984" spans="1:2" x14ac:dyDescent="0.2">
      <c r="A984">
        <v>948</v>
      </c>
      <c r="B984">
        <v>164690187.09853756</v>
      </c>
    </row>
    <row r="985" spans="1:2" x14ac:dyDescent="0.2">
      <c r="A985">
        <v>949</v>
      </c>
      <c r="B985">
        <v>-49411069.14591524</v>
      </c>
    </row>
    <row r="986" spans="1:2" x14ac:dyDescent="0.2">
      <c r="A986">
        <v>950</v>
      </c>
      <c r="B986">
        <v>-95325991.626778737</v>
      </c>
    </row>
    <row r="987" spans="1:2" x14ac:dyDescent="0.2">
      <c r="A987">
        <v>951</v>
      </c>
      <c r="B987">
        <v>-77293580.252746463</v>
      </c>
    </row>
    <row r="988" spans="1:2" x14ac:dyDescent="0.2">
      <c r="A988">
        <v>952</v>
      </c>
      <c r="B988">
        <v>-19178106.613756515</v>
      </c>
    </row>
    <row r="989" spans="1:2" x14ac:dyDescent="0.2">
      <c r="A989">
        <v>953</v>
      </c>
      <c r="B989">
        <v>-154003073.6348466</v>
      </c>
    </row>
    <row r="990" spans="1:2" x14ac:dyDescent="0.2">
      <c r="A990">
        <v>954</v>
      </c>
      <c r="B990">
        <v>-8885615.5704973079</v>
      </c>
    </row>
    <row r="991" spans="1:2" x14ac:dyDescent="0.2">
      <c r="A991">
        <v>955</v>
      </c>
      <c r="B991">
        <v>126971618.08226454</v>
      </c>
    </row>
    <row r="992" spans="1:2" x14ac:dyDescent="0.2">
      <c r="A992">
        <v>956</v>
      </c>
      <c r="B992">
        <v>22826342.248105399</v>
      </c>
    </row>
    <row r="993" spans="1:2" x14ac:dyDescent="0.2">
      <c r="A993">
        <v>957</v>
      </c>
      <c r="B993">
        <v>211684947.76003498</v>
      </c>
    </row>
    <row r="994" spans="1:2" x14ac:dyDescent="0.2">
      <c r="A994">
        <v>958</v>
      </c>
      <c r="B994">
        <v>3412935.4828970684</v>
      </c>
    </row>
    <row r="995" spans="1:2" x14ac:dyDescent="0.2">
      <c r="A995">
        <v>959</v>
      </c>
      <c r="B995">
        <v>-79430862.845714539</v>
      </c>
    </row>
    <row r="996" spans="1:2" x14ac:dyDescent="0.2">
      <c r="A996">
        <v>960</v>
      </c>
      <c r="B996">
        <v>104735075.32105257</v>
      </c>
    </row>
    <row r="997" spans="1:2" x14ac:dyDescent="0.2">
      <c r="A997">
        <v>961</v>
      </c>
      <c r="B997">
        <v>-117773826.95541102</v>
      </c>
    </row>
    <row r="998" spans="1:2" x14ac:dyDescent="0.2">
      <c r="A998">
        <v>962</v>
      </c>
      <c r="B998">
        <v>66521813.256706201</v>
      </c>
    </row>
    <row r="999" spans="1:2" x14ac:dyDescent="0.2">
      <c r="A999">
        <v>963</v>
      </c>
      <c r="B999">
        <v>-100247066.8961515</v>
      </c>
    </row>
    <row r="1000" spans="1:2" x14ac:dyDescent="0.2">
      <c r="A1000">
        <v>964</v>
      </c>
      <c r="B1000">
        <v>64007280.98002813</v>
      </c>
    </row>
    <row r="1001" spans="1:2" x14ac:dyDescent="0.2">
      <c r="A1001">
        <v>965</v>
      </c>
      <c r="B1001">
        <v>32289684.616106376</v>
      </c>
    </row>
    <row r="1002" spans="1:2" x14ac:dyDescent="0.2">
      <c r="A1002">
        <v>966</v>
      </c>
      <c r="B1002">
        <v>-78162544.247459188</v>
      </c>
    </row>
    <row r="1003" spans="1:2" x14ac:dyDescent="0.2">
      <c r="A1003">
        <v>967</v>
      </c>
      <c r="B1003">
        <v>66107723.567948721</v>
      </c>
    </row>
    <row r="1004" spans="1:2" x14ac:dyDescent="0.2">
      <c r="A1004">
        <v>968</v>
      </c>
      <c r="B1004">
        <v>24293890.217962328</v>
      </c>
    </row>
    <row r="1005" spans="1:2" x14ac:dyDescent="0.2">
      <c r="A1005">
        <v>969</v>
      </c>
      <c r="B1005">
        <v>18837170.378724668</v>
      </c>
    </row>
    <row r="1006" spans="1:2" x14ac:dyDescent="0.2">
      <c r="A1006">
        <v>970</v>
      </c>
      <c r="B1006">
        <v>115733853.51861075</v>
      </c>
    </row>
    <row r="1007" spans="1:2" x14ac:dyDescent="0.2">
      <c r="A1007">
        <v>971</v>
      </c>
      <c r="B1007">
        <v>72874790.832699984</v>
      </c>
    </row>
    <row r="1008" spans="1:2" x14ac:dyDescent="0.2">
      <c r="A1008">
        <v>972</v>
      </c>
      <c r="B1008">
        <v>153114112.5225718</v>
      </c>
    </row>
    <row r="1009" spans="1:2" x14ac:dyDescent="0.2">
      <c r="A1009">
        <v>973</v>
      </c>
      <c r="B1009">
        <v>-12379397.529741745</v>
      </c>
    </row>
    <row r="1010" spans="1:2" x14ac:dyDescent="0.2">
      <c r="A1010">
        <v>974</v>
      </c>
      <c r="B1010">
        <v>-128764025.68563791</v>
      </c>
    </row>
    <row r="1011" spans="1:2" x14ac:dyDescent="0.2">
      <c r="A1011">
        <v>975</v>
      </c>
      <c r="B1011">
        <v>98959971.883473784</v>
      </c>
    </row>
    <row r="1012" spans="1:2" x14ac:dyDescent="0.2">
      <c r="A1012">
        <v>976</v>
      </c>
      <c r="B1012">
        <v>26772897.294784777</v>
      </c>
    </row>
    <row r="1013" spans="1:2" x14ac:dyDescent="0.2">
      <c r="A1013">
        <v>977</v>
      </c>
      <c r="B1013">
        <v>366298407.24013805</v>
      </c>
    </row>
    <row r="1014" spans="1:2" x14ac:dyDescent="0.2">
      <c r="A1014">
        <v>978</v>
      </c>
      <c r="B1014">
        <v>31342649.849315476</v>
      </c>
    </row>
    <row r="1015" spans="1:2" x14ac:dyDescent="0.2">
      <c r="A1015">
        <v>979</v>
      </c>
      <c r="B1015">
        <v>-94814323.351360694</v>
      </c>
    </row>
    <row r="1016" spans="1:2" x14ac:dyDescent="0.2">
      <c r="A1016">
        <v>980</v>
      </c>
      <c r="B1016">
        <v>-192968561.50223964</v>
      </c>
    </row>
    <row r="1017" spans="1:2" x14ac:dyDescent="0.2">
      <c r="A1017">
        <v>981</v>
      </c>
      <c r="B1017">
        <v>27895322.491237529</v>
      </c>
    </row>
    <row r="1018" spans="1:2" x14ac:dyDescent="0.2">
      <c r="A1018">
        <v>982</v>
      </c>
      <c r="B1018">
        <v>166406431.88592404</v>
      </c>
    </row>
    <row r="1019" spans="1:2" x14ac:dyDescent="0.2">
      <c r="A1019">
        <v>983</v>
      </c>
      <c r="B1019">
        <v>15530686.809850734</v>
      </c>
    </row>
    <row r="1020" spans="1:2" x14ac:dyDescent="0.2">
      <c r="A1020">
        <v>984</v>
      </c>
      <c r="B1020">
        <v>68445180.632527336</v>
      </c>
    </row>
    <row r="1021" spans="1:2" x14ac:dyDescent="0.2">
      <c r="A1021">
        <v>985</v>
      </c>
      <c r="B1021">
        <v>262680654.97860745</v>
      </c>
    </row>
    <row r="1022" spans="1:2" x14ac:dyDescent="0.2">
      <c r="A1022">
        <v>986</v>
      </c>
      <c r="B1022">
        <v>150552706.57123974</v>
      </c>
    </row>
    <row r="1023" spans="1:2" x14ac:dyDescent="0.2">
      <c r="A1023">
        <v>987</v>
      </c>
      <c r="B1023">
        <v>79462807.602564454</v>
      </c>
    </row>
    <row r="1024" spans="1:2" x14ac:dyDescent="0.2">
      <c r="A1024">
        <v>988</v>
      </c>
      <c r="B1024">
        <v>-10044738.698238626</v>
      </c>
    </row>
    <row r="1025" spans="1:2" x14ac:dyDescent="0.2">
      <c r="A1025">
        <v>989</v>
      </c>
      <c r="B1025">
        <v>-150874042.17579243</v>
      </c>
    </row>
    <row r="1026" spans="1:2" x14ac:dyDescent="0.2">
      <c r="A1026">
        <v>990</v>
      </c>
      <c r="B1026">
        <v>-228472861.7088286</v>
      </c>
    </row>
    <row r="1027" spans="1:2" x14ac:dyDescent="0.2">
      <c r="A1027">
        <v>991</v>
      </c>
      <c r="B1027">
        <v>3788811.1931285951</v>
      </c>
    </row>
    <row r="1028" spans="1:2" x14ac:dyDescent="0.2">
      <c r="A1028">
        <v>992</v>
      </c>
      <c r="B1028">
        <v>93086253.912350163</v>
      </c>
    </row>
    <row r="1029" spans="1:2" x14ac:dyDescent="0.2">
      <c r="A1029">
        <v>993</v>
      </c>
      <c r="B1029">
        <v>33051396.057660982</v>
      </c>
    </row>
    <row r="1030" spans="1:2" x14ac:dyDescent="0.2">
      <c r="A1030">
        <v>994</v>
      </c>
      <c r="B1030">
        <v>-38426248.279682092</v>
      </c>
    </row>
    <row r="1031" spans="1:2" x14ac:dyDescent="0.2">
      <c r="A1031">
        <v>995</v>
      </c>
      <c r="B1031">
        <v>97287352.658361167</v>
      </c>
    </row>
    <row r="1032" spans="1:2" x14ac:dyDescent="0.2">
      <c r="A1032">
        <v>996</v>
      </c>
      <c r="B1032">
        <v>-98237443.925873145</v>
      </c>
    </row>
    <row r="1033" spans="1:2" x14ac:dyDescent="0.2">
      <c r="A1033">
        <v>997</v>
      </c>
      <c r="B1033">
        <v>317356306.92113394</v>
      </c>
    </row>
    <row r="1034" spans="1:2" x14ac:dyDescent="0.2">
      <c r="A1034">
        <v>998</v>
      </c>
      <c r="B1034">
        <v>108786584.90065649</v>
      </c>
    </row>
    <row r="1035" spans="1:2" x14ac:dyDescent="0.2">
      <c r="A1035">
        <v>999</v>
      </c>
      <c r="B1035">
        <v>329805489.13272244</v>
      </c>
    </row>
    <row r="1036" spans="1:2" x14ac:dyDescent="0.2">
      <c r="A1036">
        <v>1000</v>
      </c>
      <c r="B1036">
        <v>-143602579.63232973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BDDD-33CE-A14D-8002-3F35DA727C40}">
  <dimension ref="A1:Q33"/>
  <sheetViews>
    <sheetView zoomScale="117" zoomScaleNormal="117" workbookViewId="0">
      <selection activeCell="N14" sqref="N14"/>
    </sheetView>
  </sheetViews>
  <sheetFormatPr baseColWidth="10" defaultRowHeight="16" x14ac:dyDescent="0.2"/>
  <cols>
    <col min="1" max="1" width="14.6640625" customWidth="1"/>
    <col min="2" max="2" width="12.83203125" bestFit="1" customWidth="1"/>
    <col min="4" max="4" width="11.1640625" bestFit="1" customWidth="1"/>
    <col min="5" max="5" width="14.5" customWidth="1"/>
    <col min="6" max="6" width="11.6640625" customWidth="1"/>
    <col min="7" max="7" width="14.6640625" style="2" bestFit="1" customWidth="1"/>
    <col min="8" max="8" width="4.1640625" customWidth="1"/>
    <col min="9" max="9" width="10.6640625" customWidth="1"/>
    <col min="12" max="12" width="13.6640625" style="2" bestFit="1" customWidth="1"/>
    <col min="13" max="13" width="4.1640625" customWidth="1"/>
    <col min="14" max="14" width="12.83203125" bestFit="1" customWidth="1"/>
    <col min="17" max="17" width="15.6640625" customWidth="1"/>
  </cols>
  <sheetData>
    <row r="1" spans="1:17" x14ac:dyDescent="0.2">
      <c r="A1" t="s">
        <v>0</v>
      </c>
      <c r="B1" s="1">
        <v>0.04</v>
      </c>
      <c r="D1" t="s">
        <v>27</v>
      </c>
      <c r="E1">
        <v>25</v>
      </c>
    </row>
    <row r="2" spans="1:17" x14ac:dyDescent="0.2">
      <c r="A2" t="s">
        <v>1</v>
      </c>
      <c r="B2">
        <v>5000000</v>
      </c>
    </row>
    <row r="3" spans="1:17" x14ac:dyDescent="0.2">
      <c r="A3" t="s">
        <v>16</v>
      </c>
      <c r="B3">
        <v>100000</v>
      </c>
    </row>
    <row r="4" spans="1:17" x14ac:dyDescent="0.2">
      <c r="A4" t="s">
        <v>17</v>
      </c>
      <c r="B4">
        <v>17</v>
      </c>
      <c r="H4" s="4"/>
      <c r="I4" s="5"/>
    </row>
    <row r="5" spans="1:17" x14ac:dyDescent="0.2">
      <c r="A5" t="s">
        <v>10</v>
      </c>
      <c r="B5">
        <v>5</v>
      </c>
      <c r="H5" s="4"/>
    </row>
    <row r="7" spans="1:17" x14ac:dyDescent="0.2">
      <c r="A7" t="s">
        <v>2</v>
      </c>
      <c r="C7" t="s">
        <v>4</v>
      </c>
      <c r="D7" t="s">
        <v>5</v>
      </c>
      <c r="E7" t="s">
        <v>6</v>
      </c>
      <c r="F7" t="s">
        <v>7</v>
      </c>
      <c r="G7" s="2" t="s">
        <v>8</v>
      </c>
      <c r="I7" t="s">
        <v>9</v>
      </c>
      <c r="J7" t="s">
        <v>10</v>
      </c>
      <c r="K7" t="s">
        <v>11</v>
      </c>
      <c r="L7" s="2" t="s">
        <v>12</v>
      </c>
      <c r="N7" t="s">
        <v>13</v>
      </c>
      <c r="P7" t="s">
        <v>14</v>
      </c>
      <c r="Q7" s="2">
        <f>SUM(N8:N9)</f>
        <v>20912095.509762943</v>
      </c>
    </row>
    <row r="8" spans="1:17" x14ac:dyDescent="0.2">
      <c r="A8">
        <v>0</v>
      </c>
      <c r="C8">
        <f>1000000*100</f>
        <v>100000000</v>
      </c>
      <c r="D8">
        <f>(500000 * 20) + (500000 * 10)</f>
        <v>15000000</v>
      </c>
      <c r="F8">
        <f>C8+D8+E8</f>
        <v>115000000</v>
      </c>
      <c r="G8" s="2">
        <f>F8</f>
        <v>115000000</v>
      </c>
      <c r="I8">
        <v>0</v>
      </c>
      <c r="J8">
        <v>0</v>
      </c>
      <c r="K8">
        <f>J8+I8</f>
        <v>0</v>
      </c>
      <c r="L8" s="2">
        <f>K8</f>
        <v>0</v>
      </c>
      <c r="N8" s="2">
        <f>L8-G8</f>
        <v>-115000000</v>
      </c>
      <c r="P8" t="s">
        <v>15</v>
      </c>
      <c r="Q8">
        <f>SUM(L10) / SUM(G10)</f>
        <v>1.0527820057678789</v>
      </c>
    </row>
    <row r="9" spans="1:17" x14ac:dyDescent="0.2">
      <c r="A9" t="s">
        <v>26</v>
      </c>
      <c r="E9">
        <v>18000000</v>
      </c>
      <c r="F9">
        <f t="shared" ref="F9" si="0">C9+D9+E9</f>
        <v>18000000</v>
      </c>
      <c r="G9" s="2">
        <f>-PV(B1,E1,F9)</f>
        <v>281197438.98571628</v>
      </c>
      <c r="I9">
        <f>$B$3*$B$4</f>
        <v>1700000</v>
      </c>
      <c r="J9">
        <f>$B$5*$B$2</f>
        <v>25000000</v>
      </c>
      <c r="K9">
        <f t="shared" ref="K9" si="1">J9+I9</f>
        <v>26700000</v>
      </c>
      <c r="L9" s="2">
        <f>-PV(B1,E1,K9)</f>
        <v>417109534.49547923</v>
      </c>
      <c r="N9" s="2">
        <f t="shared" ref="N9" si="2">L9-G9</f>
        <v>135912095.50976294</v>
      </c>
    </row>
    <row r="10" spans="1:17" x14ac:dyDescent="0.2">
      <c r="G10" s="2">
        <f>SUM(G8:G9)</f>
        <v>396197438.98571628</v>
      </c>
      <c r="L10" s="2">
        <f>SUM(L8:L9)</f>
        <v>417109534.49547923</v>
      </c>
      <c r="N10" s="2"/>
    </row>
    <row r="11" spans="1:17" x14ac:dyDescent="0.2">
      <c r="N11" s="2"/>
    </row>
    <row r="12" spans="1:17" x14ac:dyDescent="0.2">
      <c r="N12" s="2"/>
    </row>
    <row r="13" spans="1:17" x14ac:dyDescent="0.2">
      <c r="N13" s="2"/>
    </row>
    <row r="14" spans="1:17" x14ac:dyDescent="0.2">
      <c r="N14" s="2"/>
    </row>
    <row r="15" spans="1:17" x14ac:dyDescent="0.2">
      <c r="N15" s="2"/>
    </row>
    <row r="16" spans="1:17" x14ac:dyDescent="0.2">
      <c r="N16" s="2"/>
    </row>
    <row r="17" spans="14:14" x14ac:dyDescent="0.2">
      <c r="N17" s="2"/>
    </row>
    <row r="18" spans="14:14" x14ac:dyDescent="0.2">
      <c r="N18" s="2"/>
    </row>
    <row r="19" spans="14:14" x14ac:dyDescent="0.2">
      <c r="N19" s="2"/>
    </row>
    <row r="20" spans="14:14" x14ac:dyDescent="0.2">
      <c r="N20" s="2"/>
    </row>
    <row r="21" spans="14:14" x14ac:dyDescent="0.2">
      <c r="N21" s="2"/>
    </row>
    <row r="22" spans="14:14" x14ac:dyDescent="0.2">
      <c r="N22" s="2"/>
    </row>
    <row r="23" spans="14:14" x14ac:dyDescent="0.2">
      <c r="N23" s="2"/>
    </row>
    <row r="24" spans="14:14" x14ac:dyDescent="0.2">
      <c r="N24" s="2"/>
    </row>
    <row r="25" spans="14:14" x14ac:dyDescent="0.2">
      <c r="N25" s="2"/>
    </row>
    <row r="26" spans="14:14" x14ac:dyDescent="0.2">
      <c r="N26" s="2"/>
    </row>
    <row r="27" spans="14:14" x14ac:dyDescent="0.2">
      <c r="N27" s="2"/>
    </row>
    <row r="28" spans="14:14" x14ac:dyDescent="0.2">
      <c r="N28" s="2"/>
    </row>
    <row r="29" spans="14:14" x14ac:dyDescent="0.2">
      <c r="N29" s="2"/>
    </row>
    <row r="30" spans="14:14" x14ac:dyDescent="0.2">
      <c r="N30" s="2"/>
    </row>
    <row r="31" spans="14:14" x14ac:dyDescent="0.2">
      <c r="N31" s="2"/>
    </row>
    <row r="32" spans="14:14" x14ac:dyDescent="0.2">
      <c r="N32" s="2"/>
    </row>
    <row r="33" spans="14:14" x14ac:dyDescent="0.2"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CBA</vt:lpstr>
      <vt:lpstr>Simulation</vt:lpstr>
      <vt:lpstr>CBA with PV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Heiss</dc:creator>
  <cp:lastModifiedBy>Andrew Heiss</cp:lastModifiedBy>
  <dcterms:created xsi:type="dcterms:W3CDTF">2018-04-02T06:03:38Z</dcterms:created>
  <dcterms:modified xsi:type="dcterms:W3CDTF">2018-04-02T17:55:30Z</dcterms:modified>
</cp:coreProperties>
</file>