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w/Sites/sites/econw19/static/files/"/>
    </mc:Choice>
  </mc:AlternateContent>
  <xr:revisionPtr revIDLastSave="0" documentId="13_ncr:11_{50B54218-74C5-624C-A292-C93C5AE8EEE7}" xr6:coauthVersionLast="40" xr6:coauthVersionMax="40" xr10:uidLastSave="{00000000-0000-0000-0000-000000000000}"/>
  <bookViews>
    <workbookView xWindow="380" yWindow="460" windowWidth="28040" windowHeight="16580" xr2:uid="{A224B862-2406-9C48-B7BD-047F0B5BCCA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9" i="1" l="1"/>
  <c r="D20" i="1" s="1"/>
  <c r="D21" i="1" s="1"/>
  <c r="G21" i="1"/>
  <c r="G22" i="1"/>
  <c r="G23" i="1"/>
  <c r="G24" i="1"/>
  <c r="G25" i="1"/>
  <c r="F4" i="1"/>
  <c r="F3" i="1"/>
  <c r="D16" i="1"/>
  <c r="D15" i="1"/>
  <c r="D14" i="1"/>
  <c r="E4" i="1"/>
  <c r="E5" i="1"/>
  <c r="E8" i="1"/>
  <c r="E3" i="1"/>
  <c r="C10" i="1"/>
  <c r="E6" i="1" s="1"/>
  <c r="D4" i="1"/>
  <c r="D5" i="1"/>
  <c r="D6" i="1"/>
  <c r="D7" i="1"/>
  <c r="D8" i="1"/>
  <c r="D3" i="1"/>
  <c r="F5" i="1" l="1"/>
  <c r="E7" i="1"/>
  <c r="F6" i="1" l="1"/>
  <c r="F7" i="1" l="1"/>
  <c r="F8" i="1" l="1"/>
</calcChain>
</file>

<file path=xl/sharedStrings.xml><?xml version="1.0" encoding="utf-8"?>
<sst xmlns="http://schemas.openxmlformats.org/spreadsheetml/2006/main" count="18" uniqueCount="16">
  <si>
    <t>Person</t>
  </si>
  <si>
    <t>Wealth</t>
  </si>
  <si>
    <t>Cumulative % of income</t>
  </si>
  <si>
    <t>Total wealth</t>
  </si>
  <si>
    <t>Calculating Gini coefficients: Method 1 (easy)</t>
  </si>
  <si>
    <t>Cov(Wealth, % population)</t>
  </si>
  <si>
    <t>(Don't include person 0)</t>
  </si>
  <si>
    <t>Average income</t>
  </si>
  <si>
    <t>2/avg(x) * Cov(x,y)</t>
  </si>
  <si>
    <t>Calculating Gini coefficients: Method 2 (hard)</t>
  </si>
  <si>
    <t>Area under Lorenz curve</t>
  </si>
  <si>
    <t>Area B</t>
  </si>
  <si>
    <t>Area A</t>
  </si>
  <si>
    <t>Gini</t>
  </si>
  <si>
    <t>% income</t>
  </si>
  <si>
    <t>Cumulative 
% of 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</si>
</sst>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7" formatCode="&quot;$&quot;#,##0"/>
    <numFmt numFmtId="170" formatCode="0.0000"/>
    <numFmt numFmtId="172" formatCode="0.00000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167" fontId="0" fillId="0" borderId="0" xfId="0" applyNumberFormat="1"/>
    <xf numFmtId="9" fontId="0" fillId="0" borderId="0" xfId="1" applyFont="1"/>
    <xf numFmtId="10" fontId="0" fillId="0" borderId="0" xfId="1" applyNumberFormat="1" applyFont="1"/>
    <xf numFmtId="0" fontId="0" fillId="0" borderId="0" xfId="0" applyAlignment="1">
      <alignment horizontal="center" wrapText="1"/>
    </xf>
    <xf numFmtId="2" fontId="0" fillId="0" borderId="0" xfId="0" applyNumberFormat="1"/>
    <xf numFmtId="170" fontId="2" fillId="0" borderId="0" xfId="0" applyNumberFormat="1" applyFont="1"/>
    <xf numFmtId="0" fontId="2" fillId="0" borderId="0" xfId="0" applyFont="1"/>
    <xf numFmtId="0" fontId="3" fillId="0" borderId="0" xfId="0" applyFont="1"/>
    <xf numFmtId="10" fontId="0" fillId="0" borderId="0" xfId="0" applyNumberFormat="1"/>
    <xf numFmtId="2" fontId="0" fillId="0" borderId="0" xfId="0" applyNumberFormat="1" applyAlignment="1">
      <alignment horizontal="left"/>
    </xf>
    <xf numFmtId="172" fontId="0" fillId="0" borderId="0" xfId="0" applyNumberFormat="1" applyAlignment="1">
      <alignment horizontal="righ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Sheet1!$E$2</c:f>
              <c:strCache>
                <c:ptCount val="1"/>
                <c:pt idx="0">
                  <c:v>% income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Sheet1!$D$3:$D$8</c:f>
              <c:numCache>
                <c:formatCode>0%</c:formatCode>
                <c:ptCount val="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</c:numCache>
            </c:numRef>
          </c:xVal>
          <c:yVal>
            <c:numRef>
              <c:f>Sheet1!$F$3:$F$8</c:f>
              <c:numCache>
                <c:formatCode>0.00%</c:formatCode>
                <c:ptCount val="6"/>
                <c:pt idx="0">
                  <c:v>0</c:v>
                </c:pt>
                <c:pt idx="1">
                  <c:v>2.6315789473684209E-2</c:v>
                </c:pt>
                <c:pt idx="2">
                  <c:v>7.8947368421052627E-2</c:v>
                </c:pt>
                <c:pt idx="3">
                  <c:v>0.21052631578947367</c:v>
                </c:pt>
                <c:pt idx="4">
                  <c:v>0.47368421052631576</c:v>
                </c:pt>
                <c:pt idx="5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814-304B-8F6E-0973B96EF7E7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Sheet1!$D$3:$D$8</c:f>
              <c:numCache>
                <c:formatCode>0%</c:formatCode>
                <c:ptCount val="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</c:numCache>
            </c:numRef>
          </c:xVal>
          <c:yVal>
            <c:numRef>
              <c:f>Sheet1!$D$3:$D$8</c:f>
              <c:numCache>
                <c:formatCode>0%</c:formatCode>
                <c:ptCount val="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814-304B-8F6E-0973B96EF7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1921904"/>
        <c:axId val="1931923584"/>
      </c:scatterChart>
      <c:valAx>
        <c:axId val="193192190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923584"/>
        <c:crosses val="autoZero"/>
        <c:crossBetween val="midCat"/>
      </c:valAx>
      <c:valAx>
        <c:axId val="19319235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921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433916</xdr:colOff>
      <xdr:row>1</xdr:row>
      <xdr:rowOff>14816</xdr:rowOff>
    </xdr:from>
    <xdr:to>
      <xdr:col>12</xdr:col>
      <xdr:colOff>63500</xdr:colOff>
      <xdr:row>13</xdr:row>
      <xdr:rowOff>80432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B3A6DC-8B37-554C-A8D8-C5B85B751C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C70CE-DFB7-8842-875D-CAF1D455D0F7}">
  <dimension ref="B2:H25"/>
  <sheetViews>
    <sheetView tabSelected="1" zoomScale="120" zoomScaleNormal="125" workbookViewId="0"/>
  </sheetViews>
  <sheetFormatPr baseColWidth="10" defaultRowHeight="16" x14ac:dyDescent="0.2"/>
  <cols>
    <col min="1" max="1" width="2.5" customWidth="1"/>
    <col min="3" max="3" width="11.6640625" bestFit="1" customWidth="1"/>
    <col min="4" max="4" width="14.1640625" customWidth="1"/>
    <col min="5" max="5" width="10.33203125" customWidth="1"/>
    <col min="8" max="8" width="10.6640625" style="5" customWidth="1"/>
  </cols>
  <sheetData>
    <row r="2" spans="2:6" ht="37" customHeight="1" x14ac:dyDescent="0.2">
      <c r="B2" s="4" t="s">
        <v>0</v>
      </c>
      <c r="C2" s="4" t="s">
        <v>1</v>
      </c>
      <c r="D2" s="4" t="s">
        <v>15</v>
      </c>
      <c r="E2" s="4" t="s">
        <v>14</v>
      </c>
      <c r="F2" s="4" t="s">
        <v>2</v>
      </c>
    </row>
    <row r="3" spans="2:6" x14ac:dyDescent="0.2">
      <c r="B3">
        <v>0</v>
      </c>
      <c r="C3" s="1">
        <v>0</v>
      </c>
      <c r="D3" s="2">
        <f>B3/$B$8</f>
        <v>0</v>
      </c>
      <c r="E3" s="3">
        <f>C3/$C$10</f>
        <v>0</v>
      </c>
      <c r="F3" s="9">
        <f>E3</f>
        <v>0</v>
      </c>
    </row>
    <row r="4" spans="2:6" x14ac:dyDescent="0.2">
      <c r="B4">
        <v>1</v>
      </c>
      <c r="C4" s="1">
        <v>10000</v>
      </c>
      <c r="D4" s="2">
        <f t="shared" ref="D4:D8" si="0">B4/$B$8</f>
        <v>0.2</v>
      </c>
      <c r="E4" s="3">
        <f t="shared" ref="E4:E8" si="1">C4/$C$10</f>
        <v>2.6315789473684209E-2</v>
      </c>
      <c r="F4" s="9">
        <f>E4+F3</f>
        <v>2.6315789473684209E-2</v>
      </c>
    </row>
    <row r="5" spans="2:6" x14ac:dyDescent="0.2">
      <c r="B5">
        <v>2</v>
      </c>
      <c r="C5" s="1">
        <v>20000</v>
      </c>
      <c r="D5" s="2">
        <f t="shared" si="0"/>
        <v>0.4</v>
      </c>
      <c r="E5" s="3">
        <f t="shared" si="1"/>
        <v>5.2631578947368418E-2</v>
      </c>
      <c r="F5" s="9">
        <f>E5+F4</f>
        <v>7.8947368421052627E-2</v>
      </c>
    </row>
    <row r="6" spans="2:6" x14ac:dyDescent="0.2">
      <c r="B6">
        <v>3</v>
      </c>
      <c r="C6" s="1">
        <v>50000</v>
      </c>
      <c r="D6" s="2">
        <f t="shared" si="0"/>
        <v>0.6</v>
      </c>
      <c r="E6" s="3">
        <f t="shared" si="1"/>
        <v>0.13157894736842105</v>
      </c>
      <c r="F6" s="9">
        <f>E6+F5</f>
        <v>0.21052631578947367</v>
      </c>
    </row>
    <row r="7" spans="2:6" x14ac:dyDescent="0.2">
      <c r="B7">
        <v>4</v>
      </c>
      <c r="C7" s="1">
        <v>100000</v>
      </c>
      <c r="D7" s="2">
        <f t="shared" si="0"/>
        <v>0.8</v>
      </c>
      <c r="E7" s="3">
        <f t="shared" si="1"/>
        <v>0.26315789473684209</v>
      </c>
      <c r="F7" s="9">
        <f>E7+F6</f>
        <v>0.47368421052631576</v>
      </c>
    </row>
    <row r="8" spans="2:6" x14ac:dyDescent="0.2">
      <c r="B8">
        <v>5</v>
      </c>
      <c r="C8" s="1">
        <v>200000</v>
      </c>
      <c r="D8" s="2">
        <f t="shared" si="0"/>
        <v>1</v>
      </c>
      <c r="E8" s="3">
        <f t="shared" si="1"/>
        <v>0.52631578947368418</v>
      </c>
      <c r="F8" s="9">
        <f>E8+F7</f>
        <v>1</v>
      </c>
    </row>
    <row r="10" spans="2:6" x14ac:dyDescent="0.2">
      <c r="B10" t="s">
        <v>3</v>
      </c>
      <c r="C10" s="1">
        <f>SUM(C3:C8)</f>
        <v>380000</v>
      </c>
    </row>
    <row r="13" spans="2:6" x14ac:dyDescent="0.2">
      <c r="B13" s="7" t="s">
        <v>4</v>
      </c>
    </row>
    <row r="14" spans="2:6" x14ac:dyDescent="0.2">
      <c r="B14" t="s">
        <v>5</v>
      </c>
      <c r="D14">
        <f>_xlfn.COVARIANCE.P(C4:C8,D4:D8)</f>
        <v>18400</v>
      </c>
      <c r="E14" s="8" t="s">
        <v>6</v>
      </c>
      <c r="F14" s="8"/>
    </row>
    <row r="15" spans="2:6" x14ac:dyDescent="0.2">
      <c r="B15" t="s">
        <v>7</v>
      </c>
      <c r="D15" s="1">
        <f>AVERAGE(C4:C8)</f>
        <v>76000</v>
      </c>
      <c r="E15" s="8" t="s">
        <v>6</v>
      </c>
      <c r="F15" s="8"/>
    </row>
    <row r="16" spans="2:6" x14ac:dyDescent="0.2">
      <c r="B16" t="s">
        <v>8</v>
      </c>
      <c r="D16" s="6">
        <f>2/D15*D14</f>
        <v>0.48421052631578948</v>
      </c>
    </row>
    <row r="18" spans="2:7" x14ac:dyDescent="0.2">
      <c r="B18" s="7" t="s">
        <v>9</v>
      </c>
    </row>
    <row r="19" spans="2:7" x14ac:dyDescent="0.2">
      <c r="B19" t="s">
        <v>11</v>
      </c>
      <c r="D19" s="5">
        <f>SUM(G20:G25)</f>
        <v>0.25789473684210523</v>
      </c>
      <c r="F19" t="s">
        <v>0</v>
      </c>
      <c r="G19" s="10" t="s">
        <v>10</v>
      </c>
    </row>
    <row r="20" spans="2:7" x14ac:dyDescent="0.2">
      <c r="B20" t="s">
        <v>12</v>
      </c>
      <c r="D20" s="5">
        <f>0.5-D19</f>
        <v>0.24210526315789477</v>
      </c>
      <c r="F20">
        <v>0</v>
      </c>
      <c r="G20" s="11">
        <v>0</v>
      </c>
    </row>
    <row r="21" spans="2:7" x14ac:dyDescent="0.2">
      <c r="B21" t="s">
        <v>13</v>
      </c>
      <c r="D21" s="6">
        <f>D20/0.5</f>
        <v>0.48421052631578954</v>
      </c>
      <c r="F21">
        <v>1</v>
      </c>
      <c r="G21" s="11">
        <f>(F4+F3)/2*($B$4/$B$8)</f>
        <v>2.631578947368421E-3</v>
      </c>
    </row>
    <row r="22" spans="2:7" x14ac:dyDescent="0.2">
      <c r="F22">
        <v>2</v>
      </c>
      <c r="G22" s="11">
        <f>(F5+F4)/2*($B$4/$B$8)</f>
        <v>1.0526315789473684E-2</v>
      </c>
    </row>
    <row r="23" spans="2:7" x14ac:dyDescent="0.2">
      <c r="F23">
        <v>3</v>
      </c>
      <c r="G23" s="11">
        <f>(F6+F5)/2*($B$4/$B$8)</f>
        <v>2.8947368421052635E-2</v>
      </c>
    </row>
    <row r="24" spans="2:7" x14ac:dyDescent="0.2">
      <c r="F24">
        <v>4</v>
      </c>
      <c r="G24" s="11">
        <f>(F7+F6)/2*($B$4/$B$8)</f>
        <v>6.8421052631578938E-2</v>
      </c>
    </row>
    <row r="25" spans="2:7" x14ac:dyDescent="0.2">
      <c r="F25">
        <v>5</v>
      </c>
      <c r="G25" s="11">
        <f>(F8+F7)/2*($B$4/$B$8)</f>
        <v>0.14736842105263157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2019-01-22T20:00:37Z</dcterms:created>
  <dcterms:modified xsi:type="dcterms:W3CDTF">2019-02-19T20:11:33Z</dcterms:modified>
</cp:coreProperties>
</file>