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xr:revisionPtr revIDLastSave="0" documentId="13_ncr:1_{9886551E-10B4-D145-8D65-CA90BC96E75B}" xr6:coauthVersionLast="47" xr6:coauthVersionMax="47" xr10:uidLastSave="{00000000-0000-0000-0000-000000000000}"/>
  <bookViews>
    <workbookView xWindow="0" yWindow="500" windowWidth="28040" windowHeight="16440" xr2:uid="{A224B862-2406-9C48-B7BD-047F0B5BCCAA}"/>
  </bookViews>
  <sheets>
    <sheet name="Empty" sheetId="2" r:id="rId1"/>
    <sheet name="Finish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4" i="2"/>
  <c r="J5" i="1"/>
  <c r="J3" i="1" s="1"/>
  <c r="B9" i="1"/>
  <c r="M26" i="1" s="1"/>
  <c r="L26" i="1"/>
  <c r="I26" i="1"/>
  <c r="K25" i="1"/>
  <c r="L16" i="1"/>
  <c r="K16" i="1"/>
  <c r="I20" i="1" s="1"/>
  <c r="M17" i="1"/>
  <c r="L17" i="1"/>
  <c r="J17" i="1"/>
  <c r="I17" i="1"/>
  <c r="B4" i="1"/>
  <c r="L25" i="1" s="1"/>
  <c r="J4" i="1" l="1"/>
  <c r="K5" i="1"/>
  <c r="K3" i="1" s="1"/>
  <c r="L3" i="1" s="1"/>
  <c r="I29" i="1"/>
  <c r="J26" i="1"/>
  <c r="I30" i="1" s="1"/>
  <c r="I21" i="1"/>
  <c r="K21" i="1" s="1"/>
  <c r="L21" i="1" s="1"/>
  <c r="K4" i="1" l="1"/>
  <c r="L4" i="1" s="1"/>
  <c r="L5" i="1"/>
  <c r="K30" i="1"/>
  <c r="L30" i="1" s="1"/>
  <c r="L31" i="1" s="1"/>
</calcChain>
</file>

<file path=xl/sharedStrings.xml><?xml version="1.0" encoding="utf-8"?>
<sst xmlns="http://schemas.openxmlformats.org/spreadsheetml/2006/main" count="41" uniqueCount="24">
  <si>
    <t>(if someone has the disease, what's the probability that the test will pick it up?)</t>
  </si>
  <si>
    <t>P(positive | disease)</t>
  </si>
  <si>
    <t>P(negative | disease)</t>
  </si>
  <si>
    <t>(if someone doesn’t have the disease, what's the probability that the test will be negative?)</t>
  </si>
  <si>
    <t>P(positive | no disease)</t>
  </si>
  <si>
    <t>P(negative | no disease)</t>
  </si>
  <si>
    <t>Prevalence</t>
  </si>
  <si>
    <t>(how rare is the disease in the general population?)</t>
  </si>
  <si>
    <t xml:space="preserve">P(disease | positive) = </t>
  </si>
  <si>
    <t>P(disease) * P(positive | disease)</t>
  </si>
  <si>
    <t>(P(disease) * P(positive | disease)) + (P(no disease) * P(positive | no disease))</t>
  </si>
  <si>
    <t>+</t>
  </si>
  <si>
    <t xml:space="preserve">P(disease | negative) = </t>
  </si>
  <si>
    <t>(P(disease) * P(negative | disease)) + (P(no disease) * P(negative | no disease))</t>
  </si>
  <si>
    <t>P(disease) * P(negative | disease)</t>
  </si>
  <si>
    <t>Positive predictive value</t>
  </si>
  <si>
    <t>Negative predictive value</t>
  </si>
  <si>
    <t>Test positive</t>
  </si>
  <si>
    <t>Test negative</t>
  </si>
  <si>
    <t>Has covid</t>
  </si>
  <si>
    <t>No covid</t>
  </si>
  <si>
    <t>People</t>
  </si>
  <si>
    <t>Sensitivity (true positive rate)</t>
  </si>
  <si>
    <t>Specificity (true negative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</si>
</sst>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10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0E55-5D27-874D-92E6-9A4DE378A794}">
  <dimension ref="A1:M31"/>
  <sheetViews>
    <sheetView tabSelected="1" zoomScale="125" zoomScaleNormal="125" workbookViewId="0">
      <selection activeCell="G11" sqref="G11"/>
    </sheetView>
  </sheetViews>
  <sheetFormatPr baseColWidth="10" defaultRowHeight="16" x14ac:dyDescent="0.2"/>
  <cols>
    <col min="1" max="1" width="22.33203125" customWidth="1"/>
    <col min="8" max="8" width="5.1640625" customWidth="1"/>
    <col min="11" max="11" width="15.83203125" bestFit="1" customWidth="1"/>
    <col min="14" max="14" width="5.6640625" customWidth="1"/>
  </cols>
  <sheetData>
    <row r="1" spans="1:13" x14ac:dyDescent="0.2">
      <c r="A1" t="s">
        <v>22</v>
      </c>
    </row>
    <row r="2" spans="1:13" x14ac:dyDescent="0.2">
      <c r="A2" t="s">
        <v>0</v>
      </c>
    </row>
    <row r="3" spans="1:13" x14ac:dyDescent="0.2">
      <c r="A3" t="s">
        <v>1</v>
      </c>
      <c r="B3">
        <v>0.99</v>
      </c>
    </row>
    <row r="4" spans="1:13" x14ac:dyDescent="0.2">
      <c r="A4" t="s">
        <v>2</v>
      </c>
      <c r="B4">
        <f>1-B3</f>
        <v>1.0000000000000009E-2</v>
      </c>
    </row>
    <row r="6" spans="1:13" x14ac:dyDescent="0.2">
      <c r="A6" t="s">
        <v>23</v>
      </c>
    </row>
    <row r="7" spans="1:13" x14ac:dyDescent="0.2">
      <c r="A7" t="s">
        <v>3</v>
      </c>
    </row>
    <row r="8" spans="1:13" x14ac:dyDescent="0.2">
      <c r="A8" t="s">
        <v>4</v>
      </c>
      <c r="B8">
        <v>0.02</v>
      </c>
    </row>
    <row r="9" spans="1:13" x14ac:dyDescent="0.2">
      <c r="A9" t="s">
        <v>5</v>
      </c>
      <c r="B9">
        <f>1-B8</f>
        <v>0.98</v>
      </c>
    </row>
    <row r="11" spans="1:13" x14ac:dyDescent="0.2">
      <c r="A11" t="s">
        <v>6</v>
      </c>
    </row>
    <row r="12" spans="1:13" x14ac:dyDescent="0.2">
      <c r="A12" t="s">
        <v>7</v>
      </c>
    </row>
    <row r="13" spans="1:13" x14ac:dyDescent="0.2">
      <c r="A13">
        <v>5.0000000000000001E-3</v>
      </c>
    </row>
    <row r="16" spans="1:13" x14ac:dyDescent="0.2">
      <c r="A16" s="11" t="s">
        <v>8</v>
      </c>
      <c r="B16" s="13" t="s">
        <v>9</v>
      </c>
      <c r="C16" s="13"/>
      <c r="D16" s="13"/>
      <c r="E16" s="13"/>
      <c r="F16" s="13"/>
      <c r="G16" s="13"/>
      <c r="H16" s="3"/>
      <c r="I16" s="4"/>
      <c r="J16" s="4"/>
      <c r="K16" s="4"/>
      <c r="L16" s="4"/>
      <c r="M16" s="4"/>
    </row>
    <row r="17" spans="1:13" x14ac:dyDescent="0.2">
      <c r="A17" s="11"/>
      <c r="B17" s="12" t="s">
        <v>10</v>
      </c>
      <c r="C17" s="12"/>
      <c r="D17" s="12"/>
      <c r="E17" s="12"/>
      <c r="F17" s="12"/>
      <c r="G17" s="12"/>
      <c r="H17" s="10"/>
      <c r="K17" s="2"/>
    </row>
    <row r="21" spans="1:13" x14ac:dyDescent="0.2">
      <c r="L21" s="5"/>
    </row>
    <row r="22" spans="1:13" x14ac:dyDescent="0.2">
      <c r="L22" s="8"/>
    </row>
    <row r="25" spans="1:13" x14ac:dyDescent="0.2">
      <c r="A25" s="11" t="s">
        <v>12</v>
      </c>
      <c r="B25" s="13" t="s">
        <v>14</v>
      </c>
      <c r="C25" s="13"/>
      <c r="D25" s="13"/>
      <c r="E25" s="13"/>
      <c r="F25" s="13"/>
      <c r="G25" s="13"/>
      <c r="H25" s="3"/>
      <c r="I25" s="4"/>
      <c r="J25" s="4"/>
      <c r="K25" s="4"/>
      <c r="L25" s="4"/>
      <c r="M25" s="4"/>
    </row>
    <row r="26" spans="1:13" x14ac:dyDescent="0.2">
      <c r="A26" s="11"/>
      <c r="B26" s="12" t="s">
        <v>13</v>
      </c>
      <c r="C26" s="12"/>
      <c r="D26" s="12"/>
      <c r="E26" s="12"/>
      <c r="F26" s="12"/>
      <c r="G26" s="12"/>
      <c r="H26" s="10"/>
      <c r="K26" s="2"/>
    </row>
    <row r="30" spans="1:13" x14ac:dyDescent="0.2">
      <c r="K30" s="6"/>
      <c r="L30" s="7"/>
    </row>
    <row r="31" spans="1:13" x14ac:dyDescent="0.2">
      <c r="L31" s="9"/>
    </row>
  </sheetData>
  <mergeCells count="6">
    <mergeCell ref="A16:A17"/>
    <mergeCell ref="B16:G16"/>
    <mergeCell ref="B17:G17"/>
    <mergeCell ref="A25:A26"/>
    <mergeCell ref="B25:G25"/>
    <mergeCell ref="B26:G2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70CE-DFB7-8842-875D-CAF1D455D0F7}">
  <dimension ref="A1:M31"/>
  <sheetViews>
    <sheetView topLeftCell="A5" zoomScale="125" zoomScaleNormal="125" workbookViewId="0">
      <selection activeCell="O15" sqref="O15"/>
    </sheetView>
  </sheetViews>
  <sheetFormatPr baseColWidth="10" defaultRowHeight="16" x14ac:dyDescent="0.2"/>
  <cols>
    <col min="1" max="1" width="22.33203125" customWidth="1"/>
    <col min="8" max="8" width="5.1640625" customWidth="1"/>
    <col min="11" max="11" width="15.83203125" bestFit="1" customWidth="1"/>
    <col min="14" max="14" width="5.6640625" customWidth="1"/>
  </cols>
  <sheetData>
    <row r="1" spans="1:13" x14ac:dyDescent="0.2">
      <c r="A1" t="s">
        <v>22</v>
      </c>
      <c r="I1" t="s">
        <v>21</v>
      </c>
      <c r="J1">
        <v>10000</v>
      </c>
    </row>
    <row r="2" spans="1:13" x14ac:dyDescent="0.2">
      <c r="A2" t="s">
        <v>0</v>
      </c>
      <c r="J2" t="s">
        <v>19</v>
      </c>
      <c r="K2" t="s">
        <v>20</v>
      </c>
    </row>
    <row r="3" spans="1:13" x14ac:dyDescent="0.2">
      <c r="A3" t="s">
        <v>1</v>
      </c>
      <c r="B3">
        <v>0.99</v>
      </c>
      <c r="I3" t="s">
        <v>17</v>
      </c>
      <c r="J3">
        <f>J5*B3</f>
        <v>49.5</v>
      </c>
      <c r="K3">
        <f>K5*B8</f>
        <v>199</v>
      </c>
      <c r="L3">
        <f>SUM(J3:K3)</f>
        <v>248.5</v>
      </c>
    </row>
    <row r="4" spans="1:13" x14ac:dyDescent="0.2">
      <c r="A4" t="s">
        <v>2</v>
      </c>
      <c r="B4">
        <f>1-B3</f>
        <v>1.0000000000000009E-2</v>
      </c>
      <c r="I4" t="s">
        <v>18</v>
      </c>
      <c r="J4">
        <f>J5*B4</f>
        <v>0.50000000000000044</v>
      </c>
      <c r="K4">
        <f>K5*B9</f>
        <v>9751</v>
      </c>
      <c r="L4">
        <f>SUM(J4:K4)</f>
        <v>9751.5</v>
      </c>
    </row>
    <row r="5" spans="1:13" x14ac:dyDescent="0.2">
      <c r="J5">
        <f>J1*A13</f>
        <v>50</v>
      </c>
      <c r="K5">
        <f>J1-J5</f>
        <v>9950</v>
      </c>
      <c r="L5">
        <f>J5+K5</f>
        <v>10000</v>
      </c>
    </row>
    <row r="6" spans="1:13" x14ac:dyDescent="0.2">
      <c r="A6" t="s">
        <v>23</v>
      </c>
    </row>
    <row r="7" spans="1:13" x14ac:dyDescent="0.2">
      <c r="A7" t="s">
        <v>3</v>
      </c>
    </row>
    <row r="8" spans="1:13" x14ac:dyDescent="0.2">
      <c r="A8" t="s">
        <v>4</v>
      </c>
      <c r="B8">
        <v>0.02</v>
      </c>
    </row>
    <row r="9" spans="1:13" x14ac:dyDescent="0.2">
      <c r="A9" t="s">
        <v>5</v>
      </c>
      <c r="B9">
        <f>1-B8</f>
        <v>0.98</v>
      </c>
    </row>
    <row r="11" spans="1:13" x14ac:dyDescent="0.2">
      <c r="A11" t="s">
        <v>6</v>
      </c>
    </row>
    <row r="12" spans="1:13" x14ac:dyDescent="0.2">
      <c r="A12" t="s">
        <v>7</v>
      </c>
    </row>
    <row r="13" spans="1:13" x14ac:dyDescent="0.2">
      <c r="A13">
        <v>5.0000000000000001E-3</v>
      </c>
    </row>
    <row r="16" spans="1:13" x14ac:dyDescent="0.2">
      <c r="A16" s="11" t="s">
        <v>8</v>
      </c>
      <c r="B16" s="13" t="s">
        <v>9</v>
      </c>
      <c r="C16" s="13"/>
      <c r="D16" s="13"/>
      <c r="E16" s="13"/>
      <c r="F16" s="13"/>
      <c r="G16" s="13"/>
      <c r="H16" s="3"/>
      <c r="I16" s="4"/>
      <c r="J16" s="4"/>
      <c r="K16" s="4">
        <f>A13</f>
        <v>5.0000000000000001E-3</v>
      </c>
      <c r="L16" s="4">
        <f>B3</f>
        <v>0.99</v>
      </c>
      <c r="M16" s="4"/>
    </row>
    <row r="17" spans="1:13" x14ac:dyDescent="0.2">
      <c r="A17" s="11"/>
      <c r="B17" s="12" t="s">
        <v>10</v>
      </c>
      <c r="C17" s="12"/>
      <c r="D17" s="12"/>
      <c r="E17" s="12"/>
      <c r="F17" s="12"/>
      <c r="G17" s="12"/>
      <c r="H17" s="1"/>
      <c r="I17">
        <f>A13</f>
        <v>5.0000000000000001E-3</v>
      </c>
      <c r="J17">
        <f>B3</f>
        <v>0.99</v>
      </c>
      <c r="K17" s="2" t="s">
        <v>11</v>
      </c>
      <c r="L17">
        <f>1-A13</f>
        <v>0.995</v>
      </c>
      <c r="M17">
        <f>B8</f>
        <v>0.02</v>
      </c>
    </row>
    <row r="20" spans="1:13" x14ac:dyDescent="0.2">
      <c r="I20">
        <f>K16*L16</f>
        <v>4.9500000000000004E-3</v>
      </c>
    </row>
    <row r="21" spans="1:13" x14ac:dyDescent="0.2">
      <c r="I21">
        <f>(I17*J17) + (L17*M17)</f>
        <v>2.4850000000000001E-2</v>
      </c>
      <c r="K21">
        <f>I20/I21</f>
        <v>0.19919517102615694</v>
      </c>
      <c r="L21" s="5">
        <f>K21</f>
        <v>0.19919517102615694</v>
      </c>
      <c r="M21" t="s">
        <v>15</v>
      </c>
    </row>
    <row r="22" spans="1:13" x14ac:dyDescent="0.2">
      <c r="L22" s="8"/>
    </row>
    <row r="25" spans="1:13" x14ac:dyDescent="0.2">
      <c r="A25" s="11" t="s">
        <v>12</v>
      </c>
      <c r="B25" s="13" t="s">
        <v>14</v>
      </c>
      <c r="C25" s="13"/>
      <c r="D25" s="13"/>
      <c r="E25" s="13"/>
      <c r="F25" s="13"/>
      <c r="G25" s="13"/>
      <c r="H25" s="3"/>
      <c r="I25" s="4"/>
      <c r="J25" s="4"/>
      <c r="K25" s="4">
        <f>A13</f>
        <v>5.0000000000000001E-3</v>
      </c>
      <c r="L25" s="4">
        <f>B4</f>
        <v>1.0000000000000009E-2</v>
      </c>
      <c r="M25" s="4"/>
    </row>
    <row r="26" spans="1:13" x14ac:dyDescent="0.2">
      <c r="A26" s="11"/>
      <c r="B26" s="12" t="s">
        <v>13</v>
      </c>
      <c r="C26" s="12"/>
      <c r="D26" s="12"/>
      <c r="E26" s="12"/>
      <c r="F26" s="12"/>
      <c r="G26" s="12"/>
      <c r="H26" s="1"/>
      <c r="I26">
        <f>A13</f>
        <v>5.0000000000000001E-3</v>
      </c>
      <c r="J26">
        <f>B4</f>
        <v>1.0000000000000009E-2</v>
      </c>
      <c r="K26" s="2" t="s">
        <v>11</v>
      </c>
      <c r="L26">
        <f>1-A13</f>
        <v>0.995</v>
      </c>
      <c r="M26">
        <f>B9</f>
        <v>0.98</v>
      </c>
    </row>
    <row r="29" spans="1:13" x14ac:dyDescent="0.2">
      <c r="I29">
        <f>K25*L25</f>
        <v>5.0000000000000043E-5</v>
      </c>
    </row>
    <row r="30" spans="1:13" x14ac:dyDescent="0.2">
      <c r="I30">
        <f>(I26*J26) + (L26*M26)</f>
        <v>0.97514999999999996</v>
      </c>
      <c r="K30" s="6">
        <f>I29/I30</f>
        <v>5.1274162949289896E-5</v>
      </c>
      <c r="L30" s="7">
        <f>K30</f>
        <v>5.1274162949289896E-5</v>
      </c>
    </row>
    <row r="31" spans="1:13" x14ac:dyDescent="0.2">
      <c r="L31" s="9">
        <f>1-L30</f>
        <v>0.99994872583705074</v>
      </c>
      <c r="M31" t="s">
        <v>16</v>
      </c>
    </row>
  </sheetData>
  <mergeCells count="6">
    <mergeCell ref="A16:A17"/>
    <mergeCell ref="B17:G17"/>
    <mergeCell ref="B16:G16"/>
    <mergeCell ref="A25:A26"/>
    <mergeCell ref="B25:G25"/>
    <mergeCell ref="B26:G2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Empty</vt:lpstr>
      <vt:lpstr>Finished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2019-01-22T20:00:37Z</dcterms:created>
  <dcterms:modified xsi:type="dcterms:W3CDTF">2021-09-27T20:03:23Z</dcterms:modified>
</cp:coreProperties>
</file>