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Sites/courses/nonprofitsp22/static/files/"/>
    </mc:Choice>
  </mc:AlternateContent>
  <xr:revisionPtr revIDLastSave="0" documentId="13_ncr:1_{479F36BC-7C4D-DD49-B6DC-43DFB8D97D8D}" xr6:coauthVersionLast="47" xr6:coauthVersionMax="47" xr10:uidLastSave="{00000000-0000-0000-0000-000000000000}"/>
  <bookViews>
    <workbookView xWindow="28540" yWindow="5860" windowWidth="27240" windowHeight="16440" xr2:uid="{F68DB27E-D155-254B-8B85-C2994D5C444F}"/>
  </bookViews>
  <sheets>
    <sheet name="Sheet1" sheetId="1" r:id="rId1"/>
  </sheets>
  <definedNames>
    <definedName name="inc">Sheet1!$G$5</definedName>
    <definedName name="rates">Sheet1!$B$3:$D$7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7" i="1" s="1"/>
  <c r="D3" i="1"/>
  <c r="D4" i="1" s="1"/>
  <c r="D5" i="1" s="1"/>
  <c r="D6" i="1" s="1"/>
  <c r="D7" i="1" s="1"/>
  <c r="G6" i="1" l="1"/>
  <c r="G8" i="1" s="1"/>
</calcChain>
</file>

<file path=xl/sharedStrings.xml><?xml version="1.0" encoding="utf-8"?>
<sst xmlns="http://schemas.openxmlformats.org/spreadsheetml/2006/main" count="10" uniqueCount="9">
  <si>
    <t>Income</t>
  </si>
  <si>
    <t>Rate</t>
  </si>
  <si>
    <t>Tax</t>
  </si>
  <si>
    <t>Marginal rate</t>
  </si>
  <si>
    <t>Effective rate</t>
  </si>
  <si>
    <t>Cumulative tax</t>
  </si>
  <si>
    <t>Adapted from https://exceljet.net/formula/income-tax-bracket-calculation</t>
  </si>
  <si>
    <t>Donations</t>
  </si>
  <si>
    <t>Taxable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</si>
</sst>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2" fillId="2" borderId="1" xfId="0" applyFont="1" applyFill="1" applyBorder="1"/>
    <xf numFmtId="164" fontId="0" fillId="2" borderId="2" xfId="0" applyNumberFormat="1" applyFill="1" applyBorder="1"/>
    <xf numFmtId="0" fontId="2" fillId="2" borderId="3" xfId="0" applyFont="1" applyFill="1" applyBorder="1"/>
    <xf numFmtId="164" fontId="0" fillId="2" borderId="4" xfId="0" applyNumberFormat="1" applyFill="1" applyBorder="1"/>
    <xf numFmtId="0" fontId="2" fillId="3" borderId="1" xfId="0" applyFont="1" applyFill="1" applyBorder="1"/>
    <xf numFmtId="164" fontId="0" fillId="3" borderId="2" xfId="0" applyNumberFormat="1" applyFill="1" applyBorder="1"/>
    <xf numFmtId="0" fontId="2" fillId="3" borderId="5" xfId="0" applyFont="1" applyFill="1" applyBorder="1"/>
    <xf numFmtId="164" fontId="0" fillId="3" borderId="6" xfId="0" applyNumberFormat="1" applyFill="1" applyBorder="1"/>
    <xf numFmtId="10" fontId="0" fillId="3" borderId="6" xfId="1" applyNumberFormat="1" applyFont="1" applyFill="1" applyBorder="1"/>
    <xf numFmtId="0" fontId="2" fillId="3" borderId="3" xfId="0" applyFont="1" applyFill="1" applyBorder="1"/>
    <xf numFmtId="10" fontId="0" fillId="3" borderId="4" xfId="1" applyNumberFormat="1" applyFont="1" applyFill="1" applyBorder="1"/>
    <xf numFmtId="0" fontId="2" fillId="4" borderId="1" xfId="0" applyFont="1" applyFill="1" applyBorder="1"/>
    <xf numFmtId="0" fontId="2" fillId="4" borderId="7" xfId="0" applyFont="1" applyFill="1" applyBorder="1"/>
    <xf numFmtId="0" fontId="5" fillId="4" borderId="2" xfId="0" applyFont="1" applyFill="1" applyBorder="1"/>
    <xf numFmtId="164" fontId="0" fillId="4" borderId="5" xfId="0" applyNumberFormat="1" applyFill="1" applyBorder="1"/>
    <xf numFmtId="9" fontId="0" fillId="4" borderId="0" xfId="1" applyFont="1" applyFill="1" applyBorder="1"/>
    <xf numFmtId="0" fontId="3" fillId="4" borderId="6" xfId="0" applyFont="1" applyFill="1" applyBorder="1"/>
    <xf numFmtId="164" fontId="0" fillId="4" borderId="3" xfId="0" applyNumberFormat="1" applyFill="1" applyBorder="1"/>
    <xf numFmtId="9" fontId="0" fillId="4" borderId="8" xfId="1" applyFont="1" applyFill="1" applyBorder="1"/>
    <xf numFmtId="0" fontId="3" fillId="4" borderId="4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052F-57B9-6F4B-A6AA-D0A0AC820051}">
  <dimension ref="B1:G10"/>
  <sheetViews>
    <sheetView tabSelected="1" zoomScale="195" zoomScaleNormal="195" workbookViewId="0"/>
  </sheetViews>
  <sheetFormatPr baseColWidth="10" defaultRowHeight="16" x14ac:dyDescent="0.2"/>
  <cols>
    <col min="1" max="1" width="3.6640625" customWidth="1"/>
    <col min="2" max="2" width="11.1640625" bestFit="1" customWidth="1"/>
    <col min="4" max="4" width="15" customWidth="1"/>
    <col min="5" max="5" width="3.33203125" customWidth="1"/>
    <col min="6" max="6" width="13.83203125" customWidth="1"/>
    <col min="7" max="7" width="11.1640625" bestFit="1" customWidth="1"/>
  </cols>
  <sheetData>
    <row r="1" spans="2:7" ht="17" thickBot="1" x14ac:dyDescent="0.25"/>
    <row r="2" spans="2:7" x14ac:dyDescent="0.2">
      <c r="B2" s="13" t="s">
        <v>0</v>
      </c>
      <c r="C2" s="14" t="s">
        <v>1</v>
      </c>
      <c r="D2" s="15" t="s">
        <v>5</v>
      </c>
      <c r="F2" s="2" t="s">
        <v>0</v>
      </c>
      <c r="G2" s="3">
        <v>80000</v>
      </c>
    </row>
    <row r="3" spans="2:7" ht="17" thickBot="1" x14ac:dyDescent="0.25">
      <c r="B3" s="16">
        <v>0</v>
      </c>
      <c r="C3" s="17">
        <v>0</v>
      </c>
      <c r="D3" s="18">
        <f>C3*B3</f>
        <v>0</v>
      </c>
      <c r="F3" s="4" t="s">
        <v>7</v>
      </c>
      <c r="G3" s="5">
        <v>1000</v>
      </c>
    </row>
    <row r="4" spans="2:7" ht="17" thickBot="1" x14ac:dyDescent="0.25">
      <c r="B4" s="16">
        <v>10000</v>
      </c>
      <c r="C4" s="17">
        <v>0.1</v>
      </c>
      <c r="D4" s="18">
        <f>((B4-B3) * C3) + D3</f>
        <v>0</v>
      </c>
    </row>
    <row r="5" spans="2:7" x14ac:dyDescent="0.2">
      <c r="B5" s="16">
        <v>50000</v>
      </c>
      <c r="C5" s="17">
        <v>0.2</v>
      </c>
      <c r="D5" s="18">
        <f>((B5-B4) * C4) + D4</f>
        <v>4000</v>
      </c>
      <c r="F5" s="6" t="s">
        <v>8</v>
      </c>
      <c r="G5" s="7">
        <f>G2-G3</f>
        <v>79000</v>
      </c>
    </row>
    <row r="6" spans="2:7" x14ac:dyDescent="0.2">
      <c r="B6" s="16">
        <v>100000</v>
      </c>
      <c r="C6" s="17">
        <v>0.3</v>
      </c>
      <c r="D6" s="18">
        <f t="shared" ref="D6:D7" si="0">((B6-B5) * C5) + D5</f>
        <v>14000</v>
      </c>
      <c r="F6" s="8" t="s">
        <v>2</v>
      </c>
      <c r="G6" s="9">
        <f>VLOOKUP(inc,rates,3,1)+(inc-VLOOKUP(inc,rates,1,1))*VLOOKUP(inc,rates,2,1)</f>
        <v>9800</v>
      </c>
    </row>
    <row r="7" spans="2:7" ht="17" thickBot="1" x14ac:dyDescent="0.25">
      <c r="B7" s="19">
        <v>300000</v>
      </c>
      <c r="C7" s="20">
        <v>0.5</v>
      </c>
      <c r="D7" s="21">
        <f t="shared" si="0"/>
        <v>74000</v>
      </c>
      <c r="F7" s="8" t="s">
        <v>3</v>
      </c>
      <c r="G7" s="10">
        <f>VLOOKUP(inc,rates,2,1)</f>
        <v>0.2</v>
      </c>
    </row>
    <row r="8" spans="2:7" ht="17" thickBot="1" x14ac:dyDescent="0.25">
      <c r="F8" s="11" t="s">
        <v>4</v>
      </c>
      <c r="G8" s="12">
        <f>G6/inc</f>
        <v>0.1240506329113924</v>
      </c>
    </row>
    <row r="10" spans="2:7" x14ac:dyDescent="0.2">
      <c r="B10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inc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2022-01-13T03:51:51Z</dcterms:created>
  <dcterms:modified xsi:type="dcterms:W3CDTF">2022-01-13T06:21:59Z</dcterms:modified>
</cp:coreProperties>
</file>