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enny\ThinkTennessee Dropbox\ThinkTennessee Team Folder\Policy and Deliverables\Dashboard\2024-Counties\"/>
    </mc:Choice>
  </mc:AlternateContent>
  <xr:revisionPtr revIDLastSave="0" documentId="13_ncr:1_{5E47AE13-AE2B-47BD-8AC4-3223A8ACEA88}" xr6:coauthVersionLast="47" xr6:coauthVersionMax="47" xr10:uidLastSave="{00000000-0000-0000-0000-000000000000}"/>
  <bookViews>
    <workbookView xWindow="28680" yWindow="-120" windowWidth="29040" windowHeight="15720" xr2:uid="{67D7D121-2C75-4916-BAC0-32FB46FE702A}"/>
  </bookViews>
  <sheets>
    <sheet name="TOC" sheetId="2" r:id="rId1"/>
    <sheet name="Sample" sheetId="6" r:id="rId2"/>
    <sheet name="01-Age" sheetId="1" r:id="rId3"/>
    <sheet name="02-Race and Ethnicity" sheetId="3" r:id="rId4"/>
    <sheet name="03- Income Distribution" sheetId="8" r:id="rId5"/>
    <sheet name="04-Unemployment" sheetId="5" r:id="rId6"/>
    <sheet name="05-Distressed Debt" sheetId="9" r:id="rId7"/>
    <sheet name="06-Registered Voter Turnout" sheetId="10" r:id="rId8"/>
    <sheet name="07-Age of Housing Stock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0" i="1" l="1"/>
  <c r="C101" i="8"/>
  <c r="D101" i="8"/>
  <c r="E101" i="8"/>
  <c r="F101" i="8"/>
  <c r="G101" i="8"/>
  <c r="B101" i="8"/>
  <c r="C101" i="5"/>
  <c r="D101" i="5"/>
  <c r="E101" i="5"/>
  <c r="F101" i="5"/>
  <c r="B101" i="5"/>
  <c r="K101" i="3"/>
  <c r="L101" i="3"/>
  <c r="M101" i="3"/>
  <c r="N101" i="3"/>
  <c r="O101" i="3"/>
  <c r="J101" i="3"/>
  <c r="O100" i="1"/>
  <c r="P100" i="1"/>
  <c r="Q100" i="1"/>
  <c r="R100" i="1"/>
  <c r="S100" i="1"/>
  <c r="T100" i="1"/>
  <c r="U100" i="1"/>
  <c r="J4" i="3" l="1"/>
  <c r="K4" i="3"/>
  <c r="L4" i="3"/>
  <c r="M4" i="3"/>
  <c r="N4" i="3"/>
  <c r="O4" i="3"/>
  <c r="J5" i="3"/>
  <c r="K5" i="3"/>
  <c r="L5" i="3"/>
  <c r="M5" i="3"/>
  <c r="N5" i="3"/>
  <c r="O5" i="3"/>
  <c r="J6" i="3"/>
  <c r="K6" i="3"/>
  <c r="L6" i="3"/>
  <c r="M6" i="3"/>
  <c r="N6" i="3"/>
  <c r="O6" i="3"/>
  <c r="J7" i="3"/>
  <c r="K7" i="3"/>
  <c r="L7" i="3"/>
  <c r="M7" i="3"/>
  <c r="N7" i="3"/>
  <c r="O7" i="3"/>
  <c r="J8" i="3"/>
  <c r="K8" i="3"/>
  <c r="L8" i="3"/>
  <c r="M8" i="3"/>
  <c r="N8" i="3"/>
  <c r="O8" i="3"/>
  <c r="J9" i="3"/>
  <c r="K9" i="3"/>
  <c r="L9" i="3"/>
  <c r="M9" i="3"/>
  <c r="N9" i="3"/>
  <c r="O9" i="3"/>
  <c r="J10" i="3"/>
  <c r="K10" i="3"/>
  <c r="L10" i="3"/>
  <c r="M10" i="3"/>
  <c r="N10" i="3"/>
  <c r="O10" i="3"/>
  <c r="J11" i="3"/>
  <c r="K11" i="3"/>
  <c r="L11" i="3"/>
  <c r="M11" i="3"/>
  <c r="N11" i="3"/>
  <c r="O11" i="3"/>
  <c r="J12" i="3"/>
  <c r="K12" i="3"/>
  <c r="L12" i="3"/>
  <c r="M12" i="3"/>
  <c r="N12" i="3"/>
  <c r="O12" i="3"/>
  <c r="J13" i="3"/>
  <c r="K13" i="3"/>
  <c r="L13" i="3"/>
  <c r="M13" i="3"/>
  <c r="N13" i="3"/>
  <c r="O13" i="3"/>
  <c r="J14" i="3"/>
  <c r="K14" i="3"/>
  <c r="L14" i="3"/>
  <c r="M14" i="3"/>
  <c r="N14" i="3"/>
  <c r="O14" i="3"/>
  <c r="J15" i="3"/>
  <c r="K15" i="3"/>
  <c r="L15" i="3"/>
  <c r="M15" i="3"/>
  <c r="N15" i="3"/>
  <c r="O15" i="3"/>
  <c r="J16" i="3"/>
  <c r="K16" i="3"/>
  <c r="L16" i="3"/>
  <c r="M16" i="3"/>
  <c r="N16" i="3"/>
  <c r="O16" i="3"/>
  <c r="J17" i="3"/>
  <c r="K17" i="3"/>
  <c r="L17" i="3"/>
  <c r="M17" i="3"/>
  <c r="N17" i="3"/>
  <c r="O17" i="3"/>
  <c r="J18" i="3"/>
  <c r="K18" i="3"/>
  <c r="L18" i="3"/>
  <c r="M18" i="3"/>
  <c r="N18" i="3"/>
  <c r="O18" i="3"/>
  <c r="J19" i="3"/>
  <c r="K19" i="3"/>
  <c r="L19" i="3"/>
  <c r="M19" i="3"/>
  <c r="N19" i="3"/>
  <c r="O19" i="3"/>
  <c r="J20" i="3"/>
  <c r="K20" i="3"/>
  <c r="L20" i="3"/>
  <c r="M20" i="3"/>
  <c r="N20" i="3"/>
  <c r="O20" i="3"/>
  <c r="J21" i="3"/>
  <c r="K21" i="3"/>
  <c r="L21" i="3"/>
  <c r="M21" i="3"/>
  <c r="N21" i="3"/>
  <c r="O21" i="3"/>
  <c r="J22" i="3"/>
  <c r="K22" i="3"/>
  <c r="L22" i="3"/>
  <c r="M22" i="3"/>
  <c r="N22" i="3"/>
  <c r="O22" i="3"/>
  <c r="J23" i="3"/>
  <c r="K23" i="3"/>
  <c r="L23" i="3"/>
  <c r="M23" i="3"/>
  <c r="N23" i="3"/>
  <c r="O23" i="3"/>
  <c r="J24" i="3"/>
  <c r="K24" i="3"/>
  <c r="L24" i="3"/>
  <c r="M24" i="3"/>
  <c r="N24" i="3"/>
  <c r="O24" i="3"/>
  <c r="J25" i="3"/>
  <c r="K25" i="3"/>
  <c r="L25" i="3"/>
  <c r="M25" i="3"/>
  <c r="N25" i="3"/>
  <c r="O25" i="3"/>
  <c r="J26" i="3"/>
  <c r="K26" i="3"/>
  <c r="L26" i="3"/>
  <c r="M26" i="3"/>
  <c r="N26" i="3"/>
  <c r="O26" i="3"/>
  <c r="J27" i="3"/>
  <c r="K27" i="3"/>
  <c r="L27" i="3"/>
  <c r="M27" i="3"/>
  <c r="N27" i="3"/>
  <c r="O27" i="3"/>
  <c r="J28" i="3"/>
  <c r="K28" i="3"/>
  <c r="L28" i="3"/>
  <c r="M28" i="3"/>
  <c r="N28" i="3"/>
  <c r="O28" i="3"/>
  <c r="J29" i="3"/>
  <c r="K29" i="3"/>
  <c r="L29" i="3"/>
  <c r="M29" i="3"/>
  <c r="N29" i="3"/>
  <c r="O29" i="3"/>
  <c r="J30" i="3"/>
  <c r="K30" i="3"/>
  <c r="L30" i="3"/>
  <c r="M30" i="3"/>
  <c r="N30" i="3"/>
  <c r="O30" i="3"/>
  <c r="J31" i="3"/>
  <c r="K31" i="3"/>
  <c r="L31" i="3"/>
  <c r="M31" i="3"/>
  <c r="N31" i="3"/>
  <c r="O31" i="3"/>
  <c r="J32" i="3"/>
  <c r="K32" i="3"/>
  <c r="L32" i="3"/>
  <c r="M32" i="3"/>
  <c r="N32" i="3"/>
  <c r="O32" i="3"/>
  <c r="J33" i="3"/>
  <c r="K33" i="3"/>
  <c r="L33" i="3"/>
  <c r="M33" i="3"/>
  <c r="N33" i="3"/>
  <c r="O33" i="3"/>
  <c r="J34" i="3"/>
  <c r="K34" i="3"/>
  <c r="L34" i="3"/>
  <c r="M34" i="3"/>
  <c r="N34" i="3"/>
  <c r="O34" i="3"/>
  <c r="J35" i="3"/>
  <c r="K35" i="3"/>
  <c r="L35" i="3"/>
  <c r="M35" i="3"/>
  <c r="N35" i="3"/>
  <c r="O35" i="3"/>
  <c r="J36" i="3"/>
  <c r="K36" i="3"/>
  <c r="L36" i="3"/>
  <c r="M36" i="3"/>
  <c r="N36" i="3"/>
  <c r="O36" i="3"/>
  <c r="J37" i="3"/>
  <c r="K37" i="3"/>
  <c r="L37" i="3"/>
  <c r="M37" i="3"/>
  <c r="N37" i="3"/>
  <c r="O37" i="3"/>
  <c r="J38" i="3"/>
  <c r="K38" i="3"/>
  <c r="L38" i="3"/>
  <c r="M38" i="3"/>
  <c r="N38" i="3"/>
  <c r="O38" i="3"/>
  <c r="J39" i="3"/>
  <c r="K39" i="3"/>
  <c r="L39" i="3"/>
  <c r="M39" i="3"/>
  <c r="N39" i="3"/>
  <c r="O39" i="3"/>
  <c r="J40" i="3"/>
  <c r="K40" i="3"/>
  <c r="L40" i="3"/>
  <c r="M40" i="3"/>
  <c r="N40" i="3"/>
  <c r="O40" i="3"/>
  <c r="J41" i="3"/>
  <c r="K41" i="3"/>
  <c r="L41" i="3"/>
  <c r="M41" i="3"/>
  <c r="N41" i="3"/>
  <c r="O41" i="3"/>
  <c r="J42" i="3"/>
  <c r="K42" i="3"/>
  <c r="L42" i="3"/>
  <c r="M42" i="3"/>
  <c r="N42" i="3"/>
  <c r="O42" i="3"/>
  <c r="J43" i="3"/>
  <c r="K43" i="3"/>
  <c r="L43" i="3"/>
  <c r="M43" i="3"/>
  <c r="N43" i="3"/>
  <c r="O43" i="3"/>
  <c r="J44" i="3"/>
  <c r="K44" i="3"/>
  <c r="L44" i="3"/>
  <c r="M44" i="3"/>
  <c r="N44" i="3"/>
  <c r="O44" i="3"/>
  <c r="J45" i="3"/>
  <c r="K45" i="3"/>
  <c r="L45" i="3"/>
  <c r="M45" i="3"/>
  <c r="N45" i="3"/>
  <c r="O45" i="3"/>
  <c r="J46" i="3"/>
  <c r="K46" i="3"/>
  <c r="L46" i="3"/>
  <c r="M46" i="3"/>
  <c r="N46" i="3"/>
  <c r="O46" i="3"/>
  <c r="J47" i="3"/>
  <c r="K47" i="3"/>
  <c r="L47" i="3"/>
  <c r="M47" i="3"/>
  <c r="N47" i="3"/>
  <c r="O47" i="3"/>
  <c r="J48" i="3"/>
  <c r="K48" i="3"/>
  <c r="L48" i="3"/>
  <c r="M48" i="3"/>
  <c r="N48" i="3"/>
  <c r="O48" i="3"/>
  <c r="J49" i="3"/>
  <c r="K49" i="3"/>
  <c r="L49" i="3"/>
  <c r="M49" i="3"/>
  <c r="N49" i="3"/>
  <c r="O49" i="3"/>
  <c r="J50" i="3"/>
  <c r="K50" i="3"/>
  <c r="L50" i="3"/>
  <c r="M50" i="3"/>
  <c r="N50" i="3"/>
  <c r="O50" i="3"/>
  <c r="J51" i="3"/>
  <c r="K51" i="3"/>
  <c r="L51" i="3"/>
  <c r="M51" i="3"/>
  <c r="N51" i="3"/>
  <c r="O51" i="3"/>
  <c r="J52" i="3"/>
  <c r="K52" i="3"/>
  <c r="L52" i="3"/>
  <c r="M52" i="3"/>
  <c r="N52" i="3"/>
  <c r="O52" i="3"/>
  <c r="J53" i="3"/>
  <c r="K53" i="3"/>
  <c r="L53" i="3"/>
  <c r="M53" i="3"/>
  <c r="N53" i="3"/>
  <c r="O53" i="3"/>
  <c r="J54" i="3"/>
  <c r="K54" i="3"/>
  <c r="L54" i="3"/>
  <c r="M54" i="3"/>
  <c r="N54" i="3"/>
  <c r="O54" i="3"/>
  <c r="J55" i="3"/>
  <c r="K55" i="3"/>
  <c r="L55" i="3"/>
  <c r="M55" i="3"/>
  <c r="N55" i="3"/>
  <c r="O55" i="3"/>
  <c r="J56" i="3"/>
  <c r="K56" i="3"/>
  <c r="L56" i="3"/>
  <c r="M56" i="3"/>
  <c r="N56" i="3"/>
  <c r="O56" i="3"/>
  <c r="J59" i="3"/>
  <c r="K59" i="3"/>
  <c r="L59" i="3"/>
  <c r="M59" i="3"/>
  <c r="N59" i="3"/>
  <c r="O59" i="3"/>
  <c r="J60" i="3"/>
  <c r="K60" i="3"/>
  <c r="L60" i="3"/>
  <c r="M60" i="3"/>
  <c r="N60" i="3"/>
  <c r="O60" i="3"/>
  <c r="J61" i="3"/>
  <c r="K61" i="3"/>
  <c r="L61" i="3"/>
  <c r="M61" i="3"/>
  <c r="N61" i="3"/>
  <c r="O61" i="3"/>
  <c r="J62" i="3"/>
  <c r="K62" i="3"/>
  <c r="L62" i="3"/>
  <c r="M62" i="3"/>
  <c r="N62" i="3"/>
  <c r="O62" i="3"/>
  <c r="J63" i="3"/>
  <c r="K63" i="3"/>
  <c r="L63" i="3"/>
  <c r="M63" i="3"/>
  <c r="N63" i="3"/>
  <c r="O63" i="3"/>
  <c r="J57" i="3"/>
  <c r="K57" i="3"/>
  <c r="L57" i="3"/>
  <c r="M57" i="3"/>
  <c r="N57" i="3"/>
  <c r="O57" i="3"/>
  <c r="J58" i="3"/>
  <c r="K58" i="3"/>
  <c r="L58" i="3"/>
  <c r="M58" i="3"/>
  <c r="N58" i="3"/>
  <c r="O58" i="3"/>
  <c r="J64" i="3"/>
  <c r="K64" i="3"/>
  <c r="L64" i="3"/>
  <c r="M64" i="3"/>
  <c r="N64" i="3"/>
  <c r="O64" i="3"/>
  <c r="J65" i="3"/>
  <c r="K65" i="3"/>
  <c r="L65" i="3"/>
  <c r="M65" i="3"/>
  <c r="N65" i="3"/>
  <c r="O65" i="3"/>
  <c r="J66" i="3"/>
  <c r="K66" i="3"/>
  <c r="L66" i="3"/>
  <c r="M66" i="3"/>
  <c r="N66" i="3"/>
  <c r="O66" i="3"/>
  <c r="J67" i="3"/>
  <c r="K67" i="3"/>
  <c r="L67" i="3"/>
  <c r="M67" i="3"/>
  <c r="N67" i="3"/>
  <c r="O67" i="3"/>
  <c r="J68" i="3"/>
  <c r="K68" i="3"/>
  <c r="L68" i="3"/>
  <c r="M68" i="3"/>
  <c r="N68" i="3"/>
  <c r="O68" i="3"/>
  <c r="J69" i="3"/>
  <c r="K69" i="3"/>
  <c r="L69" i="3"/>
  <c r="M69" i="3"/>
  <c r="N69" i="3"/>
  <c r="O69" i="3"/>
  <c r="J70" i="3"/>
  <c r="K70" i="3"/>
  <c r="L70" i="3"/>
  <c r="M70" i="3"/>
  <c r="N70" i="3"/>
  <c r="O70" i="3"/>
  <c r="J71" i="3"/>
  <c r="K71" i="3"/>
  <c r="L71" i="3"/>
  <c r="M71" i="3"/>
  <c r="N71" i="3"/>
  <c r="O71" i="3"/>
  <c r="J72" i="3"/>
  <c r="K72" i="3"/>
  <c r="L72" i="3"/>
  <c r="M72" i="3"/>
  <c r="N72" i="3"/>
  <c r="O72" i="3"/>
  <c r="J73" i="3"/>
  <c r="K73" i="3"/>
  <c r="L73" i="3"/>
  <c r="M73" i="3"/>
  <c r="N73" i="3"/>
  <c r="O73" i="3"/>
  <c r="J74" i="3"/>
  <c r="K74" i="3"/>
  <c r="L74" i="3"/>
  <c r="M74" i="3"/>
  <c r="N74" i="3"/>
  <c r="O74" i="3"/>
  <c r="J75" i="3"/>
  <c r="K75" i="3"/>
  <c r="L75" i="3"/>
  <c r="M75" i="3"/>
  <c r="N75" i="3"/>
  <c r="O75" i="3"/>
  <c r="J76" i="3"/>
  <c r="K76" i="3"/>
  <c r="L76" i="3"/>
  <c r="M76" i="3"/>
  <c r="N76" i="3"/>
  <c r="O76" i="3"/>
  <c r="J77" i="3"/>
  <c r="K77" i="3"/>
  <c r="L77" i="3"/>
  <c r="M77" i="3"/>
  <c r="N77" i="3"/>
  <c r="O77" i="3"/>
  <c r="J78" i="3"/>
  <c r="K78" i="3"/>
  <c r="L78" i="3"/>
  <c r="M78" i="3"/>
  <c r="N78" i="3"/>
  <c r="O78" i="3"/>
  <c r="J79" i="3"/>
  <c r="K79" i="3"/>
  <c r="L79" i="3"/>
  <c r="M79" i="3"/>
  <c r="N79" i="3"/>
  <c r="O79" i="3"/>
  <c r="J80" i="3"/>
  <c r="K80" i="3"/>
  <c r="L80" i="3"/>
  <c r="M80" i="3"/>
  <c r="N80" i="3"/>
  <c r="O80" i="3"/>
  <c r="J81" i="3"/>
  <c r="K81" i="3"/>
  <c r="L81" i="3"/>
  <c r="M81" i="3"/>
  <c r="N81" i="3"/>
  <c r="O81" i="3"/>
  <c r="J82" i="3"/>
  <c r="K82" i="3"/>
  <c r="L82" i="3"/>
  <c r="M82" i="3"/>
  <c r="N82" i="3"/>
  <c r="O82" i="3"/>
  <c r="J83" i="3"/>
  <c r="K83" i="3"/>
  <c r="L83" i="3"/>
  <c r="M83" i="3"/>
  <c r="N83" i="3"/>
  <c r="O83" i="3"/>
  <c r="J84" i="3"/>
  <c r="K84" i="3"/>
  <c r="L84" i="3"/>
  <c r="M84" i="3"/>
  <c r="N84" i="3"/>
  <c r="O84" i="3"/>
  <c r="J85" i="3"/>
  <c r="K85" i="3"/>
  <c r="L85" i="3"/>
  <c r="M85" i="3"/>
  <c r="N85" i="3"/>
  <c r="O85" i="3"/>
  <c r="J86" i="3"/>
  <c r="K86" i="3"/>
  <c r="L86" i="3"/>
  <c r="M86" i="3"/>
  <c r="N86" i="3"/>
  <c r="O86" i="3"/>
  <c r="J87" i="3"/>
  <c r="K87" i="3"/>
  <c r="L87" i="3"/>
  <c r="M87" i="3"/>
  <c r="N87" i="3"/>
  <c r="O87" i="3"/>
  <c r="J88" i="3"/>
  <c r="K88" i="3"/>
  <c r="L88" i="3"/>
  <c r="M88" i="3"/>
  <c r="N88" i="3"/>
  <c r="O88" i="3"/>
  <c r="J89" i="3"/>
  <c r="K89" i="3"/>
  <c r="L89" i="3"/>
  <c r="M89" i="3"/>
  <c r="N89" i="3"/>
  <c r="O89" i="3"/>
  <c r="J90" i="3"/>
  <c r="K90" i="3"/>
  <c r="L90" i="3"/>
  <c r="M90" i="3"/>
  <c r="N90" i="3"/>
  <c r="O90" i="3"/>
  <c r="J91" i="3"/>
  <c r="K91" i="3"/>
  <c r="L91" i="3"/>
  <c r="M91" i="3"/>
  <c r="N91" i="3"/>
  <c r="O91" i="3"/>
  <c r="J92" i="3"/>
  <c r="K92" i="3"/>
  <c r="L92" i="3"/>
  <c r="M92" i="3"/>
  <c r="N92" i="3"/>
  <c r="O92" i="3"/>
  <c r="J93" i="3"/>
  <c r="K93" i="3"/>
  <c r="L93" i="3"/>
  <c r="M93" i="3"/>
  <c r="N93" i="3"/>
  <c r="O93" i="3"/>
  <c r="J94" i="3"/>
  <c r="K94" i="3"/>
  <c r="L94" i="3"/>
  <c r="M94" i="3"/>
  <c r="N94" i="3"/>
  <c r="O94" i="3"/>
  <c r="J95" i="3"/>
  <c r="K95" i="3"/>
  <c r="L95" i="3"/>
  <c r="M95" i="3"/>
  <c r="N95" i="3"/>
  <c r="O95" i="3"/>
  <c r="J96" i="3"/>
  <c r="K96" i="3"/>
  <c r="L96" i="3"/>
  <c r="M96" i="3"/>
  <c r="N96" i="3"/>
  <c r="O96" i="3"/>
  <c r="J97" i="3"/>
  <c r="K97" i="3"/>
  <c r="L97" i="3"/>
  <c r="M97" i="3"/>
  <c r="N97" i="3"/>
  <c r="O97" i="3"/>
  <c r="J98" i="3"/>
  <c r="K98" i="3"/>
  <c r="L98" i="3"/>
  <c r="M98" i="3"/>
  <c r="N98" i="3"/>
  <c r="O98" i="3"/>
  <c r="O3" i="3"/>
  <c r="N3" i="3"/>
  <c r="K3" i="3"/>
  <c r="L3" i="3"/>
  <c r="M3" i="3"/>
  <c r="J3" i="3"/>
  <c r="R11" i="1"/>
  <c r="O15" i="1"/>
  <c r="N35" i="1"/>
  <c r="S39" i="1"/>
  <c r="S51" i="1"/>
  <c r="N55" i="1"/>
  <c r="R67" i="1"/>
  <c r="T75" i="1"/>
  <c r="O79" i="1"/>
  <c r="R83" i="1"/>
  <c r="N85" i="1"/>
  <c r="N95" i="1"/>
  <c r="S95" i="1"/>
  <c r="I4" i="1"/>
  <c r="I5" i="1"/>
  <c r="I6" i="1"/>
  <c r="I7" i="1"/>
  <c r="Q7" i="1" s="1"/>
  <c r="I8" i="1"/>
  <c r="I9" i="1"/>
  <c r="I10" i="1"/>
  <c r="I11" i="1"/>
  <c r="I12" i="1"/>
  <c r="N12" i="1" s="1"/>
  <c r="I13" i="1"/>
  <c r="I14" i="1"/>
  <c r="I15" i="1"/>
  <c r="S15" i="1" s="1"/>
  <c r="I16" i="1"/>
  <c r="N16" i="1" s="1"/>
  <c r="I17" i="1"/>
  <c r="T17" i="1" s="1"/>
  <c r="I18" i="1"/>
  <c r="I19" i="1"/>
  <c r="Q19" i="1" s="1"/>
  <c r="I20" i="1"/>
  <c r="T20" i="1" s="1"/>
  <c r="I21" i="1"/>
  <c r="I22" i="1"/>
  <c r="I23" i="1"/>
  <c r="O23" i="1" s="1"/>
  <c r="I24" i="1"/>
  <c r="O24" i="1" s="1"/>
  <c r="I25" i="1"/>
  <c r="I26" i="1"/>
  <c r="I27" i="1"/>
  <c r="P27" i="1" s="1"/>
  <c r="I28" i="1"/>
  <c r="T28" i="1" s="1"/>
  <c r="I29" i="1"/>
  <c r="I30" i="1"/>
  <c r="I31" i="1"/>
  <c r="R31" i="1" s="1"/>
  <c r="I32" i="1"/>
  <c r="Q32" i="1" s="1"/>
  <c r="I33" i="1"/>
  <c r="I34" i="1"/>
  <c r="I35" i="1"/>
  <c r="O35" i="1" s="1"/>
  <c r="I36" i="1"/>
  <c r="P36" i="1" s="1"/>
  <c r="I37" i="1"/>
  <c r="N37" i="1" s="1"/>
  <c r="I38" i="1"/>
  <c r="I39" i="1"/>
  <c r="T39" i="1" s="1"/>
  <c r="I40" i="1"/>
  <c r="I41" i="1"/>
  <c r="T41" i="1" s="1"/>
  <c r="I42" i="1"/>
  <c r="I43" i="1"/>
  <c r="T43" i="1" s="1"/>
  <c r="I44" i="1"/>
  <c r="R44" i="1" s="1"/>
  <c r="I45" i="1"/>
  <c r="P45" i="1" s="1"/>
  <c r="I46" i="1"/>
  <c r="I47" i="1"/>
  <c r="P47" i="1" s="1"/>
  <c r="I48" i="1"/>
  <c r="P48" i="1" s="1"/>
  <c r="I49" i="1"/>
  <c r="P49" i="1" s="1"/>
  <c r="I50" i="1"/>
  <c r="I51" i="1"/>
  <c r="T51" i="1" s="1"/>
  <c r="I52" i="1"/>
  <c r="P52" i="1" s="1"/>
  <c r="I53" i="1"/>
  <c r="N53" i="1" s="1"/>
  <c r="I54" i="1"/>
  <c r="I55" i="1"/>
  <c r="P55" i="1" s="1"/>
  <c r="I56" i="1"/>
  <c r="R56" i="1" s="1"/>
  <c r="I59" i="1"/>
  <c r="S59" i="1" s="1"/>
  <c r="I60" i="1"/>
  <c r="I61" i="1"/>
  <c r="Q61" i="1" s="1"/>
  <c r="I62" i="1"/>
  <c r="P62" i="1" s="1"/>
  <c r="I63" i="1"/>
  <c r="Q63" i="1" s="1"/>
  <c r="I57" i="1"/>
  <c r="I58" i="1"/>
  <c r="N58" i="1" s="1"/>
  <c r="I64" i="1"/>
  <c r="Q64" i="1" s="1"/>
  <c r="I65" i="1"/>
  <c r="P65" i="1" s="1"/>
  <c r="I66" i="1"/>
  <c r="I67" i="1"/>
  <c r="P67" i="1" s="1"/>
  <c r="I68" i="1"/>
  <c r="Q68" i="1" s="1"/>
  <c r="I69" i="1"/>
  <c r="Q69" i="1" s="1"/>
  <c r="I70" i="1"/>
  <c r="I71" i="1"/>
  <c r="N71" i="1" s="1"/>
  <c r="I72" i="1"/>
  <c r="P72" i="1" s="1"/>
  <c r="I73" i="1"/>
  <c r="S73" i="1" s="1"/>
  <c r="I74" i="1"/>
  <c r="I75" i="1"/>
  <c r="O75" i="1" s="1"/>
  <c r="I76" i="1"/>
  <c r="Q76" i="1" s="1"/>
  <c r="I77" i="1"/>
  <c r="Q77" i="1" s="1"/>
  <c r="I78" i="1"/>
  <c r="I79" i="1"/>
  <c r="N79" i="1" s="1"/>
  <c r="I80" i="1"/>
  <c r="N80" i="1" s="1"/>
  <c r="I81" i="1"/>
  <c r="R81" i="1" s="1"/>
  <c r="I82" i="1"/>
  <c r="I83" i="1"/>
  <c r="P83" i="1" s="1"/>
  <c r="I84" i="1"/>
  <c r="O84" i="1" s="1"/>
  <c r="I85" i="1"/>
  <c r="S85" i="1" s="1"/>
  <c r="I86" i="1"/>
  <c r="Q86" i="1" s="1"/>
  <c r="I87" i="1"/>
  <c r="N87" i="1" s="1"/>
  <c r="I88" i="1"/>
  <c r="S88" i="1" s="1"/>
  <c r="I89" i="1"/>
  <c r="Q89" i="1" s="1"/>
  <c r="I90" i="1"/>
  <c r="I91" i="1"/>
  <c r="O91" i="1" s="1"/>
  <c r="I92" i="1"/>
  <c r="S92" i="1" s="1"/>
  <c r="I93" i="1"/>
  <c r="Q93" i="1" s="1"/>
  <c r="I94" i="1"/>
  <c r="Q94" i="1" s="1"/>
  <c r="I95" i="1"/>
  <c r="Q95" i="1" s="1"/>
  <c r="I96" i="1"/>
  <c r="Q96" i="1" s="1"/>
  <c r="I97" i="1"/>
  <c r="Q97" i="1" s="1"/>
  <c r="I98" i="1"/>
  <c r="Q98" i="1" s="1"/>
  <c r="I3" i="1"/>
  <c r="Q3" i="1" s="1"/>
  <c r="Q91" i="1" l="1"/>
  <c r="N75" i="1"/>
  <c r="R58" i="1"/>
  <c r="N47" i="1"/>
  <c r="Q31" i="1"/>
  <c r="P3" i="1"/>
  <c r="Q87" i="1"/>
  <c r="T79" i="1"/>
  <c r="P71" i="1"/>
  <c r="P61" i="1"/>
  <c r="Q43" i="1"/>
  <c r="O19" i="1"/>
  <c r="O92" i="1"/>
  <c r="S62" i="1"/>
  <c r="T3" i="1"/>
  <c r="O3" i="1"/>
  <c r="P96" i="1"/>
  <c r="R95" i="1"/>
  <c r="S93" i="1"/>
  <c r="N92" i="1"/>
  <c r="P91" i="1"/>
  <c r="Q88" i="1"/>
  <c r="P87" i="1"/>
  <c r="Q84" i="1"/>
  <c r="Q83" i="1"/>
  <c r="T80" i="1"/>
  <c r="S79" i="1"/>
  <c r="P77" i="1"/>
  <c r="R75" i="1"/>
  <c r="T71" i="1"/>
  <c r="O71" i="1"/>
  <c r="O68" i="1"/>
  <c r="Q67" i="1"/>
  <c r="R64" i="1"/>
  <c r="Q58" i="1"/>
  <c r="O61" i="1"/>
  <c r="T55" i="1"/>
  <c r="Q51" i="1"/>
  <c r="O48" i="1"/>
  <c r="P43" i="1"/>
  <c r="R39" i="1"/>
  <c r="T35" i="1"/>
  <c r="Q23" i="1"/>
  <c r="S20" i="1"/>
  <c r="N15" i="1"/>
  <c r="T96" i="1"/>
  <c r="S68" i="1"/>
  <c r="S3" i="1"/>
  <c r="S97" i="1"/>
  <c r="O96" i="1"/>
  <c r="P95" i="1"/>
  <c r="N93" i="1"/>
  <c r="T91" i="1"/>
  <c r="N91" i="1"/>
  <c r="T87" i="1"/>
  <c r="O87" i="1"/>
  <c r="O83" i="1"/>
  <c r="P80" i="1"/>
  <c r="Q79" i="1"/>
  <c r="R76" i="1"/>
  <c r="Q75" i="1"/>
  <c r="T72" i="1"/>
  <c r="S71" i="1"/>
  <c r="R69" i="1"/>
  <c r="N68" i="1"/>
  <c r="O67" i="1"/>
  <c r="P58" i="1"/>
  <c r="T61" i="1"/>
  <c r="R55" i="1"/>
  <c r="O51" i="1"/>
  <c r="R47" i="1"/>
  <c r="N39" i="1"/>
  <c r="R35" i="1"/>
  <c r="S31" i="1"/>
  <c r="R27" i="1"/>
  <c r="P23" i="1"/>
  <c r="T19" i="1"/>
  <c r="O12" i="1"/>
  <c r="O72" i="1"/>
  <c r="Q56" i="1"/>
  <c r="R3" i="1"/>
  <c r="N97" i="1"/>
  <c r="T95" i="1"/>
  <c r="O95" i="1"/>
  <c r="U95" i="1" s="1"/>
  <c r="R91" i="1"/>
  <c r="S87" i="1"/>
  <c r="S83" i="1"/>
  <c r="N83" i="1"/>
  <c r="P79" i="1"/>
  <c r="P75" i="1"/>
  <c r="Q71" i="1"/>
  <c r="T68" i="1"/>
  <c r="S67" i="1"/>
  <c r="N67" i="1"/>
  <c r="T58" i="1"/>
  <c r="R61" i="1"/>
  <c r="O90" i="1"/>
  <c r="S90" i="1"/>
  <c r="P82" i="1"/>
  <c r="T82" i="1"/>
  <c r="N78" i="1"/>
  <c r="R78" i="1"/>
  <c r="N74" i="1"/>
  <c r="R74" i="1"/>
  <c r="N70" i="1"/>
  <c r="R70" i="1"/>
  <c r="P66" i="1"/>
  <c r="T66" i="1"/>
  <c r="N57" i="1"/>
  <c r="R57" i="1"/>
  <c r="Q57" i="1"/>
  <c r="Q60" i="1"/>
  <c r="P60" i="1"/>
  <c r="O54" i="1"/>
  <c r="S54" i="1"/>
  <c r="N54" i="1"/>
  <c r="T54" i="1"/>
  <c r="N50" i="1"/>
  <c r="R50" i="1"/>
  <c r="S50" i="1"/>
  <c r="P46" i="1"/>
  <c r="T46" i="1"/>
  <c r="Q46" i="1"/>
  <c r="S46" i="1"/>
  <c r="N46" i="1"/>
  <c r="N42" i="1"/>
  <c r="R42" i="1"/>
  <c r="O42" i="1"/>
  <c r="T42" i="1"/>
  <c r="P42" i="1"/>
  <c r="Q38" i="1"/>
  <c r="N38" i="1"/>
  <c r="S38" i="1"/>
  <c r="P38" i="1"/>
  <c r="R38" i="1"/>
  <c r="Q34" i="1"/>
  <c r="N34" i="1"/>
  <c r="S34" i="1"/>
  <c r="T34" i="1"/>
  <c r="O34" i="1"/>
  <c r="O30" i="1"/>
  <c r="S30" i="1"/>
  <c r="Q30" i="1"/>
  <c r="N30" i="1"/>
  <c r="P30" i="1"/>
  <c r="O26" i="1"/>
  <c r="S26" i="1"/>
  <c r="Q26" i="1"/>
  <c r="R26" i="1"/>
  <c r="T26" i="1"/>
  <c r="N22" i="1"/>
  <c r="R22" i="1"/>
  <c r="P22" i="1"/>
  <c r="T22" i="1"/>
  <c r="O22" i="1"/>
  <c r="N18" i="1"/>
  <c r="R18" i="1"/>
  <c r="P18" i="1"/>
  <c r="Q18" i="1"/>
  <c r="S18" i="1"/>
  <c r="P14" i="1"/>
  <c r="T14" i="1"/>
  <c r="N14" i="1"/>
  <c r="S14" i="1"/>
  <c r="R14" i="1"/>
  <c r="O10" i="1"/>
  <c r="S10" i="1"/>
  <c r="P10" i="1"/>
  <c r="T10" i="1"/>
  <c r="Q10" i="1"/>
  <c r="N10" i="1"/>
  <c r="P6" i="1"/>
  <c r="T6" i="1"/>
  <c r="N6" i="1"/>
  <c r="R6" i="1"/>
  <c r="O6" i="1"/>
  <c r="S6" i="1"/>
  <c r="Q6" i="1"/>
  <c r="P98" i="1"/>
  <c r="P94" i="1"/>
  <c r="T90" i="1"/>
  <c r="N90" i="1"/>
  <c r="R86" i="1"/>
  <c r="Q82" i="1"/>
  <c r="T78" i="1"/>
  <c r="O78" i="1"/>
  <c r="P74" i="1"/>
  <c r="P70" i="1"/>
  <c r="S66" i="1"/>
  <c r="N66" i="1"/>
  <c r="P57" i="1"/>
  <c r="S60" i="1"/>
  <c r="P50" i="1"/>
  <c r="T38" i="1"/>
  <c r="P34" i="1"/>
  <c r="T30" i="1"/>
  <c r="N26" i="1"/>
  <c r="S22" i="1"/>
  <c r="Q14" i="1"/>
  <c r="R10" i="1"/>
  <c r="O89" i="1"/>
  <c r="S89" i="1"/>
  <c r="P85" i="1"/>
  <c r="T85" i="1"/>
  <c r="O81" i="1"/>
  <c r="S81" i="1"/>
  <c r="N73" i="1"/>
  <c r="R73" i="1"/>
  <c r="O65" i="1"/>
  <c r="S65" i="1"/>
  <c r="N63" i="1"/>
  <c r="R63" i="1"/>
  <c r="O63" i="1"/>
  <c r="T63" i="1"/>
  <c r="P59" i="1"/>
  <c r="T59" i="1"/>
  <c r="R59" i="1"/>
  <c r="O53" i="1"/>
  <c r="S53" i="1"/>
  <c r="Q53" i="1"/>
  <c r="Q49" i="1"/>
  <c r="O49" i="1"/>
  <c r="T49" i="1"/>
  <c r="O45" i="1"/>
  <c r="S45" i="1"/>
  <c r="R45" i="1"/>
  <c r="T45" i="1"/>
  <c r="N45" i="1"/>
  <c r="N41" i="1"/>
  <c r="R41" i="1"/>
  <c r="Q41" i="1"/>
  <c r="O41" i="1"/>
  <c r="P41" i="1"/>
  <c r="Q37" i="1"/>
  <c r="P37" i="1"/>
  <c r="R37" i="1"/>
  <c r="S37" i="1"/>
  <c r="P33" i="1"/>
  <c r="T33" i="1"/>
  <c r="O33" i="1"/>
  <c r="S33" i="1"/>
  <c r="N33" i="1"/>
  <c r="O29" i="1"/>
  <c r="S29" i="1"/>
  <c r="N29" i="1"/>
  <c r="T29" i="1"/>
  <c r="P29" i="1"/>
  <c r="Q29" i="1"/>
  <c r="N25" i="1"/>
  <c r="R25" i="1"/>
  <c r="S25" i="1"/>
  <c r="Q25" i="1"/>
  <c r="T25" i="1"/>
  <c r="N21" i="1"/>
  <c r="R21" i="1"/>
  <c r="S21" i="1"/>
  <c r="O21" i="1"/>
  <c r="P21" i="1"/>
  <c r="Q17" i="1"/>
  <c r="R17" i="1"/>
  <c r="P17" i="1"/>
  <c r="S17" i="1"/>
  <c r="P13" i="1"/>
  <c r="T13" i="1"/>
  <c r="Q13" i="1"/>
  <c r="S13" i="1"/>
  <c r="N13" i="1"/>
  <c r="Q9" i="1"/>
  <c r="O9" i="1"/>
  <c r="S9" i="1"/>
  <c r="P9" i="1"/>
  <c r="T9" i="1"/>
  <c r="R9" i="1"/>
  <c r="P5" i="1"/>
  <c r="T5" i="1"/>
  <c r="N5" i="1"/>
  <c r="R5" i="1"/>
  <c r="O5" i="1"/>
  <c r="S5" i="1"/>
  <c r="T98" i="1"/>
  <c r="O98" i="1"/>
  <c r="R97" i="1"/>
  <c r="T94" i="1"/>
  <c r="O94" i="1"/>
  <c r="R93" i="1"/>
  <c r="R90" i="1"/>
  <c r="P89" i="1"/>
  <c r="P86" i="1"/>
  <c r="R85" i="1"/>
  <c r="O82" i="1"/>
  <c r="Q81" i="1"/>
  <c r="S78" i="1"/>
  <c r="T77" i="1"/>
  <c r="O77" i="1"/>
  <c r="T74" i="1"/>
  <c r="O74" i="1"/>
  <c r="Q73" i="1"/>
  <c r="T70" i="1"/>
  <c r="O70" i="1"/>
  <c r="P69" i="1"/>
  <c r="R66" i="1"/>
  <c r="T65" i="1"/>
  <c r="N65" i="1"/>
  <c r="O57" i="1"/>
  <c r="P63" i="1"/>
  <c r="R60" i="1"/>
  <c r="Q59" i="1"/>
  <c r="R54" i="1"/>
  <c r="T53" i="1"/>
  <c r="O50" i="1"/>
  <c r="N49" i="1"/>
  <c r="R46" i="1"/>
  <c r="S41" i="1"/>
  <c r="O38" i="1"/>
  <c r="R33" i="1"/>
  <c r="R30" i="1"/>
  <c r="P25" i="1"/>
  <c r="Q22" i="1"/>
  <c r="O17" i="1"/>
  <c r="O14" i="1"/>
  <c r="N9" i="1"/>
  <c r="Q5" i="1"/>
  <c r="P92" i="1"/>
  <c r="T92" i="1"/>
  <c r="N88" i="1"/>
  <c r="R88" i="1"/>
  <c r="P84" i="1"/>
  <c r="T84" i="1"/>
  <c r="O80" i="1"/>
  <c r="S80" i="1"/>
  <c r="P76" i="1"/>
  <c r="T76" i="1"/>
  <c r="N72" i="1"/>
  <c r="R72" i="1"/>
  <c r="O64" i="1"/>
  <c r="S64" i="1"/>
  <c r="N62" i="1"/>
  <c r="R62" i="1"/>
  <c r="Q62" i="1"/>
  <c r="O56" i="1"/>
  <c r="S56" i="1"/>
  <c r="N56" i="1"/>
  <c r="T56" i="1"/>
  <c r="O52" i="1"/>
  <c r="S52" i="1"/>
  <c r="N52" i="1"/>
  <c r="T52" i="1"/>
  <c r="Q48" i="1"/>
  <c r="R48" i="1"/>
  <c r="N48" i="1"/>
  <c r="O44" i="1"/>
  <c r="S44" i="1"/>
  <c r="P44" i="1"/>
  <c r="T44" i="1"/>
  <c r="N44" i="1"/>
  <c r="Q40" i="1"/>
  <c r="N40" i="1"/>
  <c r="S40" i="1"/>
  <c r="O40" i="1"/>
  <c r="P40" i="1"/>
  <c r="Q36" i="1"/>
  <c r="N36" i="1"/>
  <c r="S36" i="1"/>
  <c r="R36" i="1"/>
  <c r="T36" i="1"/>
  <c r="P32" i="1"/>
  <c r="T32" i="1"/>
  <c r="R32" i="1"/>
  <c r="N32" i="1"/>
  <c r="O32" i="1"/>
  <c r="O28" i="1"/>
  <c r="S28" i="1"/>
  <c r="Q28" i="1"/>
  <c r="P28" i="1"/>
  <c r="R28" i="1"/>
  <c r="N24" i="1"/>
  <c r="R24" i="1"/>
  <c r="P24" i="1"/>
  <c r="S24" i="1"/>
  <c r="T24" i="1"/>
  <c r="N20" i="1"/>
  <c r="R20" i="1"/>
  <c r="P20" i="1"/>
  <c r="O20" i="1"/>
  <c r="Q20" i="1"/>
  <c r="Q16" i="1"/>
  <c r="O16" i="1"/>
  <c r="T16" i="1"/>
  <c r="R16" i="1"/>
  <c r="S16" i="1"/>
  <c r="P12" i="1"/>
  <c r="T12" i="1"/>
  <c r="Q12" i="1"/>
  <c r="R12" i="1"/>
  <c r="S12" i="1"/>
  <c r="P8" i="1"/>
  <c r="T8" i="1"/>
  <c r="N8" i="1"/>
  <c r="R8" i="1"/>
  <c r="O8" i="1"/>
  <c r="S8" i="1"/>
  <c r="Q8" i="1"/>
  <c r="P4" i="1"/>
  <c r="T4" i="1"/>
  <c r="Q4" i="1"/>
  <c r="N4" i="1"/>
  <c r="R4" i="1"/>
  <c r="O4" i="1"/>
  <c r="S4" i="1"/>
  <c r="S98" i="1"/>
  <c r="N98" i="1"/>
  <c r="P97" i="1"/>
  <c r="S96" i="1"/>
  <c r="N96" i="1"/>
  <c r="S94" i="1"/>
  <c r="N94" i="1"/>
  <c r="P93" i="1"/>
  <c r="R92" i="1"/>
  <c r="Q90" i="1"/>
  <c r="T89" i="1"/>
  <c r="N89" i="1"/>
  <c r="P88" i="1"/>
  <c r="T86" i="1"/>
  <c r="O86" i="1"/>
  <c r="Q85" i="1"/>
  <c r="S84" i="1"/>
  <c r="N84" i="1"/>
  <c r="S82" i="1"/>
  <c r="N82" i="1"/>
  <c r="P81" i="1"/>
  <c r="R80" i="1"/>
  <c r="Q78" i="1"/>
  <c r="S77" i="1"/>
  <c r="N77" i="1"/>
  <c r="O76" i="1"/>
  <c r="S74" i="1"/>
  <c r="P73" i="1"/>
  <c r="S72" i="1"/>
  <c r="S70" i="1"/>
  <c r="T69" i="1"/>
  <c r="O69" i="1"/>
  <c r="R68" i="1"/>
  <c r="Q66" i="1"/>
  <c r="R65" i="1"/>
  <c r="P64" i="1"/>
  <c r="T57" i="1"/>
  <c r="O62" i="1"/>
  <c r="O60" i="1"/>
  <c r="O59" i="1"/>
  <c r="P56" i="1"/>
  <c r="Q54" i="1"/>
  <c r="R53" i="1"/>
  <c r="R52" i="1"/>
  <c r="T50" i="1"/>
  <c r="S49" i="1"/>
  <c r="T48" i="1"/>
  <c r="O46" i="1"/>
  <c r="Q44" i="1"/>
  <c r="S42" i="1"/>
  <c r="T40" i="1"/>
  <c r="T37" i="1"/>
  <c r="O36" i="1"/>
  <c r="Q33" i="1"/>
  <c r="N28" i="1"/>
  <c r="O25" i="1"/>
  <c r="T21" i="1"/>
  <c r="T18" i="1"/>
  <c r="N17" i="1"/>
  <c r="R13" i="1"/>
  <c r="R98" i="1"/>
  <c r="T97" i="1"/>
  <c r="O97" i="1"/>
  <c r="U97" i="1" s="1"/>
  <c r="R96" i="1"/>
  <c r="R94" i="1"/>
  <c r="T93" i="1"/>
  <c r="O93" i="1"/>
  <c r="Q92" i="1"/>
  <c r="P90" i="1"/>
  <c r="R89" i="1"/>
  <c r="T88" i="1"/>
  <c r="O88" i="1"/>
  <c r="S86" i="1"/>
  <c r="N86" i="1"/>
  <c r="O85" i="1"/>
  <c r="R84" i="1"/>
  <c r="R82" i="1"/>
  <c r="T81" i="1"/>
  <c r="N81" i="1"/>
  <c r="Q80" i="1"/>
  <c r="P78" i="1"/>
  <c r="R77" i="1"/>
  <c r="S76" i="1"/>
  <c r="N76" i="1"/>
  <c r="Q74" i="1"/>
  <c r="T73" i="1"/>
  <c r="O73" i="1"/>
  <c r="Q72" i="1"/>
  <c r="Q70" i="1"/>
  <c r="S69" i="1"/>
  <c r="N69" i="1"/>
  <c r="P68" i="1"/>
  <c r="O66" i="1"/>
  <c r="Q65" i="1"/>
  <c r="T64" i="1"/>
  <c r="N64" i="1"/>
  <c r="S57" i="1"/>
  <c r="S63" i="1"/>
  <c r="T62" i="1"/>
  <c r="T60" i="1"/>
  <c r="N60" i="1"/>
  <c r="N59" i="1"/>
  <c r="P54" i="1"/>
  <c r="P53" i="1"/>
  <c r="Q52" i="1"/>
  <c r="Q50" i="1"/>
  <c r="R49" i="1"/>
  <c r="S48" i="1"/>
  <c r="Q45" i="1"/>
  <c r="Q42" i="1"/>
  <c r="R40" i="1"/>
  <c r="O37" i="1"/>
  <c r="R34" i="1"/>
  <c r="S32" i="1"/>
  <c r="R29" i="1"/>
  <c r="P26" i="1"/>
  <c r="Q24" i="1"/>
  <c r="Q21" i="1"/>
  <c r="O18" i="1"/>
  <c r="P16" i="1"/>
  <c r="O13" i="1"/>
  <c r="O55" i="1"/>
  <c r="S55" i="1"/>
  <c r="N51" i="1"/>
  <c r="R51" i="1"/>
  <c r="Q47" i="1"/>
  <c r="O47" i="1"/>
  <c r="T47" i="1"/>
  <c r="O43" i="1"/>
  <c r="S43" i="1"/>
  <c r="R43" i="1"/>
  <c r="Q39" i="1"/>
  <c r="P39" i="1"/>
  <c r="Q35" i="1"/>
  <c r="P35" i="1"/>
  <c r="P31" i="1"/>
  <c r="T31" i="1"/>
  <c r="O31" i="1"/>
  <c r="O27" i="1"/>
  <c r="S27" i="1"/>
  <c r="N27" i="1"/>
  <c r="T27" i="1"/>
  <c r="N23" i="1"/>
  <c r="R23" i="1"/>
  <c r="S23" i="1"/>
  <c r="N19" i="1"/>
  <c r="R19" i="1"/>
  <c r="S19" i="1"/>
  <c r="P15" i="1"/>
  <c r="T15" i="1"/>
  <c r="Q15" i="1"/>
  <c r="U15" i="1" s="1"/>
  <c r="O11" i="1"/>
  <c r="S11" i="1"/>
  <c r="P11" i="1"/>
  <c r="T11" i="1"/>
  <c r="Q11" i="1"/>
  <c r="P7" i="1"/>
  <c r="T7" i="1"/>
  <c r="N7" i="1"/>
  <c r="R7" i="1"/>
  <c r="O7" i="1"/>
  <c r="S7" i="1"/>
  <c r="N3" i="1"/>
  <c r="S91" i="1"/>
  <c r="U91" i="1" s="1"/>
  <c r="R87" i="1"/>
  <c r="T83" i="1"/>
  <c r="R79" i="1"/>
  <c r="U79" i="1" s="1"/>
  <c r="S75" i="1"/>
  <c r="U75" i="1" s="1"/>
  <c r="R71" i="1"/>
  <c r="T67" i="1"/>
  <c r="U67" i="1" s="1"/>
  <c r="S58" i="1"/>
  <c r="O58" i="1"/>
  <c r="S61" i="1"/>
  <c r="N61" i="1"/>
  <c r="Q55" i="1"/>
  <c r="P51" i="1"/>
  <c r="S47" i="1"/>
  <c r="N43" i="1"/>
  <c r="O39" i="1"/>
  <c r="S35" i="1"/>
  <c r="N31" i="1"/>
  <c r="Q27" i="1"/>
  <c r="T23" i="1"/>
  <c r="P19" i="1"/>
  <c r="R15" i="1"/>
  <c r="N11" i="1"/>
  <c r="U71" i="1" l="1"/>
  <c r="U35" i="1"/>
  <c r="U58" i="1"/>
  <c r="U11" i="1"/>
  <c r="U64" i="1"/>
  <c r="U68" i="1"/>
  <c r="U76" i="1"/>
  <c r="U92" i="1"/>
  <c r="U12" i="1"/>
  <c r="U3" i="1"/>
  <c r="U69" i="1"/>
  <c r="U93" i="1"/>
  <c r="U61" i="1"/>
  <c r="U83" i="1"/>
  <c r="U86" i="1"/>
  <c r="U16" i="1"/>
  <c r="U37" i="1"/>
  <c r="U63" i="1"/>
  <c r="U34" i="1"/>
  <c r="U78" i="1"/>
  <c r="U51" i="1"/>
  <c r="U88" i="1"/>
  <c r="U39" i="1"/>
  <c r="U87" i="1"/>
  <c r="U77" i="1"/>
  <c r="U4" i="1"/>
  <c r="U8" i="1"/>
  <c r="U36" i="1"/>
  <c r="U48" i="1"/>
  <c r="U56" i="1"/>
  <c r="U66" i="1"/>
  <c r="U96" i="1"/>
  <c r="U52" i="1"/>
  <c r="U13" i="1"/>
  <c r="U17" i="1"/>
  <c r="U57" i="1"/>
  <c r="U70" i="1"/>
  <c r="U7" i="1"/>
  <c r="U23" i="1"/>
  <c r="U42" i="1"/>
  <c r="U28" i="1"/>
  <c r="U82" i="1"/>
  <c r="U85" i="1"/>
  <c r="U89" i="1"/>
  <c r="U20" i="1"/>
  <c r="U32" i="1"/>
  <c r="U62" i="1"/>
  <c r="U72" i="1"/>
  <c r="U80" i="1"/>
  <c r="U9" i="1"/>
  <c r="U59" i="1"/>
  <c r="U21" i="1"/>
  <c r="U53" i="1"/>
  <c r="U73" i="1"/>
  <c r="U26" i="1"/>
  <c r="U18" i="1"/>
  <c r="U38" i="1"/>
  <c r="U54" i="1"/>
  <c r="U43" i="1"/>
  <c r="U19" i="1"/>
  <c r="U47" i="1"/>
  <c r="U55" i="1"/>
  <c r="U45" i="1"/>
  <c r="U65" i="1"/>
  <c r="U33" i="1"/>
  <c r="U94" i="1"/>
  <c r="U24" i="1"/>
  <c r="U40" i="1"/>
  <c r="U29" i="1"/>
  <c r="U41" i="1"/>
  <c r="U49" i="1"/>
  <c r="U10" i="1"/>
  <c r="U14" i="1"/>
  <c r="U22" i="1"/>
  <c r="U30" i="1"/>
  <c r="U46" i="1"/>
  <c r="U31" i="1"/>
  <c r="U27" i="1"/>
  <c r="U60" i="1"/>
  <c r="U74" i="1"/>
  <c r="U84" i="1"/>
  <c r="U98" i="1"/>
  <c r="U44" i="1"/>
  <c r="U81" i="1"/>
  <c r="U5" i="1"/>
  <c r="U25" i="1"/>
  <c r="U90" i="1"/>
  <c r="U6" i="1"/>
  <c r="U50" i="1"/>
</calcChain>
</file>

<file path=xl/sharedStrings.xml><?xml version="1.0" encoding="utf-8"?>
<sst xmlns="http://schemas.openxmlformats.org/spreadsheetml/2006/main" count="980" uniqueCount="451">
  <si>
    <t>Tab</t>
  </si>
  <si>
    <t>Data</t>
  </si>
  <si>
    <t xml:space="preserve">Year </t>
  </si>
  <si>
    <t>Source</t>
  </si>
  <si>
    <t>Accessed</t>
  </si>
  <si>
    <t>Link</t>
  </si>
  <si>
    <t>Age Distribution</t>
  </si>
  <si>
    <t>https://data.census.gov/table/ACSDP5Y2022.DP05?q=dp05&amp;g=040XX00US47$0500000&amp;tp=true&amp;tid=ACSDP1Y2022.DP05</t>
  </si>
  <si>
    <t xml:space="preserve">Race and Ethnicity </t>
  </si>
  <si>
    <t xml:space="preserve">Average Annual Unemployment Rate </t>
  </si>
  <si>
    <t>2018-2022</t>
  </si>
  <si>
    <t xml:space="preserve">US Bureau of Labor Statistics, Local Area Unemployment Statisitcs </t>
  </si>
  <si>
    <t>https://www.bls.gov/lau/tables.htm#stateaa</t>
  </si>
  <si>
    <t>Household Income Distribution</t>
  </si>
  <si>
    <t>https://data.census.gov/table/ACSST5Y2022.S1901?q=income&amp;g=040XX00US47,47$0500000</t>
  </si>
  <si>
    <t>Distressed Debt</t>
  </si>
  <si>
    <t>Race</t>
  </si>
  <si>
    <t/>
  </si>
  <si>
    <t>Under 15</t>
  </si>
  <si>
    <t>15 to 24 years</t>
  </si>
  <si>
    <t>25 to 34 years</t>
  </si>
  <si>
    <t>35 to 44 years</t>
  </si>
  <si>
    <t>45 to 54 years</t>
  </si>
  <si>
    <t>55 to 64 years</t>
  </si>
  <si>
    <t>65 years and over</t>
  </si>
  <si>
    <t>Total</t>
  </si>
  <si>
    <t>Tennessee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</si>
  <si>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</si>
  <si>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</si>
  <si>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</si>
  <si>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</si>
  <si>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</si>
  <si>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</si>
  <si>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</si>
  <si>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</si>
  <si>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</si>
  <si>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</si>
  <si>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</si>
  <si>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</si>
  <si>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</si>
  <si>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</si>
  <si>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</si>
  <si>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</si>
  <si>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</si>
  <si>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</si>
  <si>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</si>
  <si>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</si>
  <si>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</si>
  <si>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</si>
  <si>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</si>
  <si>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</si>
  <si>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</si>
  <si>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</si>
  <si>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</si>
  <si>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</si>
  <si>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</si>
  <si>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</si>
  <si>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</si>
  <si>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</si>
  <si>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</si>
  <si>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</si>
  <si>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</si>
  <si>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</si>
  <si>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</si>
  <si>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</si>
  <si>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</si>
  <si>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</si>
  <si>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</si>
  <si>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</si>
  <si>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</si>
  <si>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</si>
  <si>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</si>
  <si>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</si>
  <si>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</si>
  <si>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</si>
  <si>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</si>
  <si>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</si>
  <si>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</si>
  <si>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</si>
  <si>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</si>
  <si>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</si>
  <si>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</si>
  <si>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</si>
  <si>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</si>
  <si>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</si>
  <si>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</si>
  <si>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</si>
  <si>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</si>
  <si>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</si>
  <si>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</si>
  <si>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</si>
  <si>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</si>
  <si>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</si>
  <si>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</si>
  <si>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</si>
  <si>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</si>
  <si>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</si>
  <si>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</si>
  <si>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</si>
  <si>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</si>
  <si>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</si>
  <si>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</si>
  <si>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</si>
  <si>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</si>
  <si>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</si>
  <si>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</si>
  <si>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</si>
  <si>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</si>
  <si>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</si>
  <si>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</si>
  <si>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</si>
  <si>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</si>
  <si>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</si>
  <si>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</si>
  <si>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</si>
  <si>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</si>
  <si>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</si>
  <si>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</si>
  <si>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</si>
  <si>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</si>
  <si>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</si>
  <si>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</si>
  <si>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Average TN County</t>
  </si>
  <si>
    <t>Ethnicity</t>
  </si>
  <si>
    <t>White</t>
  </si>
  <si>
    <t>Black or African American</t>
  </si>
  <si>
    <t xml:space="preserve">Other* </t>
  </si>
  <si>
    <t>Two or More Races</t>
  </si>
  <si>
    <t xml:space="preserve">Hispanic or Latino </t>
  </si>
  <si>
    <t>Not Hispanic or Latino</t>
  </si>
  <si>
    <t>*Other includes American Indian/Alaska Native, Asian, Native Hawaiian and Other Pacific Islander, and Some Other Race</t>
  </si>
  <si>
    <t xml:space="preserve">Tennessee 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</si>
  <si>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</si>
  <si>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</si>
  <si>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</si>
  <si>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</si>
  <si>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</si>
  <si>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</si>
  <si>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</si>
  <si>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</si>
  <si>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</si>
  <si>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</si>
  <si>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</si>
  <si>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</si>
  <si>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</si>
  <si>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</si>
  <si>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</si>
  <si>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</si>
  <si>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</si>
  <si>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</si>
  <si>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</si>
  <si>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</si>
  <si>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</si>
  <si>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</si>
  <si>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</si>
  <si>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</si>
  <si>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</si>
  <si>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</si>
  <si>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</si>
  <si>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</si>
  <si>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</si>
  <si>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</si>
  <si>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</si>
  <si>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</si>
  <si>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</si>
  <si>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</si>
  <si>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</si>
  <si>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</si>
  <si>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</si>
  <si>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</si>
  <si>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</si>
  <si>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</si>
  <si>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</si>
  <si>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</si>
  <si>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</si>
  <si>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</si>
  <si>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</si>
  <si>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</si>
  <si>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</si>
  <si>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</si>
  <si>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</si>
  <si>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</si>
  <si>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</si>
  <si>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</si>
  <si>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</si>
  <si>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</si>
  <si>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</si>
  <si>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</si>
  <si>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</si>
  <si>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</si>
  <si>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</si>
  <si>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</si>
  <si>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</si>
  <si>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</si>
  <si>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</si>
  <si>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</si>
  <si>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</si>
  <si>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</si>
  <si>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</si>
  <si>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</si>
  <si>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</si>
  <si>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</si>
  <si>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</si>
  <si>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</si>
  <si>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</si>
  <si>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</si>
  <si>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</si>
  <si>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</si>
  <si>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</si>
  <si>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</si>
  <si>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</si>
  <si>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</si>
  <si>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</si>
  <si>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</si>
  <si>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</si>
  <si>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</si>
  <si>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</si>
  <si>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</si>
  <si>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</si>
  <si>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</si>
  <si>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</si>
  <si>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</si>
  <si>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</si>
  <si>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</si>
  <si>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</si>
  <si>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</si>
  <si>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</si>
  <si>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Income Distribution</t>
  </si>
  <si>
    <t>Less than $24,999</t>
  </si>
  <si>
    <t>$25,000 to $49,999</t>
  </si>
  <si>
    <t>$50,000 to $74,999</t>
  </si>
  <si>
    <t>$75,000 to $99,999</t>
  </si>
  <si>
    <t xml:space="preserve">$100,000 or more </t>
  </si>
  <si>
    <t>Age of Housing Stock</t>
  </si>
  <si>
    <t>Share with any debt in collections, All</t>
  </si>
  <si>
    <t>Share with medical debt in collections, All</t>
  </si>
  <si>
    <t>Auto/retail loan delinquency rate, all</t>
  </si>
  <si>
    <t>Share of Student Loan Holders with Student Debt in Collections, All</t>
  </si>
  <si>
    <t xml:space="preserve">Anderson </t>
  </si>
  <si>
    <t xml:space="preserve">Bedford </t>
  </si>
  <si>
    <t xml:space="preserve">Benton </t>
  </si>
  <si>
    <t xml:space="preserve">Bledsoe </t>
  </si>
  <si>
    <t>NA</t>
  </si>
  <si>
    <t xml:space="preserve">Blount </t>
  </si>
  <si>
    <t xml:space="preserve">Bradley </t>
  </si>
  <si>
    <t xml:space="preserve">Campbell </t>
  </si>
  <si>
    <t xml:space="preserve">Cannon </t>
  </si>
  <si>
    <t xml:space="preserve">Carroll </t>
  </si>
  <si>
    <t xml:space="preserve">Carter </t>
  </si>
  <si>
    <t xml:space="preserve">Cheatham </t>
  </si>
  <si>
    <t xml:space="preserve">Chester </t>
  </si>
  <si>
    <t xml:space="preserve">Claiborne </t>
  </si>
  <si>
    <t xml:space="preserve">Clay </t>
  </si>
  <si>
    <t xml:space="preserve">Cocke </t>
  </si>
  <si>
    <t xml:space="preserve">Coffee </t>
  </si>
  <si>
    <t xml:space="preserve">Crockett </t>
  </si>
  <si>
    <t xml:space="preserve">Cumberland </t>
  </si>
  <si>
    <t xml:space="preserve">Davidson </t>
  </si>
  <si>
    <t xml:space="preserve">Decatur </t>
  </si>
  <si>
    <t xml:space="preserve">DeKalb </t>
  </si>
  <si>
    <t xml:space="preserve">Dickson </t>
  </si>
  <si>
    <t xml:space="preserve">Dyer </t>
  </si>
  <si>
    <t xml:space="preserve">Fayette </t>
  </si>
  <si>
    <t xml:space="preserve">Fentress </t>
  </si>
  <si>
    <t xml:space="preserve">Franklin </t>
  </si>
  <si>
    <t xml:space="preserve">Gibson </t>
  </si>
  <si>
    <t xml:space="preserve">Giles </t>
  </si>
  <si>
    <t xml:space="preserve">Grainger </t>
  </si>
  <si>
    <t xml:space="preserve">Greene </t>
  </si>
  <si>
    <t xml:space="preserve">Grundy </t>
  </si>
  <si>
    <t xml:space="preserve">Hamblen </t>
  </si>
  <si>
    <t xml:space="preserve">Hamilton </t>
  </si>
  <si>
    <t xml:space="preserve">Hancock </t>
  </si>
  <si>
    <t xml:space="preserve">Hardeman </t>
  </si>
  <si>
    <t xml:space="preserve">Hardin </t>
  </si>
  <si>
    <t xml:space="preserve">Hawkins </t>
  </si>
  <si>
    <t xml:space="preserve">Haywood </t>
  </si>
  <si>
    <t xml:space="preserve">Henderson </t>
  </si>
  <si>
    <t xml:space="preserve">Henry </t>
  </si>
  <si>
    <t xml:space="preserve">Hickman </t>
  </si>
  <si>
    <t xml:space="preserve">Houston </t>
  </si>
  <si>
    <t xml:space="preserve">Humphreys </t>
  </si>
  <si>
    <t xml:space="preserve">Jackson </t>
  </si>
  <si>
    <t xml:space="preserve">Jefferson </t>
  </si>
  <si>
    <t xml:space="preserve">Johnson </t>
  </si>
  <si>
    <t xml:space="preserve">Knox </t>
  </si>
  <si>
    <t xml:space="preserve">Lake </t>
  </si>
  <si>
    <t xml:space="preserve">Lauderdale </t>
  </si>
  <si>
    <t xml:space="preserve">Lawrence </t>
  </si>
  <si>
    <t xml:space="preserve">Lewis </t>
  </si>
  <si>
    <t xml:space="preserve">Lincoln </t>
  </si>
  <si>
    <t xml:space="preserve">Loudon </t>
  </si>
  <si>
    <t xml:space="preserve">McMinn </t>
  </si>
  <si>
    <t xml:space="preserve">McNairy </t>
  </si>
  <si>
    <t xml:space="preserve">Macon </t>
  </si>
  <si>
    <t xml:space="preserve">Madison </t>
  </si>
  <si>
    <t xml:space="preserve">Marion </t>
  </si>
  <si>
    <t xml:space="preserve">Marshall </t>
  </si>
  <si>
    <t xml:space="preserve">Maury </t>
  </si>
  <si>
    <t xml:space="preserve">Meigs </t>
  </si>
  <si>
    <t xml:space="preserve">Monroe </t>
  </si>
  <si>
    <t xml:space="preserve">Montgomery </t>
  </si>
  <si>
    <t xml:space="preserve">Moore </t>
  </si>
  <si>
    <t xml:space="preserve">Morgan </t>
  </si>
  <si>
    <t xml:space="preserve">Obion </t>
  </si>
  <si>
    <t xml:space="preserve">Overton </t>
  </si>
  <si>
    <t xml:space="preserve">Perry </t>
  </si>
  <si>
    <t xml:space="preserve">Pickett </t>
  </si>
  <si>
    <t xml:space="preserve">Polk </t>
  </si>
  <si>
    <t xml:space="preserve">Putnam </t>
  </si>
  <si>
    <t xml:space="preserve">Rhea </t>
  </si>
  <si>
    <t xml:space="preserve">Roane </t>
  </si>
  <si>
    <t xml:space="preserve">Robertson </t>
  </si>
  <si>
    <t xml:space="preserve">Rutherford </t>
  </si>
  <si>
    <t xml:space="preserve">Scott </t>
  </si>
  <si>
    <t xml:space="preserve">Sequatchie </t>
  </si>
  <si>
    <t xml:space="preserve">Sevier </t>
  </si>
  <si>
    <t xml:space="preserve">Shelby </t>
  </si>
  <si>
    <t xml:space="preserve">Smith </t>
  </si>
  <si>
    <t xml:space="preserve">Stewart </t>
  </si>
  <si>
    <t xml:space="preserve">Sullivan </t>
  </si>
  <si>
    <t xml:space="preserve">Sumner </t>
  </si>
  <si>
    <t xml:space="preserve">Tipton </t>
  </si>
  <si>
    <t xml:space="preserve">Trousdale </t>
  </si>
  <si>
    <t xml:space="preserve">Unicoi </t>
  </si>
  <si>
    <t xml:space="preserve">Union </t>
  </si>
  <si>
    <t xml:space="preserve">Van Buren </t>
  </si>
  <si>
    <t xml:space="preserve">Warren </t>
  </si>
  <si>
    <t xml:space="preserve">Washington </t>
  </si>
  <si>
    <t xml:space="preserve">Wayne </t>
  </si>
  <si>
    <t xml:space="preserve">Weakley </t>
  </si>
  <si>
    <t xml:space="preserve">White </t>
  </si>
  <si>
    <t xml:space="preserve">Williamson </t>
  </si>
  <si>
    <t xml:space="preserve">Wilson </t>
  </si>
  <si>
    <t>Total Votes Cast as % of Registered Voters (2022)</t>
  </si>
  <si>
    <t>Total Votes Cast as % of Registered Voters (2020)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</si>
  <si>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</si>
  <si>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</si>
  <si>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</si>
  <si>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</si>
  <si>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</si>
  <si>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</si>
  <si>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</si>
  <si>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</si>
  <si>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</si>
  <si>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</si>
  <si>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</si>
  <si>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</si>
  <si>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</si>
  <si>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</si>
  <si>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</si>
  <si>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</si>
  <si>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</si>
  <si>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</si>
  <si>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</si>
  <si>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</si>
  <si>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</si>
  <si>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</si>
  <si>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</si>
  <si>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</si>
  <si>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</si>
  <si>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</si>
  <si>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</si>
  <si>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</si>
  <si>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</si>
  <si>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</si>
  <si>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</si>
  <si>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</si>
  <si>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</si>
  <si>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</si>
  <si>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</si>
  <si>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</si>
  <si>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</si>
  <si>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</si>
  <si>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</si>
  <si>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</si>
  <si>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</si>
  <si>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</si>
  <si>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</si>
  <si>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</si>
  <si>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</si>
  <si>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</si>
  <si>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</si>
  <si>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</si>
  <si>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</si>
  <si>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</si>
  <si>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</si>
  <si>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</si>
  <si>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</si>
  <si>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</si>
  <si>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</si>
  <si>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</si>
  <si>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</si>
  <si>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</si>
  <si>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</si>
  <si>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</si>
  <si>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</si>
  <si>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</si>
  <si>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</si>
  <si>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</si>
  <si>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</si>
  <si>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</si>
  <si>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</si>
  <si>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</si>
  <si>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</si>
  <si>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</si>
  <si>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</si>
  <si>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</si>
  <si>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</si>
  <si>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</si>
  <si>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</si>
  <si>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</si>
  <si>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</si>
  <si>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</si>
  <si>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</si>
  <si>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</si>
  <si>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</si>
  <si>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</si>
  <si>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</si>
  <si>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</si>
  <si>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</si>
  <si>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</si>
  <si>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</si>
  <si>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</si>
  <si>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</si>
  <si>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</si>
  <si>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</si>
  <si>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</si>
  <si>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Williamson</t>
  </si>
  <si>
    <t>Wilson</t>
  </si>
  <si>
    <t>Built 2020 or later</t>
  </si>
  <si>
    <t>Built 2010 to 2019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</si>
  <si>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</si>
  <si>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</si>
  <si>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</si>
  <si>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</si>
  <si>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</si>
  <si>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</si>
  <si>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</si>
  <si>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</si>
  <si>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AVERAGE TN COUNTY</t>
  </si>
  <si>
    <t>Urban Institute Debt in America</t>
  </si>
  <si>
    <t>Registered Voter Turnout</t>
  </si>
  <si>
    <t>2020 and 2022</t>
  </si>
  <si>
    <t>US Election Assistance Commission</t>
  </si>
  <si>
    <t>https://www.eac.gov/research-and-data/studies-and-reports</t>
  </si>
  <si>
    <t>https://datacatalog.urban.org/dataset/debt-america-2023</t>
  </si>
  <si>
    <t>US Census Bureau, ACS 5-Yr Estimates, Table DPO5</t>
  </si>
  <si>
    <t>US Census Bureau, ACS 5-Yr Estimates, Table S1901</t>
  </si>
  <si>
    <t>https://data.census.gov/table/ACSDP5Y2022.DP04?q=rent&amp;g=010XX00US_040XX00US47$0500000&amp;tp=true</t>
  </si>
  <si>
    <t>US Census Bureau, ACS 5-Yr Estimates, Table DPO4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</si>
</sst>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%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0" borderId="0"/>
  </cellStyleXfs>
  <cellXfs count="112">
    <xf numFmtId="0" fontId="0" fillId="0" borderId="0" xfId="0"/>
    <xf numFmtId="14" fontId="0" fillId="0" borderId="0" xfId="0" applyNumberFormat="1"/>
    <xf numFmtId="0" fontId="3" fillId="0" borderId="0" xfId="3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1" applyNumberFormat="1" applyFont="1" applyBorder="1" applyAlignment="1">
      <alignment wrapText="1"/>
    </xf>
    <xf numFmtId="164" fontId="5" fillId="0" borderId="0" xfId="1" applyNumberFormat="1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164" fontId="0" fillId="0" borderId="0" xfId="1" applyNumberFormat="1" applyFont="1" applyBorder="1"/>
    <xf numFmtId="164" fontId="0" fillId="0" borderId="4" xfId="0" applyNumberFormat="1" applyBorder="1"/>
    <xf numFmtId="0" fontId="0" fillId="0" borderId="6" xfId="0" applyBorder="1" applyAlignment="1">
      <alignment wrapText="1"/>
    </xf>
    <xf numFmtId="164" fontId="0" fillId="0" borderId="7" xfId="1" applyNumberFormat="1" applyFont="1" applyBorder="1"/>
    <xf numFmtId="164" fontId="0" fillId="0" borderId="8" xfId="0" applyNumberFormat="1" applyBorder="1"/>
    <xf numFmtId="0" fontId="4" fillId="0" borderId="9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9" fontId="0" fillId="0" borderId="0" xfId="2" applyFont="1" applyBorder="1"/>
    <xf numFmtId="9" fontId="0" fillId="0" borderId="4" xfId="2" applyFont="1" applyBorder="1"/>
    <xf numFmtId="9" fontId="0" fillId="0" borderId="7" xfId="2" applyFont="1" applyBorder="1"/>
    <xf numFmtId="9" fontId="0" fillId="0" borderId="8" xfId="2" applyFont="1" applyBorder="1"/>
    <xf numFmtId="0" fontId="2" fillId="0" borderId="6" xfId="0" applyFont="1" applyBorder="1"/>
    <xf numFmtId="0" fontId="6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164" fontId="0" fillId="0" borderId="4" xfId="1" applyNumberFormat="1" applyFont="1" applyBorder="1" applyAlignment="1">
      <alignment wrapText="1"/>
    </xf>
    <xf numFmtId="164" fontId="0" fillId="0" borderId="7" xfId="1" applyNumberFormat="1" applyFont="1" applyBorder="1" applyAlignment="1">
      <alignment wrapText="1"/>
    </xf>
    <xf numFmtId="164" fontId="5" fillId="0" borderId="7" xfId="1" applyNumberFormat="1" applyFont="1" applyBorder="1" applyAlignment="1">
      <alignment horizontal="left" vertical="center" wrapText="1" indent="1"/>
    </xf>
    <xf numFmtId="164" fontId="0" fillId="0" borderId="8" xfId="1" applyNumberFormat="1" applyFont="1" applyBorder="1" applyAlignment="1">
      <alignment wrapText="1"/>
    </xf>
    <xf numFmtId="164" fontId="0" fillId="0" borderId="5" xfId="1" applyNumberFormat="1" applyFont="1" applyBorder="1" applyAlignment="1">
      <alignment wrapText="1"/>
    </xf>
    <xf numFmtId="164" fontId="0" fillId="0" borderId="6" xfId="1" applyNumberFormat="1" applyFont="1" applyBorder="1" applyAlignment="1">
      <alignment wrapText="1"/>
    </xf>
    <xf numFmtId="0" fontId="6" fillId="0" borderId="6" xfId="0" applyFont="1" applyBorder="1" applyAlignment="1">
      <alignment horizontal="left" vertical="center" wrapText="1" indent="1"/>
    </xf>
    <xf numFmtId="9" fontId="5" fillId="0" borderId="0" xfId="2" applyFont="1" applyBorder="1" applyAlignment="1">
      <alignment horizontal="right" vertical="center" wrapText="1" indent="1"/>
    </xf>
    <xf numFmtId="9" fontId="5" fillId="0" borderId="5" xfId="2" applyFont="1" applyBorder="1" applyAlignment="1">
      <alignment horizontal="right" vertical="center" wrapText="1" indent="1"/>
    </xf>
    <xf numFmtId="9" fontId="5" fillId="0" borderId="4" xfId="2" applyFont="1" applyBorder="1" applyAlignment="1">
      <alignment horizontal="right" vertical="center" wrapText="1" indent="1"/>
    </xf>
    <xf numFmtId="9" fontId="5" fillId="0" borderId="6" xfId="2" applyFont="1" applyBorder="1" applyAlignment="1">
      <alignment horizontal="right" vertical="center" wrapText="1" indent="1"/>
    </xf>
    <xf numFmtId="9" fontId="5" fillId="0" borderId="8" xfId="2" applyFont="1" applyBorder="1" applyAlignment="1">
      <alignment horizontal="right" vertical="center" wrapText="1" indent="1"/>
    </xf>
    <xf numFmtId="9" fontId="5" fillId="0" borderId="7" xfId="2" applyFont="1" applyBorder="1" applyAlignment="1">
      <alignment horizontal="right" vertical="center" wrapText="1" indent="1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9" fillId="0" borderId="7" xfId="0" applyFont="1" applyBorder="1"/>
    <xf numFmtId="0" fontId="9" fillId="0" borderId="8" xfId="0" applyFont="1" applyBorder="1"/>
    <xf numFmtId="0" fontId="0" fillId="0" borderId="1" xfId="0" applyBorder="1"/>
    <xf numFmtId="0" fontId="9" fillId="0" borderId="6" xfId="0" applyFont="1" applyBorder="1"/>
    <xf numFmtId="0" fontId="5" fillId="0" borderId="5" xfId="0" applyFont="1" applyBorder="1"/>
    <xf numFmtId="166" fontId="5" fillId="0" borderId="0" xfId="0" applyNumberFormat="1" applyFont="1"/>
    <xf numFmtId="166" fontId="5" fillId="0" borderId="4" xfId="0" applyNumberFormat="1" applyFont="1" applyBorder="1"/>
    <xf numFmtId="0" fontId="5" fillId="0" borderId="6" xfId="0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167" fontId="0" fillId="0" borderId="0" xfId="0" applyNumberFormat="1"/>
    <xf numFmtId="9" fontId="0" fillId="0" borderId="4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65" fontId="0" fillId="0" borderId="0" xfId="1" applyNumberFormat="1" applyFont="1" applyBorder="1"/>
    <xf numFmtId="0" fontId="0" fillId="2" borderId="0" xfId="0" applyFill="1"/>
    <xf numFmtId="14" fontId="0" fillId="2" borderId="0" xfId="0" applyNumberFormat="1" applyFill="1"/>
    <xf numFmtId="0" fontId="3" fillId="2" borderId="0" xfId="3" applyFill="1"/>
    <xf numFmtId="0" fontId="0" fillId="0" borderId="0" xfId="0" applyAlignment="1">
      <alignment horizontal="center" vertical="center"/>
    </xf>
    <xf numFmtId="0" fontId="10" fillId="3" borderId="0" xfId="4" applyAlignment="1">
      <alignment horizontal="center" vertical="center" wrapText="1"/>
    </xf>
    <xf numFmtId="0" fontId="10" fillId="3" borderId="10" xfId="4" applyBorder="1" applyAlignment="1">
      <alignment horizontal="center" vertical="center" wrapText="1"/>
    </xf>
    <xf numFmtId="0" fontId="12" fillId="0" borderId="0" xfId="0" applyFont="1"/>
    <xf numFmtId="167" fontId="0" fillId="0" borderId="0" xfId="2" applyNumberFormat="1" applyFont="1"/>
    <xf numFmtId="167" fontId="0" fillId="0" borderId="10" xfId="2" applyNumberFormat="1" applyFont="1" applyBorder="1"/>
    <xf numFmtId="0" fontId="0" fillId="4" borderId="0" xfId="0" applyFill="1" applyAlignment="1">
      <alignment horizontal="center" vertical="center"/>
    </xf>
    <xf numFmtId="167" fontId="0" fillId="4" borderId="0" xfId="2" applyNumberFormat="1" applyFont="1" applyFill="1"/>
    <xf numFmtId="0" fontId="0" fillId="4" borderId="5" xfId="0" applyFill="1" applyBorder="1" applyAlignment="1">
      <alignment wrapText="1"/>
    </xf>
    <xf numFmtId="9" fontId="0" fillId="4" borderId="0" xfId="0" applyNumberFormat="1" applyFill="1"/>
    <xf numFmtId="9" fontId="0" fillId="4" borderId="4" xfId="0" applyNumberFormat="1" applyFill="1" applyBorder="1"/>
    <xf numFmtId="0" fontId="9" fillId="4" borderId="5" xfId="0" applyFont="1" applyFill="1" applyBorder="1"/>
    <xf numFmtId="166" fontId="5" fillId="4" borderId="0" xfId="0" applyNumberFormat="1" applyFont="1" applyFill="1" applyAlignment="1">
      <alignment horizontal="right"/>
    </xf>
    <xf numFmtId="166" fontId="9" fillId="4" borderId="0" xfId="0" applyNumberFormat="1" applyFont="1" applyFill="1" applyAlignment="1">
      <alignment horizontal="right"/>
    </xf>
    <xf numFmtId="166" fontId="5" fillId="4" borderId="4" xfId="0" applyNumberFormat="1" applyFont="1" applyFill="1" applyBorder="1" applyAlignment="1">
      <alignment horizontal="right"/>
    </xf>
    <xf numFmtId="0" fontId="6" fillId="4" borderId="5" xfId="0" applyFont="1" applyFill="1" applyBorder="1" applyAlignment="1">
      <alignment vertical="top" wrapText="1"/>
    </xf>
    <xf numFmtId="164" fontId="5" fillId="4" borderId="0" xfId="1" applyNumberFormat="1" applyFont="1" applyFill="1" applyBorder="1" applyAlignment="1">
      <alignment horizontal="left" vertical="center" wrapText="1" indent="1"/>
    </xf>
    <xf numFmtId="164" fontId="5" fillId="4" borderId="4" xfId="1" applyNumberFormat="1" applyFont="1" applyFill="1" applyBorder="1" applyAlignment="1">
      <alignment horizontal="left" vertical="center" wrapText="1" indent="1"/>
    </xf>
    <xf numFmtId="164" fontId="5" fillId="4" borderId="5" xfId="1" applyNumberFormat="1" applyFont="1" applyFill="1" applyBorder="1" applyAlignment="1">
      <alignment horizontal="left" vertical="center" wrapText="1" indent="1"/>
    </xf>
    <xf numFmtId="0" fontId="0" fillId="4" borderId="0" xfId="0" applyFill="1"/>
    <xf numFmtId="9" fontId="5" fillId="4" borderId="0" xfId="2" applyFont="1" applyFill="1" applyBorder="1" applyAlignment="1">
      <alignment horizontal="right" vertical="center" wrapText="1" indent="1"/>
    </xf>
    <xf numFmtId="9" fontId="5" fillId="4" borderId="1" xfId="2" applyFont="1" applyFill="1" applyBorder="1" applyAlignment="1">
      <alignment horizontal="right" vertical="center" wrapText="1" indent="1"/>
    </xf>
    <xf numFmtId="9" fontId="5" fillId="4" borderId="3" xfId="2" applyFont="1" applyFill="1" applyBorder="1" applyAlignment="1">
      <alignment horizontal="right" vertical="center" wrapText="1" indent="1"/>
    </xf>
    <xf numFmtId="164" fontId="0" fillId="4" borderId="0" xfId="1" applyNumberFormat="1" applyFont="1" applyFill="1" applyBorder="1"/>
    <xf numFmtId="164" fontId="0" fillId="4" borderId="4" xfId="0" applyNumberFormat="1" applyFill="1" applyBorder="1"/>
    <xf numFmtId="9" fontId="0" fillId="4" borderId="0" xfId="2" applyFont="1" applyFill="1" applyBorder="1"/>
    <xf numFmtId="9" fontId="0" fillId="4" borderId="4" xfId="2" applyFont="1" applyFill="1" applyBorder="1"/>
    <xf numFmtId="0" fontId="1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2" fillId="4" borderId="0" xfId="0" applyFont="1" applyFill="1" applyAlignment="1">
      <alignment wrapText="1"/>
    </xf>
    <xf numFmtId="167" fontId="0" fillId="4" borderId="0" xfId="2" applyNumberFormat="1" applyFont="1" applyFill="1" applyAlignment="1">
      <alignment horizontal="right" wrapText="1"/>
    </xf>
    <xf numFmtId="0" fontId="13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/>
    <xf numFmtId="3" fontId="12" fillId="0" borderId="0" xfId="0" applyNumberFormat="1" applyFont="1" applyAlignment="1">
      <alignment wrapText="1"/>
    </xf>
    <xf numFmtId="3" fontId="12" fillId="0" borderId="11" xfId="0" applyNumberFormat="1" applyFont="1" applyBorder="1" applyAlignment="1">
      <alignment wrapText="1"/>
    </xf>
    <xf numFmtId="0" fontId="12" fillId="0" borderId="11" xfId="0" applyFont="1" applyBorder="1" applyAlignment="1">
      <alignment wrapText="1"/>
    </xf>
    <xf numFmtId="3" fontId="12" fillId="0" borderId="0" xfId="0" applyNumberFormat="1" applyFont="1" applyAlignment="1">
      <alignment horizontal="right" vertical="center" wrapText="1"/>
    </xf>
    <xf numFmtId="3" fontId="12" fillId="0" borderId="1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3" fillId="0" borderId="0" xfId="3" applyFill="1"/>
  </cellXfs>
  <cellStyles count="6">
    <cellStyle name="Comma" xfId="1" builtinId="3"/>
    <cellStyle name="Good" xfId="4" builtinId="26"/>
    <cellStyle name="Hyperlink" xfId="3" builtinId="8"/>
    <cellStyle name="Normal" xfId="0" builtinId="0"/>
    <cellStyle name="Normal 2" xfId="5" xr:uid="{F4C34756-6E24-49C9-A190-8597D9A39C8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'01-Age'!$M$3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'01-Age'!$N$2:$T$2</c:f>
              <c:strCache>
                <c:ptCount val="7"/>
                <c:pt idx="0">
                  <c:v>Under 15</c:v>
                </c:pt>
                <c:pt idx="1">
                  <c:v>15 to 24 years</c:v>
                </c:pt>
                <c:pt idx="2">
                  <c:v>25 to 34 years</c:v>
                </c:pt>
                <c:pt idx="3">
                  <c:v>35 to 44 years</c:v>
                </c:pt>
                <c:pt idx="4">
                  <c:v>45 to 54 years</c:v>
                </c:pt>
                <c:pt idx="5">
                  <c:v>55 to 64 years</c:v>
                </c:pt>
                <c:pt idx="6">
                  <c:v>65 years and over</c:v>
                </c:pt>
              </c:strCache>
            </c:strRef>
          </c:cat>
          <c:val>
            <c:numRef>
              <c:f>'01-Age'!$N$3:$T$3</c:f>
              <c:numCache>
                <c:formatCode>0%</c:formatCode>
                <c:ptCount val="7"/>
                <c:pt idx="0">
                  <c:v>0.18209135136165663</c:v>
                </c:pt>
                <c:pt idx="1">
                  <c:v>0.13060814249804875</c:v>
                </c:pt>
                <c:pt idx="2">
                  <c:v>0.13712352168731148</c:v>
                </c:pt>
                <c:pt idx="3">
                  <c:v>0.12581754569618989</c:v>
                </c:pt>
                <c:pt idx="4">
                  <c:v>0.12676182866795729</c:v>
                </c:pt>
                <c:pt idx="5">
                  <c:v>0.13073581856826019</c:v>
                </c:pt>
                <c:pt idx="6">
                  <c:v>0.16686179152057579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E-43A3-AFA2-87A726EE2A52}"/>
            </c:ext>
          </c:extLst>
        </c:ser>
        <c:ser>
          <c:idx val="1"/>
          <c:order val="1"/>
          <c:tx>
            <c:strRef>
              <c:f>'01-Age'!$M$4</c:f>
              <c:strCache>
                <c:ptCount val="1"/>
                <c:pt idx="0">
                  <c:v>Anderson County, Tennessee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'01-Age'!$N$2:$T$2</c:f>
              <c:strCache>
                <c:ptCount val="7"/>
                <c:pt idx="0">
                  <c:v>Under 15</c:v>
                </c:pt>
                <c:pt idx="1">
                  <c:v>15 to 24 years</c:v>
                </c:pt>
                <c:pt idx="2">
                  <c:v>25 to 34 years</c:v>
                </c:pt>
                <c:pt idx="3">
                  <c:v>35 to 44 years</c:v>
                </c:pt>
                <c:pt idx="4">
                  <c:v>45 to 54 years</c:v>
                </c:pt>
                <c:pt idx="5">
                  <c:v>55 to 64 years</c:v>
                </c:pt>
                <c:pt idx="6">
                  <c:v>65 years and over</c:v>
                </c:pt>
              </c:strCache>
            </c:strRef>
          </c:cat>
          <c:val>
            <c:numRef>
              <c:f>'01-Age'!$N$4:$T$4</c:f>
              <c:numCache>
                <c:formatCode>0%</c:formatCode>
                <c:ptCount val="7"/>
                <c:pt idx="0">
                  <c:v>0.17461241061846206</c:v>
                </c:pt>
                <c:pt idx="1">
                  <c:v>0.11236536198714717</c:v>
                </c:pt>
                <c:pt idx="2">
                  <c:v>0.12675692100805566</c:v>
                </c:pt>
                <c:pt idx="3">
                  <c:v>0.11434371646171949</c:v>
                </c:pt>
                <c:pt idx="4">
                  <c:v>0.12945937908116426</c:v>
                </c:pt>
                <c:pt idx="5">
                  <c:v>0.14092866286512276</c:v>
                </c:pt>
                <c:pt idx="6">
                  <c:v>0.20153354797832862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E-43A3-AFA2-87A726EE2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860320"/>
        <c:axId val="1530861280"/>
      </c:barChart>
      <c:catAx>
        <c:axId val="15308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1280"/>
        <c:crosses val="autoZero"/>
        <c:auto val="1"/>
        <c:lblAlgn val="ctr"/>
        <c:lblOffset val="100"/>
        <c:noMultiLvlLbl val="0"/>
      </c:catAx>
      <c:valAx>
        <c:axId val="15308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Tennessee</a:t>
            </a:r>
          </a:p>
        </c:rich>
      </c:tx>
      <c:layout>
        <c:manualLayout>
          <c:xMode val="edge"/>
          <c:yMode val="edge"/>
          <c:x val="0.20154855643044617"/>
          <c:y val="2.6101146395233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420603674540689E-2"/>
          <c:y val="0.1392061141079094"/>
          <c:w val="0.52465266841644798"/>
          <c:h val="0.821642166299241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A-4ACC-B975-AA3CE9A858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A-4ACC-B975-AA3CE9A858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A-4ACC-B975-AA3CE9A858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A-4ACC-B975-AA3CE9A858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'02-Race and Ethnicity'!$J$2:$M$2</c:f>
              <c:strCache>
                <c:ptCount val="4"/>
                <c:pt idx="0">
                  <c:v>White</c:v>
                </c:pt>
                <c:pt idx="1">
                  <c:v>Black or African American</c:v>
                </c:pt>
                <c:pt idx="2">
                  <c:v>Other* </c:v>
                </c:pt>
                <c:pt idx="3">
                  <c:v>Two or More Races</c:v>
                </c:pt>
              </c:strCache>
            </c:strRef>
          </c:cat>
          <c:val>
            <c:numRef>
              <c:f>'02-Race and Ethnicity'!$J$3:$M$3</c:f>
              <c:numCache>
                <c:formatCode>0%</c:formatCode>
                <c:ptCount val="4"/>
                <c:pt idx="0">
                  <c:v>0.74854226857845696</c:v>
                </c:pt>
                <c:pt idx="1">
                  <c:v>0.1627458269856373</c:v>
                </c:pt>
                <c:pt idx="2">
                  <c:v>4.1504832914775358E-2</c:v>
                </c:pt>
                <c:pt idx="3">
                  <c:v>4.7207071521130392E-2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F-48D2-A777-D4ECA102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82742782152228"/>
          <c:y val="0.2661762026051821"/>
          <c:w val="0.299505905511811"/>
          <c:h val="0.6286046642269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Anderson County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4215676744111"/>
          <c:y val="0.13232048097356594"/>
          <c:w val="0.75325362107514326"/>
          <c:h val="0.7962617129750784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5-4A67-8DAD-FEAFB6D2AA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5-4A67-8DAD-FEAFB6D2AA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5-4A67-8DAD-FEAFB6D2AA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5-4A67-8DAD-FEAFB6D2AA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'02-Race and Ethnicity'!$J$2:$M$2</c:f>
              <c:strCache>
                <c:ptCount val="4"/>
                <c:pt idx="0">
                  <c:v>White</c:v>
                </c:pt>
                <c:pt idx="1">
                  <c:v>Black or African American</c:v>
                </c:pt>
                <c:pt idx="2">
                  <c:v>Other* </c:v>
                </c:pt>
                <c:pt idx="3">
                  <c:v>Two or More Races</c:v>
                </c:pt>
              </c:strCache>
            </c:strRef>
          </c:cat>
          <c:val>
            <c:numRef>
              <c:f>'02-Race and Ethnicity'!$J$4:$M$4</c:f>
              <c:numCache>
                <c:formatCode>0%</c:formatCode>
                <c:ptCount val="4"/>
                <c:pt idx="0">
                  <c:v>0.88521664921059773</c:v>
                </c:pt>
                <c:pt idx="1">
                  <c:v>3.1627810750352356E-2</c:v>
                </c:pt>
                <c:pt idx="2">
                  <c:v>3.0308907767304136E-2</c:v>
                </c:pt>
                <c:pt idx="3">
                  <c:v>5.2846632271745735E-2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25-4A67-8DAD-FEAFB6D2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Annual Unemployment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'04-Unemployment'!$A$3</c:f>
              <c:strCache>
                <c:ptCount val="1"/>
                <c:pt idx="0">
                  <c:v>Tennessee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'04-Unemployment'!$B$2:$F$2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'04-Unemployment'!$B$3:$F$3</c:f>
              <c:numCache>
                <c:formatCode>0.0</c:formatCode>
                <c:ptCount val="5"/>
                <c:pt idx="0">
                  <c:v>3.5</c:v>
                </c:pt>
                <c:pt idx="1">
                  <c:v>3.3</c:v>
                </c:pt>
                <c:pt idx="2">
                  <c:v>7.5</c:v>
                </c:pt>
                <c:pt idx="3">
                  <c:v>4.5</c:v>
                </c:pt>
                <c:pt idx="4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0-4823-986F-6FE03733CE18}"/>
            </c:ext>
          </c:extLst>
        </c:ser>
        <c:ser>
          <c:idx val="1"/>
          <c:order val="1"/>
          <c:tx>
            <c:strRef>
              <c:f>'04-Unemployment'!$A$4</c:f>
              <c:strCache>
                <c:ptCount val="1"/>
                <c:pt idx="0">
                  <c:v>Anderson County, 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'04-Unemployment'!$B$2:$F$2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'04-Unemployment'!$B$4:$F$4</c:f>
              <c:numCache>
                <c:formatCode>0.0</c:formatCode>
                <c:ptCount val="5"/>
                <c:pt idx="0">
                  <c:v>3.8</c:v>
                </c:pt>
                <c:pt idx="1">
                  <c:v>3.5</c:v>
                </c:pt>
                <c:pt idx="2">
                  <c:v>6.7</c:v>
                </c:pt>
                <c:pt idx="3">
                  <c:v>4</c:v>
                </c:pt>
                <c:pt idx="4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0-4823-986F-6FE03733C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860320"/>
        <c:axId val="1530861280"/>
      </c:lineChart>
      <c:catAx>
        <c:axId val="15308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1280"/>
        <c:crosses val="autoZero"/>
        <c:auto val="1"/>
        <c:lblAlgn val="ctr"/>
        <c:lblOffset val="100"/>
        <c:noMultiLvlLbl val="0"/>
      </c:catAx>
      <c:valAx>
        <c:axId val="15308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'03- Income Distribution'!$A$3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'03- Income Distribution'!$B$2:$F$2</c:f>
              <c:strCache>
                <c:ptCount val="5"/>
                <c:pt idx="0">
                  <c:v>Less than $24,999</c:v>
                </c:pt>
                <c:pt idx="1">
                  <c:v>$25,000 to $49,999</c:v>
                </c:pt>
                <c:pt idx="2">
                  <c:v>$50,000 to $74,999</c:v>
                </c:pt>
                <c:pt idx="3">
                  <c:v>$75,000 to $99,999</c:v>
                </c:pt>
                <c:pt idx="4">
                  <c:v>$100,000 or more </c:v>
                </c:pt>
              </c:strCache>
            </c:strRef>
          </c:cat>
          <c:val>
            <c:numRef>
              <c:f>'03- Income Distribution'!$B$3:$F$3</c:f>
              <c:numCache>
                <c:formatCode>0%</c:formatCode>
                <c:ptCount val="5"/>
                <c:pt idx="0">
                  <c:v>0.182</c:v>
                </c:pt>
                <c:pt idx="1">
                  <c:v>0.21300000000000002</c:v>
                </c:pt>
                <c:pt idx="2">
                  <c:v>0.17599999999999999</c:v>
                </c:pt>
                <c:pt idx="3">
                  <c:v>0.13200000000000001</c:v>
                </c:pt>
                <c:pt idx="4">
                  <c:v>0.29699999999999999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8-4E10-A202-E6FD90A2D563}"/>
            </c:ext>
          </c:extLst>
        </c:ser>
        <c:ser>
          <c:idx val="1"/>
          <c:order val="1"/>
          <c:tx>
            <c:strRef>
              <c:f>'03- Income Distribution'!$A$4</c:f>
              <c:strCache>
                <c:ptCount val="1"/>
                <c:pt idx="0">
                  <c:v>Anderson County, Tennessee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'03- Income Distribution'!$B$2:$F$2</c:f>
              <c:strCache>
                <c:ptCount val="5"/>
                <c:pt idx="0">
                  <c:v>Less than $24,999</c:v>
                </c:pt>
                <c:pt idx="1">
                  <c:v>$25,000 to $49,999</c:v>
                </c:pt>
                <c:pt idx="2">
                  <c:v>$50,000 to $74,999</c:v>
                </c:pt>
                <c:pt idx="3">
                  <c:v>$75,000 to $99,999</c:v>
                </c:pt>
                <c:pt idx="4">
                  <c:v>$100,000 or more </c:v>
                </c:pt>
              </c:strCache>
            </c:strRef>
          </c:cat>
          <c:val>
            <c:numRef>
              <c:f>'03- Income Distribution'!$B$4:$F$4</c:f>
              <c:numCache>
                <c:formatCode>0%</c:formatCode>
                <c:ptCount val="5"/>
                <c:pt idx="0">
                  <c:v>0.193</c:v>
                </c:pt>
                <c:pt idx="1">
                  <c:v>0.22699999999999998</c:v>
                </c:pt>
                <c:pt idx="2">
                  <c:v>0.17699999999999999</c:v>
                </c:pt>
                <c:pt idx="3">
                  <c:v>0.13800000000000001</c:v>
                </c:pt>
                <c:pt idx="4">
                  <c:v>0.26399999999999996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8-4E10-A202-E6FD90A2D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860320"/>
        <c:axId val="1530861280"/>
      </c:barChart>
      <c:catAx>
        <c:axId val="15308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1280"/>
        <c:crosses val="autoZero"/>
        <c:auto val="1"/>
        <c:lblAlgn val="ctr"/>
        <c:lblOffset val="100"/>
        <c:noMultiLvlLbl val="0"/>
      </c:catAx>
      <c:valAx>
        <c:axId val="15308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Distressed</a:t>
            </a:r>
            <a:r>
              <a:rPr lang="en-US" baseline="0"/>
              <a:t> Types of Debt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'05-Distressed Debt'!$A$3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'05-Distressed Debt'!$B$2:$E$2</c:f>
              <c:strCache>
                <c:ptCount val="4"/>
                <c:pt idx="0">
                  <c:v>Share with any debt in collections, All</c:v>
                </c:pt>
                <c:pt idx="1">
                  <c:v>Share with medical debt in collections, All</c:v>
                </c:pt>
                <c:pt idx="2">
                  <c:v>Auto/retail loan delinquency rate, all</c:v>
                </c:pt>
                <c:pt idx="3">
                  <c:v>Share of Student Loan Holders with Student Debt in Collections, All</c:v>
                </c:pt>
              </c:strCache>
            </c:strRef>
          </c:cat>
          <c:val>
            <c:numRef>
              <c:f>'05-Distressed Debt'!$B$3:$E$3</c:f>
              <c:numCache>
                <c:formatCode>0.0%</c:formatCode>
                <c:ptCount val="4"/>
                <c:pt idx="0">
                  <c:v>0.3160926</c:v>
                </c:pt>
                <c:pt idx="1">
                  <c:v>0.17627000000000001</c:v>
                </c:pt>
                <c:pt idx="2">
                  <c:v>5.2178200000000001E-2</c:v>
                </c:pt>
                <c:pt idx="3">
                  <c:v>9.2705899999999994E-2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56-4005-8347-0B034E047033}"/>
            </c:ext>
          </c:extLst>
        </c:ser>
        <c:ser>
          <c:idx val="1"/>
          <c:order val="1"/>
          <c:tx>
            <c:strRef>
              <c:f>'05-Distressed Debt'!$A$4</c:f>
              <c:strCache>
                <c:ptCount val="1"/>
                <c:pt idx="0">
                  <c:v>Anderson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'05-Distressed Debt'!$B$2:$E$2</c:f>
              <c:strCache>
                <c:ptCount val="4"/>
                <c:pt idx="0">
                  <c:v>Share with any debt in collections, All</c:v>
                </c:pt>
                <c:pt idx="1">
                  <c:v>Share with medical debt in collections, All</c:v>
                </c:pt>
                <c:pt idx="2">
                  <c:v>Auto/retail loan delinquency rate, all</c:v>
                </c:pt>
                <c:pt idx="3">
                  <c:v>Share of Student Loan Holders with Student Debt in Collections, All</c:v>
                </c:pt>
              </c:strCache>
            </c:strRef>
          </c:cat>
          <c:val>
            <c:numRef>
              <c:f>'05-Distressed Debt'!$B$4:$E$4</c:f>
              <c:numCache>
                <c:formatCode>0.0%</c:formatCode>
                <c:ptCount val="4"/>
                <c:pt idx="0">
                  <c:v>0.33686199999999999</c:v>
                </c:pt>
                <c:pt idx="1">
                  <c:v>0.21512290000000001</c:v>
                </c:pt>
                <c:pt idx="2">
                  <c:v>5.1477599999999998E-2</c:v>
                </c:pt>
                <c:pt idx="3">
                  <c:v>0.10574020000000001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56-4005-8347-0B034E047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589744"/>
        <c:axId val="1724100959"/>
      </c:barChart>
      <c:catAx>
        <c:axId val="11425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100959"/>
        <c:crosses val="autoZero"/>
        <c:auto val="1"/>
        <c:lblAlgn val="ctr"/>
        <c:lblOffset val="100"/>
        <c:noMultiLvlLbl val="0"/>
      </c:catAx>
      <c:valAx>
        <c:axId val="17241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Registered Voter Turnout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'06-Registered Voter Turnout'!$A$2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'06-Registered Voter Turnout'!$B$1:$C$1</c:f>
              <c:strCache>
                <c:ptCount val="2"/>
                <c:pt idx="0">
                  <c:v>Total Votes Cast as % of Registered Voters (2020)</c:v>
                </c:pt>
                <c:pt idx="1">
                  <c:v>Total Votes Cast as % of Registered Voters (2022)</c:v>
                </c:pt>
              </c:strCache>
            </c:strRef>
          </c:cat>
          <c:val>
            <c:numRef>
              <c:f>'06-Registered Voter Turnout'!$B$2:$C$2</c:f>
              <c:numCache>
                <c:formatCode>0.0%</c:formatCode>
                <c:ptCount val="2"/>
                <c:pt idx="0">
                  <c:v>0.69300905825397863</c:v>
                </c:pt>
                <c:pt idx="1">
                  <c:v>0.38609064528729664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8-46C6-BD97-61AEE84E7F51}"/>
            </c:ext>
          </c:extLst>
        </c:ser>
        <c:ser>
          <c:idx val="1"/>
          <c:order val="1"/>
          <c:tx>
            <c:strRef>
              <c:f>'06-Registered Voter Turnout'!$A$3</c:f>
              <c:strCache>
                <c:ptCount val="1"/>
                <c:pt idx="0">
                  <c:v>Anderson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'06-Registered Voter Turnout'!$B$1:$C$1</c:f>
              <c:strCache>
                <c:ptCount val="2"/>
                <c:pt idx="0">
                  <c:v>Total Votes Cast as % of Registered Voters (2020)</c:v>
                </c:pt>
                <c:pt idx="1">
                  <c:v>Total Votes Cast as % of Registered Voters (2022)</c:v>
                </c:pt>
              </c:strCache>
            </c:strRef>
          </c:cat>
          <c:val>
            <c:numRef>
              <c:f>'06-Registered Voter Turnout'!$B$3:$C$3</c:f>
              <c:numCache>
                <c:formatCode>0.0%</c:formatCode>
                <c:ptCount val="2"/>
                <c:pt idx="0">
                  <c:v>0.71148726506933679</c:v>
                </c:pt>
                <c:pt idx="1">
                  <c:v>0.42997376997059056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8-46C6-BD97-61AEE84E7F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3864544"/>
        <c:axId val="773395232"/>
      </c:barChart>
      <c:catAx>
        <c:axId val="7738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395232"/>
        <c:crosses val="autoZero"/>
        <c:auto val="1"/>
        <c:lblAlgn val="ctr"/>
        <c:lblOffset val="100"/>
        <c:noMultiLvlLbl val="0"/>
      </c:catAx>
      <c:valAx>
        <c:axId val="7733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 Stock</a:t>
            </a:r>
            <a:r>
              <a:rPr lang="en-US" baseline="0"/>
              <a:t> by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'07-Age of Housing Stock'!$A$5</c:f>
              <c:strCache>
                <c:ptCount val="1"/>
                <c:pt idx="0">
                  <c:v>AVERAGE TN COUNTY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'07-Age of Housing Stock'!$B$4:$K$4</c:f>
              <c:strCache>
                <c:ptCount val="10"/>
                <c:pt idx="0">
                  <c:v>Built 2020 or later</c:v>
                </c:pt>
                <c:pt idx="1">
                  <c:v>Built 2010 to 2019</c:v>
                </c:pt>
                <c:pt idx="2">
                  <c:v>Built 2000 to 2009</c:v>
                </c:pt>
                <c:pt idx="3">
                  <c:v>Built 1990 to 1999</c:v>
                </c:pt>
                <c:pt idx="4">
                  <c:v>Built 1980 to 1989</c:v>
                </c:pt>
                <c:pt idx="5">
                  <c:v>Built 1970 to 1979</c:v>
                </c:pt>
                <c:pt idx="6">
                  <c:v>Built 1960 to 1969</c:v>
                </c:pt>
                <c:pt idx="7">
                  <c:v>Built 1950 to 1959</c:v>
                </c:pt>
                <c:pt idx="8">
                  <c:v>Built 1940 to 1949</c:v>
                </c:pt>
                <c:pt idx="9">
                  <c:v>Built 1939 or earlier</c:v>
                </c:pt>
              </c:strCache>
            </c:strRef>
          </c:cat>
          <c:val>
            <c:numRef>
              <c:f>'07-Age of Housing Stock'!$B$5:$K$5</c:f>
              <c:numCache>
                <c:formatCode>#,##0</c:formatCode>
                <c:ptCount val="10"/>
                <c:pt idx="0">
                  <c:v>270.09473684210525</c:v>
                </c:pt>
                <c:pt idx="1">
                  <c:v>3425.6</c:v>
                </c:pt>
                <c:pt idx="2">
                  <c:v>5110.8210526315788</c:v>
                </c:pt>
                <c:pt idx="3">
                  <c:v>5354.378947368421</c:v>
                </c:pt>
                <c:pt idx="4">
                  <c:v>4329.0210526315786</c:v>
                </c:pt>
                <c:pt idx="5">
                  <c:v>4675.9684210526311</c:v>
                </c:pt>
                <c:pt idx="6">
                  <c:v>3107.4210526315787</c:v>
                </c:pt>
                <c:pt idx="7">
                  <c:v>2695.0631578947368</c:v>
                </c:pt>
                <c:pt idx="8">
                  <c:v>1321.7052631578947</c:v>
                </c:pt>
                <c:pt idx="9">
                  <c:v>1824.1368421052632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E-4D43-BD27-87A2C58EEC9B}"/>
            </c:ext>
          </c:extLst>
        </c:ser>
        <c:ser>
          <c:idx val="1"/>
          <c:order val="1"/>
          <c:tx>
            <c:strRef>
              <c:f>'07-Age of Housing Stock'!$A$6</c:f>
              <c:strCache>
                <c:ptCount val="1"/>
                <c:pt idx="0">
                  <c:v>Anderson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'07-Age of Housing Stock'!$B$4:$K$4</c:f>
              <c:strCache>
                <c:ptCount val="10"/>
                <c:pt idx="0">
                  <c:v>Built 2020 or later</c:v>
                </c:pt>
                <c:pt idx="1">
                  <c:v>Built 2010 to 2019</c:v>
                </c:pt>
                <c:pt idx="2">
                  <c:v>Built 2000 to 2009</c:v>
                </c:pt>
                <c:pt idx="3">
                  <c:v>Built 1990 to 1999</c:v>
                </c:pt>
                <c:pt idx="4">
                  <c:v>Built 1980 to 1989</c:v>
                </c:pt>
                <c:pt idx="5">
                  <c:v>Built 1970 to 1979</c:v>
                </c:pt>
                <c:pt idx="6">
                  <c:v>Built 1960 to 1969</c:v>
                </c:pt>
                <c:pt idx="7">
                  <c:v>Built 1950 to 1959</c:v>
                </c:pt>
                <c:pt idx="8">
                  <c:v>Built 1940 to 1949</c:v>
                </c:pt>
                <c:pt idx="9">
                  <c:v>Built 1939 or earlier</c:v>
                </c:pt>
              </c:strCache>
            </c:strRef>
          </c:cat>
          <c:val>
            <c:numRef>
              <c:f>'07-Age of Housing Stock'!$B$6:$K$6</c:f>
              <c:numCache>
                <c:formatCode>#,##0</c:formatCode>
                <c:ptCount val="10"/>
                <c:pt idx="0" formatCode="General">
                  <c:v>248</c:v>
                </c:pt>
                <c:pt idx="1">
                  <c:v>1965</c:v>
                </c:pt>
                <c:pt idx="2">
                  <c:v>3832</c:v>
                </c:pt>
                <c:pt idx="3">
                  <c:v>4987</c:v>
                </c:pt>
                <c:pt idx="4">
                  <c:v>4847</c:v>
                </c:pt>
                <c:pt idx="5">
                  <c:v>4539</c:v>
                </c:pt>
                <c:pt idx="6">
                  <c:v>3955</c:v>
                </c:pt>
                <c:pt idx="7">
                  <c:v>3640</c:v>
                </c:pt>
                <c:pt idx="8">
                  <c:v>5555</c:v>
                </c:pt>
                <c:pt idx="9">
                  <c:v>1758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E-4D43-BD27-87A2C58EE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7201920"/>
        <c:axId val="982566848"/>
      </c:barChart>
      <c:catAx>
        <c:axId val="96720192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66848"/>
        <c:crosses val="autoZero"/>
        <c:auto val="1"/>
        <c:lblAlgn val="ctr"/>
        <c:lblOffset val="100"/>
        <c:noMultiLvlLbl val="0"/>
      </c:catAx>
      <c:valAx>
        <c:axId val="982566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185737</xdr:rowOff>
    </xdr:from>
    <xdr:to>
      <xdr:col>8</xdr:col>
      <xdr:colOff>314325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5EDF7-25AE-0D63-1FF9-54E45F7A8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52387</xdr:colOff>
      <xdr:row>18</xdr:row>
      <xdr:rowOff>28575</xdr:rowOff>
    </xdr:from>
    <xdr:to>
      <xdr:col>8</xdr:col>
      <xdr:colOff>357187</xdr:colOff>
      <xdr:row>33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78D9D3-69B4-CF58-B124-86AE0B65F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333375</xdr:colOff>
      <xdr:row>18</xdr:row>
      <xdr:rowOff>28575</xdr:rowOff>
    </xdr:from>
    <xdr:to>
      <xdr:col>13</xdr:col>
      <xdr:colOff>371475</xdr:colOff>
      <xdr:row>33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F14FCF-DAD1-4BC1-B448-DE997844E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581025</xdr:colOff>
      <xdr:row>50</xdr:row>
      <xdr:rowOff>171450</xdr:rowOff>
    </xdr:from>
    <xdr:to>
      <xdr:col>8</xdr:col>
      <xdr:colOff>276225</xdr:colOff>
      <xdr:row>65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E4F2F-008C-4202-A719-9991B04D7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600075</xdr:colOff>
      <xdr:row>35</xdr:row>
      <xdr:rowOff>19050</xdr:rowOff>
    </xdr:from>
    <xdr:to>
      <xdr:col>8</xdr:col>
      <xdr:colOff>295275</xdr:colOff>
      <xdr:row>49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333322-9D72-491C-8B43-94548F160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600075</xdr:colOff>
      <xdr:row>69</xdr:row>
      <xdr:rowOff>23812</xdr:rowOff>
    </xdr:from>
    <xdr:to>
      <xdr:col>8</xdr:col>
      <xdr:colOff>295275</xdr:colOff>
      <xdr:row>83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349FAE-7132-3556-0209-D1804E51F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84</xdr:row>
      <xdr:rowOff>176212</xdr:rowOff>
    </xdr:from>
    <xdr:to>
      <xdr:col>7</xdr:col>
      <xdr:colOff>342900</xdr:colOff>
      <xdr:row>99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0B47B5-94AD-A87F-41AD-5F94E8240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52386</xdr:colOff>
      <xdr:row>100</xdr:row>
      <xdr:rowOff>147637</xdr:rowOff>
    </xdr:from>
    <xdr:to>
      <xdr:col>12</xdr:col>
      <xdr:colOff>314325</xdr:colOff>
      <xdr:row>115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E22222-FC23-CF4D-C05D-5692A0D30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lau/tables.htm" TargetMode="External"/><Relationship Id="rId7" Type="http://schemas.openxmlformats.org/officeDocument/2006/relationships/hyperlink" Target="https://data.census.gov/table/ACSDP5Y2022.DP04?q=rent&amp;g=010XX00US_040XX00US47$0500000&amp;tp=true" TargetMode="External"/><Relationship Id="rId2" Type="http://schemas.openxmlformats.org/officeDocument/2006/relationships/hyperlink" Target="https://data.census.gov/table/ACSDP5Y2022.DP05?q=dp05&amp;g=040XX00US47$0500000&amp;tp=true&amp;tid=ACSDP1Y2022.DP05" TargetMode="External"/><Relationship Id="rId1" Type="http://schemas.openxmlformats.org/officeDocument/2006/relationships/hyperlink" Target="https://data.census.gov/table/ACSDP5Y2022.DP05?q=dp05&amp;g=040XX00US47$0500000&amp;tp=true&amp;tid=ACSDP1Y2022.DP05" TargetMode="External"/><Relationship Id="rId6" Type="http://schemas.openxmlformats.org/officeDocument/2006/relationships/hyperlink" Target="https://www.eac.gov/research-and-data/studies-and-reports" TargetMode="External"/><Relationship Id="rId5" Type="http://schemas.openxmlformats.org/officeDocument/2006/relationships/hyperlink" Target="https://datacatalog.urban.org/dataset/debt-america-2023" TargetMode="External"/><Relationship Id="rId4" Type="http://schemas.openxmlformats.org/officeDocument/2006/relationships/hyperlink" Target="https://data.census.gov/table/ACSST5Y2022.S1901?q=income&amp;g=040XX00US47,47$0500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0DC6-12F2-47B9-BFEF-D1805820A50C}">
  <dimension ref="A1:G23"/>
  <sheetViews>
    <sheetView tabSelected="1" workbookViewId="0">
      <selection activeCell="B13" sqref="B13"/>
    </sheetView>
  </sheetViews>
  <sheetFormatPr defaultRowHeight="15" x14ac:dyDescent="0.25"/>
  <cols>
    <col min="2" max="2" width="41" customWidth="1"/>
    <col min="3" max="3" width="40" customWidth="1"/>
    <col min="4" max="4" width="56.140625" customWidth="1"/>
    <col min="5" max="5" width="15" customWidth="1"/>
    <col min="6" max="6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55" customFormat="1" x14ac:dyDescent="0.25">
      <c r="A2" s="55">
        <v>1</v>
      </c>
      <c r="B2" s="55" t="s">
        <v>6</v>
      </c>
      <c r="C2" s="55">
        <v>2022</v>
      </c>
      <c r="D2" s="55" t="s">
        <v>447</v>
      </c>
      <c r="E2" s="56">
        <v>45341</v>
      </c>
      <c r="F2" s="57" t="s">
        <v>7</v>
      </c>
    </row>
    <row r="3" spans="1:7" s="55" customFormat="1" x14ac:dyDescent="0.25">
      <c r="A3" s="55">
        <v>2</v>
      </c>
      <c r="B3" s="55" t="s">
        <v>8</v>
      </c>
      <c r="C3" s="55">
        <v>2022</v>
      </c>
      <c r="D3" s="55" t="s">
        <v>447</v>
      </c>
      <c r="E3" s="56">
        <v>45341</v>
      </c>
      <c r="F3" s="57" t="s">
        <v>7</v>
      </c>
    </row>
    <row r="4" spans="1:7" s="55" customFormat="1" x14ac:dyDescent="0.25">
      <c r="A4" s="55">
        <v>3</v>
      </c>
      <c r="B4" s="55" t="s">
        <v>13</v>
      </c>
      <c r="C4" s="55">
        <v>2022</v>
      </c>
      <c r="D4" s="55" t="s">
        <v>448</v>
      </c>
      <c r="E4" s="56">
        <v>45342</v>
      </c>
      <c r="F4" s="57" t="s">
        <v>14</v>
      </c>
    </row>
    <row r="5" spans="1:7" x14ac:dyDescent="0.25">
      <c r="A5" s="110">
        <v>4</v>
      </c>
      <c r="B5" s="110" t="s">
        <v>9</v>
      </c>
      <c r="C5" s="110" t="s">
        <v>10</v>
      </c>
      <c r="D5" s="110" t="s">
        <v>11</v>
      </c>
      <c r="E5" s="1">
        <v>45342</v>
      </c>
      <c r="F5" s="2" t="s">
        <v>12</v>
      </c>
    </row>
    <row r="6" spans="1:7" x14ac:dyDescent="0.25">
      <c r="A6" s="110">
        <v>5</v>
      </c>
      <c r="B6" s="110" t="s">
        <v>15</v>
      </c>
      <c r="C6" s="110">
        <v>2023</v>
      </c>
      <c r="D6" s="110" t="s">
        <v>441</v>
      </c>
      <c r="E6" s="1">
        <v>45349</v>
      </c>
      <c r="F6" s="2" t="s">
        <v>446</v>
      </c>
    </row>
    <row r="7" spans="1:7" x14ac:dyDescent="0.25">
      <c r="A7" s="110">
        <v>6</v>
      </c>
      <c r="B7" s="110" t="s">
        <v>442</v>
      </c>
      <c r="C7" s="110" t="s">
        <v>443</v>
      </c>
      <c r="D7" s="110" t="s">
        <v>444</v>
      </c>
      <c r="E7" s="1">
        <v>45349</v>
      </c>
      <c r="F7" s="2" t="s">
        <v>445</v>
      </c>
    </row>
    <row r="8" spans="1:7" x14ac:dyDescent="0.25">
      <c r="A8" s="110">
        <v>7</v>
      </c>
      <c r="B8" s="110" t="s">
        <v>233</v>
      </c>
      <c r="C8" s="110" t="s">
        <v>10</v>
      </c>
      <c r="D8" s="110" t="s">
        <v>450</v>
      </c>
      <c r="E8" s="1">
        <v>45349</v>
      </c>
      <c r="F8" s="111" t="s">
        <v>449</v>
      </c>
    </row>
    <row r="14" spans="1:7" x14ac:dyDescent="0.25">
      <c r="F14" s="1"/>
      <c r="G14" s="2"/>
    </row>
    <row r="15" spans="1:7" x14ac:dyDescent="0.25">
      <c r="F15" s="1"/>
      <c r="G15" s="2"/>
    </row>
    <row r="16" spans="1:7" x14ac:dyDescent="0.25">
      <c r="D16" s="36"/>
      <c r="E16" s="37"/>
    </row>
    <row r="17" spans="4:5" x14ac:dyDescent="0.25">
      <c r="D17" s="36"/>
      <c r="E17" s="37"/>
    </row>
    <row r="18" spans="4:5" x14ac:dyDescent="0.25">
      <c r="D18" s="36"/>
      <c r="E18" s="37"/>
    </row>
    <row r="19" spans="4:5" x14ac:dyDescent="0.25">
      <c r="D19" s="36"/>
      <c r="E19" s="37"/>
    </row>
    <row r="20" spans="4:5" x14ac:dyDescent="0.25">
      <c r="D20" s="36"/>
      <c r="E20" s="38"/>
    </row>
    <row r="21" spans="4:5" x14ac:dyDescent="0.25">
      <c r="D21" s="36"/>
      <c r="E21" s="38"/>
    </row>
    <row r="22" spans="4:5" x14ac:dyDescent="0.25">
      <c r="D22" s="36"/>
      <c r="E22" s="2"/>
    </row>
    <row r="23" spans="4:5" x14ac:dyDescent="0.25">
      <c r="D23" s="36"/>
      <c r="E23" s="37"/>
    </row>
  </sheetData>
  <hyperlinks>
    <hyperlink ref="F3" r:id="rId1" xr:uid="{D30BF15D-AAAF-45CD-ACBC-B3648903CC7D}"/>
    <hyperlink ref="F2" r:id="rId2" xr:uid="{4E4FA20D-5421-4111-9112-BBFCB92D860F}"/>
    <hyperlink ref="F5" r:id="rId3" location="stateaa" xr:uid="{A5F3428C-AC0C-4E30-96B4-DA34D36320CA}"/>
    <hyperlink ref="F4" r:id="rId4" xr:uid="{B51A55FB-6565-4ABF-B76A-E10C4659C2C5}"/>
    <hyperlink ref="F6" r:id="rId5" xr:uid="{408B4146-5B15-4801-AAD8-AA3AD656B2F2}"/>
    <hyperlink ref="F7" r:id="rId6" xr:uid="{2C2B8D23-D2D9-47B4-AC48-398157C1939A}"/>
    <hyperlink ref="F8" r:id="rId7" xr:uid="{660979EE-A890-4EF7-A902-3A3BF1E7BD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F6E2-D837-4731-A3DA-97ABFD7908CE}">
  <dimension ref="B18"/>
  <sheetViews>
    <sheetView topLeftCell="A85" workbookViewId="0">
      <selection activeCell="D118" sqref="D118"/>
    </sheetView>
  </sheetViews>
  <sheetFormatPr defaultRowHeight="15" x14ac:dyDescent="0.25"/>
  <sheetData>
    <row r="18" spans="2:2" x14ac:dyDescent="0.25">
      <c r="B18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DBA-0FBC-40EC-BD95-B799672E6E76}">
  <dimension ref="A1:U100"/>
  <sheetViews>
    <sheetView zoomScale="85" zoomScaleNormal="85" workbookViewId="0">
      <selection activeCell="A3" sqref="A3:U3"/>
    </sheetView>
  </sheetViews>
  <sheetFormatPr defaultRowHeight="15" x14ac:dyDescent="0.25"/>
  <cols>
    <col min="1" max="1" width="30" style="3" customWidth="1"/>
    <col min="2" max="2" width="13.28515625" bestFit="1" customWidth="1"/>
    <col min="3" max="7" width="11.5703125" bestFit="1" customWidth="1"/>
    <col min="8" max="8" width="13.28515625" bestFit="1" customWidth="1"/>
    <col min="9" max="9" width="10.5703125" bestFit="1" customWidth="1"/>
    <col min="13" max="13" width="45.28515625" customWidth="1"/>
  </cols>
  <sheetData>
    <row r="1" spans="1:21" x14ac:dyDescent="0.25">
      <c r="A1" s="100" t="s">
        <v>6</v>
      </c>
      <c r="B1" s="101"/>
      <c r="C1" s="101"/>
      <c r="D1" s="101"/>
      <c r="E1" s="101"/>
      <c r="F1" s="101"/>
      <c r="G1" s="101"/>
      <c r="H1" s="101"/>
      <c r="I1" s="102"/>
      <c r="M1" s="100" t="s">
        <v>6</v>
      </c>
      <c r="N1" s="101"/>
      <c r="O1" s="101"/>
      <c r="P1" s="101"/>
      <c r="Q1" s="101"/>
      <c r="R1" s="101"/>
      <c r="S1" s="101"/>
      <c r="T1" s="101"/>
      <c r="U1" s="102"/>
    </row>
    <row r="2" spans="1:21" ht="30.75" thickBot="1" x14ac:dyDescent="0.3">
      <c r="A2" s="13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24</v>
      </c>
      <c r="I2" s="15" t="s">
        <v>25</v>
      </c>
      <c r="M2" s="13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5" t="s">
        <v>25</v>
      </c>
    </row>
    <row r="3" spans="1:21" x14ac:dyDescent="0.25">
      <c r="A3" s="66" t="s">
        <v>26</v>
      </c>
      <c r="B3" s="81">
        <v>1260759</v>
      </c>
      <c r="C3" s="81">
        <v>904301</v>
      </c>
      <c r="D3" s="81">
        <v>949412</v>
      </c>
      <c r="E3" s="81">
        <v>871132</v>
      </c>
      <c r="F3" s="81">
        <v>877670</v>
      </c>
      <c r="G3" s="81">
        <v>905185</v>
      </c>
      <c r="H3" s="81">
        <v>1155313</v>
      </c>
      <c r="I3" s="82">
        <f>SUM(B3:H3)</f>
        <v>6923772</v>
      </c>
      <c r="J3" s="77"/>
      <c r="K3" s="77"/>
      <c r="L3" s="77"/>
      <c r="M3" s="66" t="s">
        <v>26</v>
      </c>
      <c r="N3" s="83">
        <f>B3/$I3</f>
        <v>0.18209135136165663</v>
      </c>
      <c r="O3" s="83">
        <f t="shared" ref="O3:T3" si="0">C3/$I3</f>
        <v>0.13060814249804875</v>
      </c>
      <c r="P3" s="83">
        <f t="shared" si="0"/>
        <v>0.13712352168731148</v>
      </c>
      <c r="Q3" s="83">
        <f t="shared" si="0"/>
        <v>0.12581754569618989</v>
      </c>
      <c r="R3" s="83">
        <f t="shared" si="0"/>
        <v>0.12676182866795729</v>
      </c>
      <c r="S3" s="83">
        <f t="shared" si="0"/>
        <v>0.13073581856826019</v>
      </c>
      <c r="T3" s="83">
        <f t="shared" si="0"/>
        <v>0.16686179152057579</v>
      </c>
      <c r="U3" s="84">
        <f>SUM(N3:T3)</f>
        <v>1</v>
      </c>
    </row>
    <row r="4" spans="1:21" x14ac:dyDescent="0.25">
      <c r="A4" s="7" t="s">
        <v>27</v>
      </c>
      <c r="B4" s="8">
        <v>13504</v>
      </c>
      <c r="C4" s="8">
        <v>8690</v>
      </c>
      <c r="D4" s="8">
        <v>9803</v>
      </c>
      <c r="E4" s="8">
        <v>8843</v>
      </c>
      <c r="F4" s="8">
        <v>10012</v>
      </c>
      <c r="G4" s="8">
        <v>10899</v>
      </c>
      <c r="H4" s="8">
        <v>15586</v>
      </c>
      <c r="I4" s="9">
        <f t="shared" ref="I4:I67" si="1">SUM(B4:H4)</f>
        <v>77337</v>
      </c>
      <c r="M4" s="7" t="s">
        <v>27</v>
      </c>
      <c r="N4" s="16">
        <f t="shared" ref="N4:N67" si="2">B4/$I4</f>
        <v>0.17461241061846206</v>
      </c>
      <c r="O4" s="16">
        <f t="shared" ref="O4:O67" si="3">C4/$I4</f>
        <v>0.11236536198714717</v>
      </c>
      <c r="P4" s="16">
        <f t="shared" ref="P4:P67" si="4">D4/$I4</f>
        <v>0.12675692100805566</v>
      </c>
      <c r="Q4" s="16">
        <f t="shared" ref="Q4:Q67" si="5">E4/$I4</f>
        <v>0.11434371646171949</v>
      </c>
      <c r="R4" s="16">
        <f t="shared" ref="R4:R67" si="6">F4/$I4</f>
        <v>0.12945937908116426</v>
      </c>
      <c r="S4" s="16">
        <f t="shared" ref="S4:S67" si="7">G4/$I4</f>
        <v>0.14092866286512276</v>
      </c>
      <c r="T4" s="16">
        <f t="shared" ref="T4:T67" si="8">H4/$I4</f>
        <v>0.20153354797832862</v>
      </c>
      <c r="U4" s="17">
        <f t="shared" ref="U4:U67" si="9">SUM(N4:T4)</f>
        <v>1</v>
      </c>
    </row>
    <row r="5" spans="1:21" x14ac:dyDescent="0.25">
      <c r="A5" s="7" t="s">
        <v>28</v>
      </c>
      <c r="B5" s="8">
        <v>10477</v>
      </c>
      <c r="C5" s="8">
        <v>6264</v>
      </c>
      <c r="D5" s="8">
        <v>7116</v>
      </c>
      <c r="E5" s="8">
        <v>6201</v>
      </c>
      <c r="F5" s="8">
        <v>6753</v>
      </c>
      <c r="G5" s="8">
        <v>6366</v>
      </c>
      <c r="H5" s="8">
        <v>7356</v>
      </c>
      <c r="I5" s="9">
        <f t="shared" si="1"/>
        <v>50533</v>
      </c>
      <c r="M5" s="7" t="s">
        <v>28</v>
      </c>
      <c r="N5" s="16">
        <f t="shared" si="2"/>
        <v>0.20732986365345418</v>
      </c>
      <c r="O5" s="16">
        <f t="shared" si="3"/>
        <v>0.12395860131003503</v>
      </c>
      <c r="P5" s="16">
        <f t="shared" si="4"/>
        <v>0.14081887083687888</v>
      </c>
      <c r="Q5" s="16">
        <f t="shared" si="5"/>
        <v>0.12271189123938812</v>
      </c>
      <c r="R5" s="16">
        <f t="shared" si="6"/>
        <v>0.13363544614410386</v>
      </c>
      <c r="S5" s="16">
        <f t="shared" si="7"/>
        <v>0.1259770842815586</v>
      </c>
      <c r="T5" s="16">
        <f t="shared" si="8"/>
        <v>0.14556824253458137</v>
      </c>
      <c r="U5" s="17">
        <f t="shared" si="9"/>
        <v>1</v>
      </c>
    </row>
    <row r="6" spans="1:21" x14ac:dyDescent="0.25">
      <c r="A6" s="7" t="s">
        <v>29</v>
      </c>
      <c r="B6" s="8">
        <v>2522</v>
      </c>
      <c r="C6" s="8">
        <v>1820</v>
      </c>
      <c r="D6" s="8">
        <v>1484</v>
      </c>
      <c r="E6" s="8">
        <v>1637</v>
      </c>
      <c r="F6" s="8">
        <v>2167</v>
      </c>
      <c r="G6" s="8">
        <v>2549</v>
      </c>
      <c r="H6" s="8">
        <v>3754</v>
      </c>
      <c r="I6" s="9">
        <f t="shared" si="1"/>
        <v>15933</v>
      </c>
      <c r="M6" s="7" t="s">
        <v>29</v>
      </c>
      <c r="N6" s="16">
        <f t="shared" si="2"/>
        <v>0.1582878302893366</v>
      </c>
      <c r="O6" s="16">
        <f t="shared" si="3"/>
        <v>0.11422833113663466</v>
      </c>
      <c r="P6" s="16">
        <f t="shared" si="4"/>
        <v>9.3140023849871342E-2</v>
      </c>
      <c r="Q6" s="16">
        <f t="shared" si="5"/>
        <v>0.10274273520366535</v>
      </c>
      <c r="R6" s="16">
        <f t="shared" si="6"/>
        <v>0.13600702943576226</v>
      </c>
      <c r="S6" s="16">
        <f t="shared" si="7"/>
        <v>0.15998242641059437</v>
      </c>
      <c r="T6" s="16">
        <f t="shared" si="8"/>
        <v>0.23561162367413543</v>
      </c>
      <c r="U6" s="17">
        <f t="shared" si="9"/>
        <v>1</v>
      </c>
    </row>
    <row r="7" spans="1:21" x14ac:dyDescent="0.25">
      <c r="A7" s="7" t="s">
        <v>30</v>
      </c>
      <c r="B7" s="8">
        <v>2027</v>
      </c>
      <c r="C7" s="8">
        <v>1348</v>
      </c>
      <c r="D7" s="8">
        <v>2133</v>
      </c>
      <c r="E7" s="8">
        <v>2008</v>
      </c>
      <c r="F7" s="8">
        <v>2107</v>
      </c>
      <c r="G7" s="8">
        <v>2332</v>
      </c>
      <c r="H7" s="8">
        <v>2861</v>
      </c>
      <c r="I7" s="9">
        <f t="shared" si="1"/>
        <v>14816</v>
      </c>
      <c r="M7" s="7" t="s">
        <v>30</v>
      </c>
      <c r="N7" s="16">
        <f t="shared" si="2"/>
        <v>0.13681155507559395</v>
      </c>
      <c r="O7" s="16">
        <f t="shared" si="3"/>
        <v>9.0982721382289411E-2</v>
      </c>
      <c r="P7" s="16">
        <f t="shared" si="4"/>
        <v>0.14396598272138228</v>
      </c>
      <c r="Q7" s="16">
        <f t="shared" si="5"/>
        <v>0.1355291576673866</v>
      </c>
      <c r="R7" s="16">
        <f t="shared" si="6"/>
        <v>0.14221112311015119</v>
      </c>
      <c r="S7" s="16">
        <f t="shared" si="7"/>
        <v>0.15739740820734341</v>
      </c>
      <c r="T7" s="16">
        <f t="shared" si="8"/>
        <v>0.19310205183585313</v>
      </c>
      <c r="U7" s="17">
        <f t="shared" si="9"/>
        <v>0.99999999999999989</v>
      </c>
    </row>
    <row r="8" spans="1:21" x14ac:dyDescent="0.25">
      <c r="A8" s="7" t="s">
        <v>31</v>
      </c>
      <c r="B8" s="8">
        <v>21950</v>
      </c>
      <c r="C8" s="8">
        <v>15836</v>
      </c>
      <c r="D8" s="8">
        <v>16277</v>
      </c>
      <c r="E8" s="8">
        <v>15921</v>
      </c>
      <c r="F8" s="8">
        <v>18052</v>
      </c>
      <c r="G8" s="8">
        <v>19891</v>
      </c>
      <c r="H8" s="8">
        <v>28024</v>
      </c>
      <c r="I8" s="9">
        <f t="shared" si="1"/>
        <v>135951</v>
      </c>
      <c r="M8" s="7" t="s">
        <v>31</v>
      </c>
      <c r="N8" s="16">
        <f t="shared" si="2"/>
        <v>0.16145523019323138</v>
      </c>
      <c r="O8" s="16">
        <f t="shared" si="3"/>
        <v>0.11648314466241513</v>
      </c>
      <c r="P8" s="16">
        <f t="shared" si="4"/>
        <v>0.1197269604489853</v>
      </c>
      <c r="Q8" s="16">
        <f t="shared" si="5"/>
        <v>0.11710836992740031</v>
      </c>
      <c r="R8" s="16">
        <f t="shared" si="6"/>
        <v>0.13278313510014639</v>
      </c>
      <c r="S8" s="16">
        <f t="shared" si="7"/>
        <v>0.14631006759788454</v>
      </c>
      <c r="T8" s="16">
        <f t="shared" si="8"/>
        <v>0.20613309206993696</v>
      </c>
      <c r="U8" s="17">
        <f t="shared" si="9"/>
        <v>1</v>
      </c>
    </row>
    <row r="9" spans="1:21" x14ac:dyDescent="0.25">
      <c r="A9" s="7" t="s">
        <v>32</v>
      </c>
      <c r="B9" s="8">
        <v>19328</v>
      </c>
      <c r="C9" s="8">
        <v>14924</v>
      </c>
      <c r="D9" s="8">
        <v>13743</v>
      </c>
      <c r="E9" s="8">
        <v>13324</v>
      </c>
      <c r="F9" s="8">
        <v>14488</v>
      </c>
      <c r="G9" s="8">
        <v>14418</v>
      </c>
      <c r="H9" s="8">
        <v>18634</v>
      </c>
      <c r="I9" s="9">
        <f t="shared" si="1"/>
        <v>108859</v>
      </c>
      <c r="M9" s="7" t="s">
        <v>32</v>
      </c>
      <c r="N9" s="16">
        <f t="shared" si="2"/>
        <v>0.17755077669278607</v>
      </c>
      <c r="O9" s="16">
        <f t="shared" si="3"/>
        <v>0.13709477397367237</v>
      </c>
      <c r="P9" s="16">
        <f t="shared" si="4"/>
        <v>0.12624587769499995</v>
      </c>
      <c r="Q9" s="16">
        <f t="shared" si="5"/>
        <v>0.12239686199579272</v>
      </c>
      <c r="R9" s="16">
        <f t="shared" si="6"/>
        <v>0.13308959295970016</v>
      </c>
      <c r="S9" s="16">
        <f t="shared" si="7"/>
        <v>0.13244655931066793</v>
      </c>
      <c r="T9" s="16">
        <f t="shared" si="8"/>
        <v>0.1711755573723808</v>
      </c>
      <c r="U9" s="17">
        <f t="shared" si="9"/>
        <v>1</v>
      </c>
    </row>
    <row r="10" spans="1:21" x14ac:dyDescent="0.25">
      <c r="A10" s="7" t="s">
        <v>33</v>
      </c>
      <c r="B10" s="8">
        <v>6668</v>
      </c>
      <c r="C10" s="8">
        <v>4321</v>
      </c>
      <c r="D10" s="8">
        <v>4688</v>
      </c>
      <c r="E10" s="8">
        <v>4450</v>
      </c>
      <c r="F10" s="8">
        <v>5594</v>
      </c>
      <c r="G10" s="8">
        <v>5553</v>
      </c>
      <c r="H10" s="8">
        <v>8123</v>
      </c>
      <c r="I10" s="9">
        <f t="shared" si="1"/>
        <v>39397</v>
      </c>
      <c r="M10" s="7" t="s">
        <v>33</v>
      </c>
      <c r="N10" s="16">
        <f t="shared" si="2"/>
        <v>0.16925146584765338</v>
      </c>
      <c r="O10" s="16">
        <f t="shared" si="3"/>
        <v>0.10967840190877479</v>
      </c>
      <c r="P10" s="16">
        <f t="shared" si="4"/>
        <v>0.11899383201766632</v>
      </c>
      <c r="Q10" s="16">
        <f t="shared" si="5"/>
        <v>0.11295276290072848</v>
      </c>
      <c r="R10" s="16">
        <f t="shared" si="6"/>
        <v>0.14199050689138767</v>
      </c>
      <c r="S10" s="16">
        <f t="shared" si="7"/>
        <v>0.14094981851410004</v>
      </c>
      <c r="T10" s="16">
        <f t="shared" si="8"/>
        <v>0.20618321191968933</v>
      </c>
      <c r="U10" s="17">
        <f t="shared" si="9"/>
        <v>1</v>
      </c>
    </row>
    <row r="11" spans="1:21" x14ac:dyDescent="0.25">
      <c r="A11" s="7" t="s">
        <v>34</v>
      </c>
      <c r="B11" s="8">
        <v>2520</v>
      </c>
      <c r="C11" s="8">
        <v>1633</v>
      </c>
      <c r="D11" s="8">
        <v>1962</v>
      </c>
      <c r="E11" s="8">
        <v>1713</v>
      </c>
      <c r="F11" s="8">
        <v>1985</v>
      </c>
      <c r="G11" s="8">
        <v>2153</v>
      </c>
      <c r="H11" s="8">
        <v>2515</v>
      </c>
      <c r="I11" s="9">
        <f t="shared" si="1"/>
        <v>14481</v>
      </c>
      <c r="M11" s="7" t="s">
        <v>34</v>
      </c>
      <c r="N11" s="16">
        <f t="shared" si="2"/>
        <v>0.1740211311373524</v>
      </c>
      <c r="O11" s="16">
        <f t="shared" si="3"/>
        <v>0.11276845521718114</v>
      </c>
      <c r="P11" s="16">
        <f t="shared" si="4"/>
        <v>0.13548788067122436</v>
      </c>
      <c r="Q11" s="16">
        <f t="shared" si="5"/>
        <v>0.11829293557074788</v>
      </c>
      <c r="R11" s="16">
        <f t="shared" si="6"/>
        <v>0.13707616877287479</v>
      </c>
      <c r="S11" s="16">
        <f t="shared" si="7"/>
        <v>0.14867757751536495</v>
      </c>
      <c r="T11" s="16">
        <f t="shared" si="8"/>
        <v>0.17367585111525446</v>
      </c>
      <c r="U11" s="17">
        <f t="shared" si="9"/>
        <v>1</v>
      </c>
    </row>
    <row r="12" spans="1:21" x14ac:dyDescent="0.25">
      <c r="A12" s="7" t="s">
        <v>35</v>
      </c>
      <c r="B12" s="8">
        <v>5147</v>
      </c>
      <c r="C12" s="8">
        <v>3813</v>
      </c>
      <c r="D12" s="8">
        <v>3357</v>
      </c>
      <c r="E12" s="8">
        <v>2945</v>
      </c>
      <c r="F12" s="8">
        <v>3574</v>
      </c>
      <c r="G12" s="8">
        <v>3835</v>
      </c>
      <c r="H12" s="8">
        <v>5710</v>
      </c>
      <c r="I12" s="9">
        <f t="shared" si="1"/>
        <v>28381</v>
      </c>
      <c r="M12" s="7" t="s">
        <v>35</v>
      </c>
      <c r="N12" s="16">
        <f t="shared" si="2"/>
        <v>0.18135372256086818</v>
      </c>
      <c r="O12" s="16">
        <f t="shared" si="3"/>
        <v>0.13435044572072866</v>
      </c>
      <c r="P12" s="16">
        <f t="shared" si="4"/>
        <v>0.11828335858496881</v>
      </c>
      <c r="Q12" s="16">
        <f t="shared" si="5"/>
        <v>0.10376660441844897</v>
      </c>
      <c r="R12" s="16">
        <f t="shared" si="6"/>
        <v>0.12592931891053874</v>
      </c>
      <c r="S12" s="16">
        <f t="shared" si="7"/>
        <v>0.13512561220534866</v>
      </c>
      <c r="T12" s="16">
        <f t="shared" si="8"/>
        <v>0.20119093759909798</v>
      </c>
      <c r="U12" s="17">
        <f t="shared" si="9"/>
        <v>1</v>
      </c>
    </row>
    <row r="13" spans="1:21" x14ac:dyDescent="0.25">
      <c r="A13" s="7" t="s">
        <v>36</v>
      </c>
      <c r="B13" s="8">
        <v>8149</v>
      </c>
      <c r="C13" s="8">
        <v>6103</v>
      </c>
      <c r="D13" s="8">
        <v>6906</v>
      </c>
      <c r="E13" s="8">
        <v>6204</v>
      </c>
      <c r="F13" s="8">
        <v>7927</v>
      </c>
      <c r="G13" s="8">
        <v>8587</v>
      </c>
      <c r="H13" s="8">
        <v>12439</v>
      </c>
      <c r="I13" s="9">
        <f t="shared" si="1"/>
        <v>56315</v>
      </c>
      <c r="M13" s="7" t="s">
        <v>36</v>
      </c>
      <c r="N13" s="16">
        <f t="shared" si="2"/>
        <v>0.14470389771819231</v>
      </c>
      <c r="O13" s="16">
        <f t="shared" si="3"/>
        <v>0.10837254727870017</v>
      </c>
      <c r="P13" s="16">
        <f t="shared" si="4"/>
        <v>0.12263162567699547</v>
      </c>
      <c r="Q13" s="16">
        <f t="shared" si="5"/>
        <v>0.11016603036491165</v>
      </c>
      <c r="R13" s="16">
        <f t="shared" si="6"/>
        <v>0.14076178638018291</v>
      </c>
      <c r="S13" s="16">
        <f t="shared" si="7"/>
        <v>0.1524815768445352</v>
      </c>
      <c r="T13" s="16">
        <f t="shared" si="8"/>
        <v>0.22088253573648228</v>
      </c>
      <c r="U13" s="17">
        <f t="shared" si="9"/>
        <v>1</v>
      </c>
    </row>
    <row r="14" spans="1:21" x14ac:dyDescent="0.25">
      <c r="A14" s="7" t="s">
        <v>37</v>
      </c>
      <c r="B14" s="8">
        <v>7093</v>
      </c>
      <c r="C14" s="8">
        <v>4751</v>
      </c>
      <c r="D14" s="8">
        <v>5235</v>
      </c>
      <c r="E14" s="8">
        <v>5408</v>
      </c>
      <c r="F14" s="8">
        <v>5924</v>
      </c>
      <c r="G14" s="8">
        <v>6384</v>
      </c>
      <c r="H14" s="8">
        <v>6389</v>
      </c>
      <c r="I14" s="9">
        <f t="shared" si="1"/>
        <v>41184</v>
      </c>
      <c r="M14" s="7" t="s">
        <v>37</v>
      </c>
      <c r="N14" s="16">
        <f t="shared" si="2"/>
        <v>0.17222707847707847</v>
      </c>
      <c r="O14" s="16">
        <f t="shared" si="3"/>
        <v>0.11536033411033411</v>
      </c>
      <c r="P14" s="16">
        <f t="shared" si="4"/>
        <v>0.12711247086247085</v>
      </c>
      <c r="Q14" s="16">
        <f t="shared" si="5"/>
        <v>0.13131313131313133</v>
      </c>
      <c r="R14" s="16">
        <f t="shared" si="6"/>
        <v>0.14384226884226883</v>
      </c>
      <c r="S14" s="16">
        <f t="shared" si="7"/>
        <v>0.15501165501165501</v>
      </c>
      <c r="T14" s="16">
        <f t="shared" si="8"/>
        <v>0.15513306138306138</v>
      </c>
      <c r="U14" s="17">
        <f t="shared" si="9"/>
        <v>1</v>
      </c>
    </row>
    <row r="15" spans="1:21" x14ac:dyDescent="0.25">
      <c r="A15" s="7" t="s">
        <v>38</v>
      </c>
      <c r="B15" s="8">
        <v>3065</v>
      </c>
      <c r="C15" s="8">
        <v>3041</v>
      </c>
      <c r="D15" s="8">
        <v>2056</v>
      </c>
      <c r="E15" s="8">
        <v>1910</v>
      </c>
      <c r="F15" s="8">
        <v>2187</v>
      </c>
      <c r="G15" s="8">
        <v>2130</v>
      </c>
      <c r="H15" s="8">
        <v>3003</v>
      </c>
      <c r="I15" s="9">
        <f t="shared" si="1"/>
        <v>17392</v>
      </c>
      <c r="M15" s="7" t="s">
        <v>38</v>
      </c>
      <c r="N15" s="16">
        <f t="shared" si="2"/>
        <v>0.17623045078196872</v>
      </c>
      <c r="O15" s="16">
        <f t="shared" si="3"/>
        <v>0.17485050597976082</v>
      </c>
      <c r="P15" s="16">
        <f t="shared" si="4"/>
        <v>0.11821527138914444</v>
      </c>
      <c r="Q15" s="16">
        <f t="shared" si="5"/>
        <v>0.10982060717571297</v>
      </c>
      <c r="R15" s="16">
        <f t="shared" si="6"/>
        <v>0.12574747010119594</v>
      </c>
      <c r="S15" s="16">
        <f t="shared" si="7"/>
        <v>0.12247010119595216</v>
      </c>
      <c r="T15" s="16">
        <f t="shared" si="8"/>
        <v>0.17266559337626494</v>
      </c>
      <c r="U15" s="17">
        <f t="shared" si="9"/>
        <v>1</v>
      </c>
    </row>
    <row r="16" spans="1:21" x14ac:dyDescent="0.25">
      <c r="A16" s="7" t="s">
        <v>39</v>
      </c>
      <c r="B16" s="8">
        <v>4966</v>
      </c>
      <c r="C16" s="8">
        <v>4070</v>
      </c>
      <c r="D16" s="8">
        <v>4295</v>
      </c>
      <c r="E16" s="8">
        <v>3557</v>
      </c>
      <c r="F16" s="8">
        <v>4290</v>
      </c>
      <c r="G16" s="8">
        <v>4604</v>
      </c>
      <c r="H16" s="8">
        <v>6310</v>
      </c>
      <c r="I16" s="9">
        <f t="shared" si="1"/>
        <v>32092</v>
      </c>
      <c r="M16" s="7" t="s">
        <v>39</v>
      </c>
      <c r="N16" s="16">
        <f t="shared" si="2"/>
        <v>0.15474261498192696</v>
      </c>
      <c r="O16" s="16">
        <f t="shared" si="3"/>
        <v>0.12682288420790228</v>
      </c>
      <c r="P16" s="16">
        <f t="shared" si="4"/>
        <v>0.13383397731521873</v>
      </c>
      <c r="Q16" s="16">
        <f t="shared" si="5"/>
        <v>0.11083759192322074</v>
      </c>
      <c r="R16" s="16">
        <f t="shared" si="6"/>
        <v>0.13367817524616726</v>
      </c>
      <c r="S16" s="16">
        <f t="shared" si="7"/>
        <v>0.14346254518260002</v>
      </c>
      <c r="T16" s="16">
        <f t="shared" si="8"/>
        <v>0.19662221114296397</v>
      </c>
      <c r="U16" s="17">
        <f t="shared" si="9"/>
        <v>1</v>
      </c>
    </row>
    <row r="17" spans="1:21" x14ac:dyDescent="0.25">
      <c r="A17" s="7" t="s">
        <v>40</v>
      </c>
      <c r="B17" s="8">
        <v>1169</v>
      </c>
      <c r="C17" s="8">
        <v>913</v>
      </c>
      <c r="D17" s="8">
        <v>572</v>
      </c>
      <c r="E17" s="8">
        <v>944</v>
      </c>
      <c r="F17" s="8">
        <v>1007</v>
      </c>
      <c r="G17" s="8">
        <v>1153</v>
      </c>
      <c r="H17" s="8">
        <v>1834</v>
      </c>
      <c r="I17" s="9">
        <f t="shared" si="1"/>
        <v>7592</v>
      </c>
      <c r="M17" s="7" t="s">
        <v>40</v>
      </c>
      <c r="N17" s="16">
        <f t="shared" si="2"/>
        <v>0.15397787144362488</v>
      </c>
      <c r="O17" s="16">
        <f t="shared" si="3"/>
        <v>0.12025816649104321</v>
      </c>
      <c r="P17" s="16">
        <f t="shared" si="4"/>
        <v>7.5342465753424653E-2</v>
      </c>
      <c r="Q17" s="16">
        <f t="shared" si="5"/>
        <v>0.12434141201264488</v>
      </c>
      <c r="R17" s="16">
        <f t="shared" si="6"/>
        <v>0.13263962065331927</v>
      </c>
      <c r="S17" s="16">
        <f t="shared" si="7"/>
        <v>0.15187038988408852</v>
      </c>
      <c r="T17" s="16">
        <f t="shared" si="8"/>
        <v>0.24157007376185458</v>
      </c>
      <c r="U17" s="17">
        <f t="shared" si="9"/>
        <v>1</v>
      </c>
    </row>
    <row r="18" spans="1:21" x14ac:dyDescent="0.25">
      <c r="A18" s="7" t="s">
        <v>41</v>
      </c>
      <c r="B18" s="8">
        <v>6096</v>
      </c>
      <c r="C18" s="8">
        <v>3820</v>
      </c>
      <c r="D18" s="8">
        <v>4010</v>
      </c>
      <c r="E18" s="8">
        <v>3901</v>
      </c>
      <c r="F18" s="8">
        <v>4827</v>
      </c>
      <c r="G18" s="8">
        <v>5691</v>
      </c>
      <c r="H18" s="8">
        <v>7841</v>
      </c>
      <c r="I18" s="9">
        <f t="shared" si="1"/>
        <v>36186</v>
      </c>
      <c r="M18" s="7" t="s">
        <v>41</v>
      </c>
      <c r="N18" s="16">
        <f t="shared" si="2"/>
        <v>0.16846294146907645</v>
      </c>
      <c r="O18" s="16">
        <f t="shared" si="3"/>
        <v>0.10556568838777428</v>
      </c>
      <c r="P18" s="16">
        <f t="shared" si="4"/>
        <v>0.11081633781020284</v>
      </c>
      <c r="Q18" s="16">
        <f t="shared" si="5"/>
        <v>0.10780412314154646</v>
      </c>
      <c r="R18" s="16">
        <f t="shared" si="6"/>
        <v>0.13339413032664565</v>
      </c>
      <c r="S18" s="16">
        <f t="shared" si="7"/>
        <v>0.15727076770021556</v>
      </c>
      <c r="T18" s="16">
        <f t="shared" si="8"/>
        <v>0.21668601116453878</v>
      </c>
      <c r="U18" s="17">
        <f t="shared" si="9"/>
        <v>1</v>
      </c>
    </row>
    <row r="19" spans="1:21" x14ac:dyDescent="0.25">
      <c r="A19" s="7" t="s">
        <v>42</v>
      </c>
      <c r="B19" s="8">
        <v>11501</v>
      </c>
      <c r="C19" s="8">
        <v>7106</v>
      </c>
      <c r="D19" s="8">
        <v>7402</v>
      </c>
      <c r="E19" s="8">
        <v>6915</v>
      </c>
      <c r="F19" s="8">
        <v>7234</v>
      </c>
      <c r="G19" s="8">
        <v>7805</v>
      </c>
      <c r="H19" s="8">
        <v>10117</v>
      </c>
      <c r="I19" s="9">
        <f t="shared" si="1"/>
        <v>58080</v>
      </c>
      <c r="M19" s="7" t="s">
        <v>42</v>
      </c>
      <c r="N19" s="16">
        <f t="shared" si="2"/>
        <v>0.19801997245179062</v>
      </c>
      <c r="O19" s="16">
        <f t="shared" si="3"/>
        <v>0.12234848484848485</v>
      </c>
      <c r="P19" s="16">
        <f t="shared" si="4"/>
        <v>0.12744490358126723</v>
      </c>
      <c r="Q19" s="16">
        <f t="shared" si="5"/>
        <v>0.1190599173553719</v>
      </c>
      <c r="R19" s="16">
        <f t="shared" si="6"/>
        <v>0.12455234159779614</v>
      </c>
      <c r="S19" s="16">
        <f t="shared" si="7"/>
        <v>0.13438360881542699</v>
      </c>
      <c r="T19" s="16">
        <f t="shared" si="8"/>
        <v>0.17419077134986227</v>
      </c>
      <c r="U19" s="17">
        <f t="shared" si="9"/>
        <v>1</v>
      </c>
    </row>
    <row r="20" spans="1:21" x14ac:dyDescent="0.25">
      <c r="A20" s="7" t="s">
        <v>43</v>
      </c>
      <c r="B20" s="8">
        <v>2756</v>
      </c>
      <c r="C20" s="8">
        <v>1719</v>
      </c>
      <c r="D20" s="8">
        <v>1716</v>
      </c>
      <c r="E20" s="8">
        <v>1565</v>
      </c>
      <c r="F20" s="8">
        <v>1665</v>
      </c>
      <c r="G20" s="8">
        <v>1889</v>
      </c>
      <c r="H20" s="8">
        <v>2645</v>
      </c>
      <c r="I20" s="9">
        <f t="shared" si="1"/>
        <v>13955</v>
      </c>
      <c r="M20" s="7" t="s">
        <v>43</v>
      </c>
      <c r="N20" s="16">
        <f t="shared" si="2"/>
        <v>0.19749193837334289</v>
      </c>
      <c r="O20" s="16">
        <f t="shared" si="3"/>
        <v>0.1231816553206736</v>
      </c>
      <c r="P20" s="16">
        <f t="shared" si="4"/>
        <v>0.12296667860981728</v>
      </c>
      <c r="Q20" s="16">
        <f t="shared" si="5"/>
        <v>0.1121461841633823</v>
      </c>
      <c r="R20" s="16">
        <f t="shared" si="6"/>
        <v>0.11931207452525977</v>
      </c>
      <c r="S20" s="16">
        <f t="shared" si="7"/>
        <v>0.13536366893586529</v>
      </c>
      <c r="T20" s="16">
        <f t="shared" si="8"/>
        <v>0.18953780007165891</v>
      </c>
      <c r="U20" s="17">
        <f t="shared" si="9"/>
        <v>0.99999999999999989</v>
      </c>
    </row>
    <row r="21" spans="1:21" x14ac:dyDescent="0.25">
      <c r="A21" s="7" t="s">
        <v>44</v>
      </c>
      <c r="B21" s="8">
        <v>8655</v>
      </c>
      <c r="C21" s="8">
        <v>5373</v>
      </c>
      <c r="D21" s="8">
        <v>6091</v>
      </c>
      <c r="E21" s="8">
        <v>5663</v>
      </c>
      <c r="F21" s="8">
        <v>6709</v>
      </c>
      <c r="G21" s="8">
        <v>9671</v>
      </c>
      <c r="H21" s="8">
        <v>19390</v>
      </c>
      <c r="I21" s="9">
        <f t="shared" si="1"/>
        <v>61552</v>
      </c>
      <c r="M21" s="7" t="s">
        <v>44</v>
      </c>
      <c r="N21" s="16">
        <f t="shared" si="2"/>
        <v>0.14061281518066027</v>
      </c>
      <c r="O21" s="16">
        <f t="shared" si="3"/>
        <v>8.7292045749935016E-2</v>
      </c>
      <c r="P21" s="16">
        <f t="shared" si="4"/>
        <v>9.89569794645178E-2</v>
      </c>
      <c r="Q21" s="16">
        <f t="shared" si="5"/>
        <v>9.2003509227969849E-2</v>
      </c>
      <c r="R21" s="16">
        <f t="shared" si="6"/>
        <v>0.10899727060046789</v>
      </c>
      <c r="S21" s="16">
        <f t="shared" si="7"/>
        <v>0.15711918377956849</v>
      </c>
      <c r="T21" s="16">
        <f t="shared" si="8"/>
        <v>0.31501819599688069</v>
      </c>
      <c r="U21" s="17">
        <f t="shared" si="9"/>
        <v>1</v>
      </c>
    </row>
    <row r="22" spans="1:21" x14ac:dyDescent="0.25">
      <c r="A22" s="7" t="s">
        <v>45</v>
      </c>
      <c r="B22" s="8">
        <v>122858</v>
      </c>
      <c r="C22" s="8">
        <v>91547</v>
      </c>
      <c r="D22" s="8">
        <v>143463</v>
      </c>
      <c r="E22" s="8">
        <v>100605</v>
      </c>
      <c r="F22" s="8">
        <v>80535</v>
      </c>
      <c r="G22" s="8">
        <v>80008</v>
      </c>
      <c r="H22" s="8">
        <v>90770</v>
      </c>
      <c r="I22" s="9">
        <f t="shared" si="1"/>
        <v>709786</v>
      </c>
      <c r="M22" s="7" t="s">
        <v>45</v>
      </c>
      <c r="N22" s="16">
        <f t="shared" si="2"/>
        <v>0.17309160789308325</v>
      </c>
      <c r="O22" s="16">
        <f t="shared" si="3"/>
        <v>0.12897831177284422</v>
      </c>
      <c r="P22" s="16">
        <f t="shared" si="4"/>
        <v>0.20212148450378001</v>
      </c>
      <c r="Q22" s="16">
        <f t="shared" si="5"/>
        <v>0.14173990470367126</v>
      </c>
      <c r="R22" s="16">
        <f t="shared" si="6"/>
        <v>0.11346377640584628</v>
      </c>
      <c r="S22" s="16">
        <f t="shared" si="7"/>
        <v>0.11272129909578379</v>
      </c>
      <c r="T22" s="16">
        <f t="shared" si="8"/>
        <v>0.1278836156249912</v>
      </c>
      <c r="U22" s="17">
        <f t="shared" si="9"/>
        <v>0.99999999999999989</v>
      </c>
    </row>
    <row r="23" spans="1:21" x14ac:dyDescent="0.25">
      <c r="A23" s="7" t="s">
        <v>46</v>
      </c>
      <c r="B23" s="8">
        <v>1896</v>
      </c>
      <c r="C23" s="8">
        <v>1265</v>
      </c>
      <c r="D23" s="8">
        <v>1140</v>
      </c>
      <c r="E23" s="8">
        <v>1316</v>
      </c>
      <c r="F23" s="8">
        <v>1441</v>
      </c>
      <c r="G23" s="8">
        <v>1726</v>
      </c>
      <c r="H23" s="8">
        <v>2699</v>
      </c>
      <c r="I23" s="9">
        <f t="shared" si="1"/>
        <v>11483</v>
      </c>
      <c r="M23" s="7" t="s">
        <v>46</v>
      </c>
      <c r="N23" s="16">
        <f t="shared" si="2"/>
        <v>0.16511364625968825</v>
      </c>
      <c r="O23" s="16">
        <f t="shared" si="3"/>
        <v>0.11016284942959156</v>
      </c>
      <c r="P23" s="16">
        <f t="shared" si="4"/>
        <v>9.9277192371331535E-2</v>
      </c>
      <c r="Q23" s="16">
        <f t="shared" si="5"/>
        <v>0.11460419750936167</v>
      </c>
      <c r="R23" s="16">
        <f t="shared" si="6"/>
        <v>0.12548985456762171</v>
      </c>
      <c r="S23" s="16">
        <f t="shared" si="7"/>
        <v>0.15030915266045458</v>
      </c>
      <c r="T23" s="16">
        <f t="shared" si="8"/>
        <v>0.23504310720195071</v>
      </c>
      <c r="U23" s="17">
        <f t="shared" si="9"/>
        <v>1</v>
      </c>
    </row>
    <row r="24" spans="1:21" x14ac:dyDescent="0.25">
      <c r="A24" s="7" t="s">
        <v>47</v>
      </c>
      <c r="B24" s="8">
        <v>3536</v>
      </c>
      <c r="C24" s="8">
        <v>2287</v>
      </c>
      <c r="D24" s="8">
        <v>2426</v>
      </c>
      <c r="E24" s="8">
        <v>2498</v>
      </c>
      <c r="F24" s="8">
        <v>2717</v>
      </c>
      <c r="G24" s="8">
        <v>2968</v>
      </c>
      <c r="H24" s="8">
        <v>3777</v>
      </c>
      <c r="I24" s="9">
        <f t="shared" si="1"/>
        <v>20209</v>
      </c>
      <c r="M24" s="7" t="s">
        <v>47</v>
      </c>
      <c r="N24" s="16">
        <f t="shared" si="2"/>
        <v>0.17497154733039735</v>
      </c>
      <c r="O24" s="16">
        <f t="shared" si="3"/>
        <v>0.11316740066307091</v>
      </c>
      <c r="P24" s="16">
        <f t="shared" si="4"/>
        <v>0.12004552427136424</v>
      </c>
      <c r="Q24" s="16">
        <f t="shared" si="5"/>
        <v>0.12360829333465288</v>
      </c>
      <c r="R24" s="16">
        <f t="shared" si="6"/>
        <v>0.13444504923548914</v>
      </c>
      <c r="S24" s="16">
        <f t="shared" si="7"/>
        <v>0.14686525805334258</v>
      </c>
      <c r="T24" s="16">
        <f t="shared" si="8"/>
        <v>0.1868969271116829</v>
      </c>
      <c r="U24" s="17">
        <f t="shared" si="9"/>
        <v>1</v>
      </c>
    </row>
    <row r="25" spans="1:21" x14ac:dyDescent="0.25">
      <c r="A25" s="7" t="s">
        <v>48</v>
      </c>
      <c r="B25" s="8">
        <v>10194</v>
      </c>
      <c r="C25" s="8">
        <v>6450</v>
      </c>
      <c r="D25" s="8">
        <v>7130</v>
      </c>
      <c r="E25" s="8">
        <v>7293</v>
      </c>
      <c r="F25" s="8">
        <v>7017</v>
      </c>
      <c r="G25" s="8">
        <v>7590</v>
      </c>
      <c r="H25" s="8">
        <v>8889</v>
      </c>
      <c r="I25" s="9">
        <f t="shared" si="1"/>
        <v>54563</v>
      </c>
      <c r="M25" s="7" t="s">
        <v>48</v>
      </c>
      <c r="N25" s="16">
        <f t="shared" si="2"/>
        <v>0.18682990304785294</v>
      </c>
      <c r="O25" s="16">
        <f t="shared" si="3"/>
        <v>0.11821197514799406</v>
      </c>
      <c r="P25" s="16">
        <f t="shared" si="4"/>
        <v>0.1306746329930539</v>
      </c>
      <c r="Q25" s="16">
        <f t="shared" si="5"/>
        <v>0.13366200538826678</v>
      </c>
      <c r="R25" s="16">
        <f t="shared" si="6"/>
        <v>0.12860363249821308</v>
      </c>
      <c r="S25" s="16">
        <f t="shared" si="7"/>
        <v>0.13910525447647673</v>
      </c>
      <c r="T25" s="16">
        <f t="shared" si="8"/>
        <v>0.16291259644814252</v>
      </c>
      <c r="U25" s="17">
        <f t="shared" si="9"/>
        <v>0.99999999999999989</v>
      </c>
    </row>
    <row r="26" spans="1:21" x14ac:dyDescent="0.25">
      <c r="A26" s="7" t="s">
        <v>49</v>
      </c>
      <c r="B26" s="8">
        <v>7192</v>
      </c>
      <c r="C26" s="8">
        <v>4607</v>
      </c>
      <c r="D26" s="8">
        <v>4352</v>
      </c>
      <c r="E26" s="8">
        <v>4351</v>
      </c>
      <c r="F26" s="8">
        <v>4806</v>
      </c>
      <c r="G26" s="8">
        <v>5034</v>
      </c>
      <c r="H26" s="8">
        <v>6476</v>
      </c>
      <c r="I26" s="9">
        <f t="shared" si="1"/>
        <v>36818</v>
      </c>
      <c r="M26" s="7" t="s">
        <v>49</v>
      </c>
      <c r="N26" s="16">
        <f t="shared" si="2"/>
        <v>0.19533923624314195</v>
      </c>
      <c r="O26" s="16">
        <f t="shared" si="3"/>
        <v>0.12512901298278017</v>
      </c>
      <c r="P26" s="16">
        <f t="shared" si="4"/>
        <v>0.11820305285458199</v>
      </c>
      <c r="Q26" s="16">
        <f t="shared" si="5"/>
        <v>0.11817589222662828</v>
      </c>
      <c r="R26" s="16">
        <f t="shared" si="6"/>
        <v>0.13053397794557009</v>
      </c>
      <c r="S26" s="16">
        <f t="shared" si="7"/>
        <v>0.13672660111901788</v>
      </c>
      <c r="T26" s="16">
        <f t="shared" si="8"/>
        <v>0.17589222662827964</v>
      </c>
      <c r="U26" s="17">
        <f t="shared" si="9"/>
        <v>1</v>
      </c>
    </row>
    <row r="27" spans="1:21" x14ac:dyDescent="0.25">
      <c r="A27" s="7" t="s">
        <v>50</v>
      </c>
      <c r="B27" s="8">
        <v>6255</v>
      </c>
      <c r="C27" s="8">
        <v>4444</v>
      </c>
      <c r="D27" s="8">
        <v>4725</v>
      </c>
      <c r="E27" s="8">
        <v>4725</v>
      </c>
      <c r="F27" s="8">
        <v>5646</v>
      </c>
      <c r="G27" s="8">
        <v>7162</v>
      </c>
      <c r="H27" s="8">
        <v>9271</v>
      </c>
      <c r="I27" s="9">
        <f t="shared" si="1"/>
        <v>42228</v>
      </c>
      <c r="M27" s="7" t="s">
        <v>50</v>
      </c>
      <c r="N27" s="16">
        <f t="shared" si="2"/>
        <v>0.14812446717817562</v>
      </c>
      <c r="O27" s="16">
        <f t="shared" si="3"/>
        <v>0.10523823055792365</v>
      </c>
      <c r="P27" s="16">
        <f t="shared" si="4"/>
        <v>0.1118925831202046</v>
      </c>
      <c r="Q27" s="16">
        <f t="shared" si="5"/>
        <v>0.1118925831202046</v>
      </c>
      <c r="R27" s="16">
        <f t="shared" si="6"/>
        <v>0.13370275646490482</v>
      </c>
      <c r="S27" s="16">
        <f t="shared" si="7"/>
        <v>0.16960310694326039</v>
      </c>
      <c r="T27" s="16">
        <f t="shared" si="8"/>
        <v>0.21954627261532633</v>
      </c>
      <c r="U27" s="17">
        <f t="shared" si="9"/>
        <v>1</v>
      </c>
    </row>
    <row r="28" spans="1:21" x14ac:dyDescent="0.25">
      <c r="A28" s="7" t="s">
        <v>51</v>
      </c>
      <c r="B28" s="8">
        <v>3155</v>
      </c>
      <c r="C28" s="8">
        <v>2034</v>
      </c>
      <c r="D28" s="8">
        <v>1904</v>
      </c>
      <c r="E28" s="8">
        <v>1994</v>
      </c>
      <c r="F28" s="8">
        <v>2495</v>
      </c>
      <c r="G28" s="8">
        <v>2836</v>
      </c>
      <c r="H28" s="8">
        <v>4224</v>
      </c>
      <c r="I28" s="9">
        <f t="shared" si="1"/>
        <v>18642</v>
      </c>
      <c r="M28" s="7" t="s">
        <v>51</v>
      </c>
      <c r="N28" s="16">
        <f t="shared" si="2"/>
        <v>0.16924149769338054</v>
      </c>
      <c r="O28" s="16">
        <f t="shared" si="3"/>
        <v>0.10910846475700033</v>
      </c>
      <c r="P28" s="16">
        <f t="shared" si="4"/>
        <v>0.10213496405965025</v>
      </c>
      <c r="Q28" s="16">
        <f t="shared" si="5"/>
        <v>0.10696277223473877</v>
      </c>
      <c r="R28" s="16">
        <f t="shared" si="6"/>
        <v>0.13383757107606481</v>
      </c>
      <c r="S28" s="16">
        <f t="shared" si="7"/>
        <v>0.15212959982834459</v>
      </c>
      <c r="T28" s="16">
        <f t="shared" si="8"/>
        <v>0.22658513035082073</v>
      </c>
      <c r="U28" s="17">
        <f t="shared" si="9"/>
        <v>1</v>
      </c>
    </row>
    <row r="29" spans="1:21" x14ac:dyDescent="0.25">
      <c r="A29" s="7" t="s">
        <v>52</v>
      </c>
      <c r="B29" s="8">
        <v>6884</v>
      </c>
      <c r="C29" s="8">
        <v>6536</v>
      </c>
      <c r="D29" s="8">
        <v>4752</v>
      </c>
      <c r="E29" s="8">
        <v>4550</v>
      </c>
      <c r="F29" s="8">
        <v>5300</v>
      </c>
      <c r="G29" s="8">
        <v>6247</v>
      </c>
      <c r="H29" s="8">
        <v>8711</v>
      </c>
      <c r="I29" s="9">
        <f t="shared" si="1"/>
        <v>42980</v>
      </c>
      <c r="M29" s="7" t="s">
        <v>52</v>
      </c>
      <c r="N29" s="16">
        <f t="shared" si="2"/>
        <v>0.16016751977664029</v>
      </c>
      <c r="O29" s="16">
        <f t="shared" si="3"/>
        <v>0.15207073057235923</v>
      </c>
      <c r="P29" s="16">
        <f t="shared" si="4"/>
        <v>0.11056305258259656</v>
      </c>
      <c r="Q29" s="16">
        <f t="shared" si="5"/>
        <v>0.10586319218241043</v>
      </c>
      <c r="R29" s="16">
        <f t="shared" si="6"/>
        <v>0.12331316891577478</v>
      </c>
      <c r="S29" s="16">
        <f t="shared" si="7"/>
        <v>0.14534667287110284</v>
      </c>
      <c r="T29" s="16">
        <f t="shared" si="8"/>
        <v>0.20267566309911586</v>
      </c>
      <c r="U29" s="17">
        <f t="shared" si="9"/>
        <v>1</v>
      </c>
    </row>
    <row r="30" spans="1:21" x14ac:dyDescent="0.25">
      <c r="A30" s="7" t="s">
        <v>53</v>
      </c>
      <c r="B30" s="8">
        <v>10074</v>
      </c>
      <c r="C30" s="8">
        <v>5940</v>
      </c>
      <c r="D30" s="8">
        <v>6087</v>
      </c>
      <c r="E30" s="8">
        <v>6557</v>
      </c>
      <c r="F30" s="8">
        <v>6241</v>
      </c>
      <c r="G30" s="8">
        <v>6725</v>
      </c>
      <c r="H30" s="8">
        <v>8831</v>
      </c>
      <c r="I30" s="9">
        <f t="shared" si="1"/>
        <v>50455</v>
      </c>
      <c r="M30" s="7" t="s">
        <v>53</v>
      </c>
      <c r="N30" s="16">
        <f t="shared" si="2"/>
        <v>0.19966306609850362</v>
      </c>
      <c r="O30" s="16">
        <f t="shared" si="3"/>
        <v>0.11772866911108909</v>
      </c>
      <c r="P30" s="16">
        <f t="shared" si="4"/>
        <v>0.12064215637696958</v>
      </c>
      <c r="Q30" s="16">
        <f t="shared" si="5"/>
        <v>0.12995738777128135</v>
      </c>
      <c r="R30" s="16">
        <f t="shared" si="6"/>
        <v>0.12369438113170152</v>
      </c>
      <c r="S30" s="16">
        <f t="shared" si="7"/>
        <v>0.13328708750371618</v>
      </c>
      <c r="T30" s="16">
        <f t="shared" si="8"/>
        <v>0.17502725200673869</v>
      </c>
      <c r="U30" s="17">
        <f t="shared" si="9"/>
        <v>1</v>
      </c>
    </row>
    <row r="31" spans="1:21" x14ac:dyDescent="0.25">
      <c r="A31" s="7" t="s">
        <v>54</v>
      </c>
      <c r="B31" s="8">
        <v>5117</v>
      </c>
      <c r="C31" s="8">
        <v>3818</v>
      </c>
      <c r="D31" s="8">
        <v>3429</v>
      </c>
      <c r="E31" s="8">
        <v>3190</v>
      </c>
      <c r="F31" s="8">
        <v>3767</v>
      </c>
      <c r="G31" s="8">
        <v>4734</v>
      </c>
      <c r="H31" s="8">
        <v>6262</v>
      </c>
      <c r="I31" s="9">
        <f t="shared" si="1"/>
        <v>30317</v>
      </c>
      <c r="M31" s="7" t="s">
        <v>54</v>
      </c>
      <c r="N31" s="16">
        <f t="shared" si="2"/>
        <v>0.16878319094897251</v>
      </c>
      <c r="O31" s="16">
        <f t="shared" si="3"/>
        <v>0.12593594353003265</v>
      </c>
      <c r="P31" s="16">
        <f t="shared" si="4"/>
        <v>0.11310485866015767</v>
      </c>
      <c r="Q31" s="16">
        <f t="shared" si="5"/>
        <v>0.10522149289177689</v>
      </c>
      <c r="R31" s="16">
        <f t="shared" si="6"/>
        <v>0.12425371903552462</v>
      </c>
      <c r="S31" s="16">
        <f t="shared" si="7"/>
        <v>0.1561500148431573</v>
      </c>
      <c r="T31" s="16">
        <f t="shared" si="8"/>
        <v>0.20655078009037833</v>
      </c>
      <c r="U31" s="17">
        <f t="shared" si="9"/>
        <v>0.99999999999999989</v>
      </c>
    </row>
    <row r="32" spans="1:21" x14ac:dyDescent="0.25">
      <c r="A32" s="7" t="s">
        <v>55</v>
      </c>
      <c r="B32" s="8">
        <v>3701</v>
      </c>
      <c r="C32" s="8">
        <v>2777</v>
      </c>
      <c r="D32" s="8">
        <v>2556</v>
      </c>
      <c r="E32" s="8">
        <v>2600</v>
      </c>
      <c r="F32" s="8">
        <v>3483</v>
      </c>
      <c r="G32" s="8">
        <v>3625</v>
      </c>
      <c r="H32" s="8">
        <v>4906</v>
      </c>
      <c r="I32" s="9">
        <f t="shared" si="1"/>
        <v>23648</v>
      </c>
      <c r="M32" s="7" t="s">
        <v>55</v>
      </c>
      <c r="N32" s="16">
        <f t="shared" si="2"/>
        <v>0.15650372124492556</v>
      </c>
      <c r="O32" s="16">
        <f t="shared" si="3"/>
        <v>0.11743064952638702</v>
      </c>
      <c r="P32" s="16">
        <f t="shared" si="4"/>
        <v>0.108085250338295</v>
      </c>
      <c r="Q32" s="16">
        <f t="shared" si="5"/>
        <v>0.10994587280108255</v>
      </c>
      <c r="R32" s="16">
        <f t="shared" si="6"/>
        <v>0.14728518267929636</v>
      </c>
      <c r="S32" s="16">
        <f t="shared" si="7"/>
        <v>0.15328991880920162</v>
      </c>
      <c r="T32" s="16">
        <f t="shared" si="8"/>
        <v>0.20745940460081191</v>
      </c>
      <c r="U32" s="17">
        <f t="shared" si="9"/>
        <v>0.99999999999999989</v>
      </c>
    </row>
    <row r="33" spans="1:21" x14ac:dyDescent="0.25">
      <c r="A33" s="7" t="s">
        <v>56</v>
      </c>
      <c r="B33" s="8">
        <v>10767</v>
      </c>
      <c r="C33" s="8">
        <v>8966</v>
      </c>
      <c r="D33" s="8">
        <v>7817</v>
      </c>
      <c r="E33" s="8">
        <v>7903</v>
      </c>
      <c r="F33" s="8">
        <v>9191</v>
      </c>
      <c r="G33" s="8">
        <v>10407</v>
      </c>
      <c r="H33" s="8">
        <v>15348</v>
      </c>
      <c r="I33" s="9">
        <f t="shared" si="1"/>
        <v>70399</v>
      </c>
      <c r="M33" s="7" t="s">
        <v>56</v>
      </c>
      <c r="N33" s="16">
        <f t="shared" si="2"/>
        <v>0.15294251338797427</v>
      </c>
      <c r="O33" s="16">
        <f t="shared" si="3"/>
        <v>0.12735976363300616</v>
      </c>
      <c r="P33" s="16">
        <f t="shared" si="4"/>
        <v>0.1110385090697311</v>
      </c>
      <c r="Q33" s="16">
        <f t="shared" si="5"/>
        <v>0.11226011733121209</v>
      </c>
      <c r="R33" s="16">
        <f t="shared" si="6"/>
        <v>0.13055583175897384</v>
      </c>
      <c r="S33" s="16">
        <f t="shared" si="7"/>
        <v>0.14782880438642595</v>
      </c>
      <c r="T33" s="16">
        <f t="shared" si="8"/>
        <v>0.21801446043267661</v>
      </c>
      <c r="U33" s="17">
        <f t="shared" si="9"/>
        <v>1</v>
      </c>
    </row>
    <row r="34" spans="1:21" x14ac:dyDescent="0.25">
      <c r="A34" s="7" t="s">
        <v>57</v>
      </c>
      <c r="B34" s="8">
        <v>2351</v>
      </c>
      <c r="C34" s="8">
        <v>1576</v>
      </c>
      <c r="D34" s="8">
        <v>1563</v>
      </c>
      <c r="E34" s="8">
        <v>1565</v>
      </c>
      <c r="F34" s="8">
        <v>1811</v>
      </c>
      <c r="G34" s="8">
        <v>1911</v>
      </c>
      <c r="H34" s="8">
        <v>2773</v>
      </c>
      <c r="I34" s="9">
        <f t="shared" si="1"/>
        <v>13550</v>
      </c>
      <c r="M34" s="7" t="s">
        <v>57</v>
      </c>
      <c r="N34" s="16">
        <f t="shared" si="2"/>
        <v>0.17350553505535055</v>
      </c>
      <c r="O34" s="16">
        <f t="shared" si="3"/>
        <v>0.116309963099631</v>
      </c>
      <c r="P34" s="16">
        <f t="shared" si="4"/>
        <v>0.11535055350553505</v>
      </c>
      <c r="Q34" s="16">
        <f t="shared" si="5"/>
        <v>0.11549815498154982</v>
      </c>
      <c r="R34" s="16">
        <f t="shared" si="6"/>
        <v>0.13365313653136532</v>
      </c>
      <c r="S34" s="16">
        <f t="shared" si="7"/>
        <v>0.14103321033210331</v>
      </c>
      <c r="T34" s="16">
        <f t="shared" si="8"/>
        <v>0.20464944649446495</v>
      </c>
      <c r="U34" s="17">
        <f t="shared" si="9"/>
        <v>0.99999999999999989</v>
      </c>
    </row>
    <row r="35" spans="1:21" x14ac:dyDescent="0.25">
      <c r="A35" s="7" t="s">
        <v>58</v>
      </c>
      <c r="B35" s="8">
        <v>12347</v>
      </c>
      <c r="C35" s="8">
        <v>7855</v>
      </c>
      <c r="D35" s="8">
        <v>7664</v>
      </c>
      <c r="E35" s="8">
        <v>7583</v>
      </c>
      <c r="F35" s="8">
        <v>8831</v>
      </c>
      <c r="G35" s="8">
        <v>8532</v>
      </c>
      <c r="H35" s="8">
        <v>11719</v>
      </c>
      <c r="I35" s="9">
        <f t="shared" si="1"/>
        <v>64531</v>
      </c>
      <c r="M35" s="7" t="s">
        <v>58</v>
      </c>
      <c r="N35" s="16">
        <f t="shared" si="2"/>
        <v>0.19133439742139438</v>
      </c>
      <c r="O35" s="16">
        <f t="shared" si="3"/>
        <v>0.12172444251600006</v>
      </c>
      <c r="P35" s="16">
        <f t="shared" si="4"/>
        <v>0.1187646247539942</v>
      </c>
      <c r="Q35" s="16">
        <f t="shared" si="5"/>
        <v>0.11750941408005455</v>
      </c>
      <c r="R35" s="16">
        <f t="shared" si="6"/>
        <v>0.13684895631556926</v>
      </c>
      <c r="S35" s="16">
        <f t="shared" si="7"/>
        <v>0.13221552432164385</v>
      </c>
      <c r="T35" s="16">
        <f t="shared" si="8"/>
        <v>0.18160264059134371</v>
      </c>
      <c r="U35" s="17">
        <f t="shared" si="9"/>
        <v>1</v>
      </c>
    </row>
    <row r="36" spans="1:21" x14ac:dyDescent="0.25">
      <c r="A36" s="7" t="s">
        <v>59</v>
      </c>
      <c r="B36" s="8">
        <v>63526</v>
      </c>
      <c r="C36" s="8">
        <v>44433</v>
      </c>
      <c r="D36" s="8">
        <v>52823</v>
      </c>
      <c r="E36" s="8">
        <v>46255</v>
      </c>
      <c r="F36" s="8">
        <v>45451</v>
      </c>
      <c r="G36" s="8">
        <v>48226</v>
      </c>
      <c r="H36" s="8">
        <v>66479</v>
      </c>
      <c r="I36" s="9">
        <f t="shared" si="1"/>
        <v>367193</v>
      </c>
      <c r="M36" s="7" t="s">
        <v>59</v>
      </c>
      <c r="N36" s="16">
        <f t="shared" si="2"/>
        <v>0.1730043873385386</v>
      </c>
      <c r="O36" s="16">
        <f t="shared" si="3"/>
        <v>0.12100720874308606</v>
      </c>
      <c r="P36" s="16">
        <f t="shared" si="4"/>
        <v>0.14385622819607127</v>
      </c>
      <c r="Q36" s="16">
        <f t="shared" si="5"/>
        <v>0.1259691769723279</v>
      </c>
      <c r="R36" s="16">
        <f t="shared" si="6"/>
        <v>0.12377959274822777</v>
      </c>
      <c r="S36" s="16">
        <f t="shared" si="7"/>
        <v>0.13133692635752861</v>
      </c>
      <c r="T36" s="16">
        <f t="shared" si="8"/>
        <v>0.1810464796442198</v>
      </c>
      <c r="U36" s="17">
        <f t="shared" si="9"/>
        <v>1</v>
      </c>
    </row>
    <row r="37" spans="1:21" x14ac:dyDescent="0.25">
      <c r="A37" s="7" t="s">
        <v>60</v>
      </c>
      <c r="B37" s="8">
        <v>1163</v>
      </c>
      <c r="C37" s="8">
        <v>713</v>
      </c>
      <c r="D37" s="8">
        <v>735</v>
      </c>
      <c r="E37" s="8">
        <v>756</v>
      </c>
      <c r="F37" s="8">
        <v>826</v>
      </c>
      <c r="G37" s="8">
        <v>1029</v>
      </c>
      <c r="H37" s="8">
        <v>1504</v>
      </c>
      <c r="I37" s="9">
        <f t="shared" si="1"/>
        <v>6726</v>
      </c>
      <c r="M37" s="7" t="s">
        <v>60</v>
      </c>
      <c r="N37" s="16">
        <f t="shared" si="2"/>
        <v>0.1729110912875409</v>
      </c>
      <c r="O37" s="16">
        <f t="shared" si="3"/>
        <v>0.10600654177817424</v>
      </c>
      <c r="P37" s="16">
        <f t="shared" si="4"/>
        <v>0.10927743086529884</v>
      </c>
      <c r="Q37" s="16">
        <f t="shared" si="5"/>
        <v>0.11239964317573595</v>
      </c>
      <c r="R37" s="16">
        <f t="shared" si="6"/>
        <v>0.12280701754385964</v>
      </c>
      <c r="S37" s="16">
        <f t="shared" si="7"/>
        <v>0.15298840321141838</v>
      </c>
      <c r="T37" s="16">
        <f t="shared" si="8"/>
        <v>0.22360987213797204</v>
      </c>
      <c r="U37" s="17">
        <f t="shared" si="9"/>
        <v>1</v>
      </c>
    </row>
    <row r="38" spans="1:21" x14ac:dyDescent="0.25">
      <c r="A38" s="7" t="s">
        <v>61</v>
      </c>
      <c r="B38" s="8">
        <v>3957</v>
      </c>
      <c r="C38" s="8">
        <v>3126</v>
      </c>
      <c r="D38" s="8">
        <v>3775</v>
      </c>
      <c r="E38" s="8">
        <v>3335</v>
      </c>
      <c r="F38" s="8">
        <v>3255</v>
      </c>
      <c r="G38" s="8">
        <v>3359</v>
      </c>
      <c r="H38" s="8">
        <v>4712</v>
      </c>
      <c r="I38" s="9">
        <f t="shared" si="1"/>
        <v>25519</v>
      </c>
      <c r="M38" s="7" t="s">
        <v>61</v>
      </c>
      <c r="N38" s="16">
        <f t="shared" si="2"/>
        <v>0.15506093498961557</v>
      </c>
      <c r="O38" s="16">
        <f t="shared" si="3"/>
        <v>0.12249696304714135</v>
      </c>
      <c r="P38" s="16">
        <f t="shared" si="4"/>
        <v>0.14792899408284024</v>
      </c>
      <c r="Q38" s="16">
        <f t="shared" si="5"/>
        <v>0.13068693914338336</v>
      </c>
      <c r="R38" s="16">
        <f t="shared" si="6"/>
        <v>0.12755202006348212</v>
      </c>
      <c r="S38" s="16">
        <f t="shared" si="7"/>
        <v>0.13162741486735374</v>
      </c>
      <c r="T38" s="16">
        <f t="shared" si="8"/>
        <v>0.18464673380618363</v>
      </c>
      <c r="U38" s="17">
        <f t="shared" si="9"/>
        <v>1</v>
      </c>
    </row>
    <row r="39" spans="1:21" x14ac:dyDescent="0.25">
      <c r="A39" s="7" t="s">
        <v>62</v>
      </c>
      <c r="B39" s="8">
        <v>4297</v>
      </c>
      <c r="C39" s="8">
        <v>3149</v>
      </c>
      <c r="D39" s="8">
        <v>2854</v>
      </c>
      <c r="E39" s="8">
        <v>2862</v>
      </c>
      <c r="F39" s="8">
        <v>3410</v>
      </c>
      <c r="G39" s="8">
        <v>4072</v>
      </c>
      <c r="H39" s="8">
        <v>6180</v>
      </c>
      <c r="I39" s="9">
        <f t="shared" si="1"/>
        <v>26824</v>
      </c>
      <c r="M39" s="7" t="s">
        <v>62</v>
      </c>
      <c r="N39" s="16">
        <f t="shared" si="2"/>
        <v>0.16019236504622725</v>
      </c>
      <c r="O39" s="16">
        <f t="shared" si="3"/>
        <v>0.11739487026543394</v>
      </c>
      <c r="P39" s="16">
        <f t="shared" si="4"/>
        <v>0.10639725618848792</v>
      </c>
      <c r="Q39" s="16">
        <f t="shared" si="5"/>
        <v>0.10669549657023561</v>
      </c>
      <c r="R39" s="16">
        <f t="shared" si="6"/>
        <v>0.12712496271995227</v>
      </c>
      <c r="S39" s="16">
        <f t="shared" si="7"/>
        <v>0.15180435430957351</v>
      </c>
      <c r="T39" s="16">
        <f t="shared" si="8"/>
        <v>0.23039069490008948</v>
      </c>
      <c r="U39" s="17">
        <f t="shared" si="9"/>
        <v>0.99999999999999989</v>
      </c>
    </row>
    <row r="40" spans="1:21" x14ac:dyDescent="0.25">
      <c r="A40" s="7" t="s">
        <v>63</v>
      </c>
      <c r="B40" s="8">
        <v>8785</v>
      </c>
      <c r="C40" s="8">
        <v>6711</v>
      </c>
      <c r="D40" s="8">
        <v>6416</v>
      </c>
      <c r="E40" s="8">
        <v>6219</v>
      </c>
      <c r="F40" s="8">
        <v>8127</v>
      </c>
      <c r="G40" s="8">
        <v>8590</v>
      </c>
      <c r="H40" s="8">
        <v>12259</v>
      </c>
      <c r="I40" s="9">
        <f t="shared" si="1"/>
        <v>57107</v>
      </c>
      <c r="M40" s="7" t="s">
        <v>63</v>
      </c>
      <c r="N40" s="16">
        <f t="shared" si="2"/>
        <v>0.15383403085436112</v>
      </c>
      <c r="O40" s="16">
        <f t="shared" si="3"/>
        <v>0.11751624144150455</v>
      </c>
      <c r="P40" s="16">
        <f t="shared" si="4"/>
        <v>0.11235049993871155</v>
      </c>
      <c r="Q40" s="16">
        <f t="shared" si="5"/>
        <v>0.10890083527413452</v>
      </c>
      <c r="R40" s="16">
        <f t="shared" si="6"/>
        <v>0.14231180065491095</v>
      </c>
      <c r="S40" s="16">
        <f t="shared" si="7"/>
        <v>0.15041938816607422</v>
      </c>
      <c r="T40" s="16">
        <f t="shared" si="8"/>
        <v>0.21466720367030312</v>
      </c>
      <c r="U40" s="17">
        <f t="shared" si="9"/>
        <v>1</v>
      </c>
    </row>
    <row r="41" spans="1:21" x14ac:dyDescent="0.25">
      <c r="A41" s="7" t="s">
        <v>64</v>
      </c>
      <c r="B41" s="8">
        <v>3183</v>
      </c>
      <c r="C41" s="8">
        <v>2139</v>
      </c>
      <c r="D41" s="8">
        <v>2051</v>
      </c>
      <c r="E41" s="8">
        <v>2139</v>
      </c>
      <c r="F41" s="8">
        <v>2117</v>
      </c>
      <c r="G41" s="8">
        <v>2662</v>
      </c>
      <c r="H41" s="8">
        <v>3515</v>
      </c>
      <c r="I41" s="9">
        <f t="shared" si="1"/>
        <v>17806</v>
      </c>
      <c r="M41" s="7" t="s">
        <v>64</v>
      </c>
      <c r="N41" s="16">
        <f t="shared" si="2"/>
        <v>0.17875996854992698</v>
      </c>
      <c r="O41" s="16">
        <f t="shared" si="3"/>
        <v>0.12012804672582275</v>
      </c>
      <c r="P41" s="16">
        <f t="shared" si="4"/>
        <v>0.11518589239582164</v>
      </c>
      <c r="Q41" s="16">
        <f t="shared" si="5"/>
        <v>0.12012804672582275</v>
      </c>
      <c r="R41" s="16">
        <f t="shared" si="6"/>
        <v>0.11889250814332247</v>
      </c>
      <c r="S41" s="16">
        <f t="shared" si="7"/>
        <v>0.14950016848253397</v>
      </c>
      <c r="T41" s="16">
        <f t="shared" si="8"/>
        <v>0.1974053689767494</v>
      </c>
      <c r="U41" s="17">
        <f t="shared" si="9"/>
        <v>1</v>
      </c>
    </row>
    <row r="42" spans="1:21" x14ac:dyDescent="0.25">
      <c r="A42" s="7" t="s">
        <v>65</v>
      </c>
      <c r="B42" s="8">
        <v>5120</v>
      </c>
      <c r="C42" s="8">
        <v>3465</v>
      </c>
      <c r="D42" s="8">
        <v>3021</v>
      </c>
      <c r="E42" s="8">
        <v>3551</v>
      </c>
      <c r="F42" s="8">
        <v>3601</v>
      </c>
      <c r="G42" s="8">
        <v>3943</v>
      </c>
      <c r="H42" s="8">
        <v>5144</v>
      </c>
      <c r="I42" s="9">
        <f t="shared" si="1"/>
        <v>27845</v>
      </c>
      <c r="M42" s="7" t="s">
        <v>65</v>
      </c>
      <c r="N42" s="16">
        <f t="shared" si="2"/>
        <v>0.18387502244568146</v>
      </c>
      <c r="O42" s="16">
        <f t="shared" si="3"/>
        <v>0.12443885796372778</v>
      </c>
      <c r="P42" s="16">
        <f t="shared" si="4"/>
        <v>0.10849344586101634</v>
      </c>
      <c r="Q42" s="16">
        <f t="shared" si="5"/>
        <v>0.1275273837313701</v>
      </c>
      <c r="R42" s="16">
        <f t="shared" si="6"/>
        <v>0.12932303824744118</v>
      </c>
      <c r="S42" s="16">
        <f t="shared" si="7"/>
        <v>0.14160531513736757</v>
      </c>
      <c r="T42" s="16">
        <f t="shared" si="8"/>
        <v>0.18473693661339557</v>
      </c>
      <c r="U42" s="17">
        <f t="shared" si="9"/>
        <v>1</v>
      </c>
    </row>
    <row r="43" spans="1:21" x14ac:dyDescent="0.25">
      <c r="A43" s="7" t="s">
        <v>66</v>
      </c>
      <c r="B43" s="8">
        <v>5448</v>
      </c>
      <c r="C43" s="8">
        <v>3482</v>
      </c>
      <c r="D43" s="8">
        <v>3307</v>
      </c>
      <c r="E43" s="8">
        <v>3540</v>
      </c>
      <c r="F43" s="8">
        <v>4015</v>
      </c>
      <c r="G43" s="8">
        <v>4963</v>
      </c>
      <c r="H43" s="8">
        <v>7550</v>
      </c>
      <c r="I43" s="9">
        <f t="shared" si="1"/>
        <v>32305</v>
      </c>
      <c r="M43" s="7" t="s">
        <v>66</v>
      </c>
      <c r="N43" s="16">
        <f t="shared" si="2"/>
        <v>0.16864262498065316</v>
      </c>
      <c r="O43" s="16">
        <f t="shared" si="3"/>
        <v>0.10778517257390496</v>
      </c>
      <c r="P43" s="16">
        <f t="shared" si="4"/>
        <v>0.10236805448073054</v>
      </c>
      <c r="Q43" s="16">
        <f t="shared" si="5"/>
        <v>0.10958056028478563</v>
      </c>
      <c r="R43" s="16">
        <f t="shared" si="6"/>
        <v>0.12428416653768766</v>
      </c>
      <c r="S43" s="16">
        <f t="shared" si="7"/>
        <v>0.15362946912242686</v>
      </c>
      <c r="T43" s="16">
        <f t="shared" si="8"/>
        <v>0.23370995201981118</v>
      </c>
      <c r="U43" s="17">
        <f t="shared" si="9"/>
        <v>1</v>
      </c>
    </row>
    <row r="44" spans="1:21" x14ac:dyDescent="0.25">
      <c r="A44" s="7" t="s">
        <v>67</v>
      </c>
      <c r="B44" s="8">
        <v>4248</v>
      </c>
      <c r="C44" s="8">
        <v>2856</v>
      </c>
      <c r="D44" s="8">
        <v>3409</v>
      </c>
      <c r="E44" s="8">
        <v>3208</v>
      </c>
      <c r="F44" s="8">
        <v>3402</v>
      </c>
      <c r="G44" s="8">
        <v>3535</v>
      </c>
      <c r="H44" s="8">
        <v>4338</v>
      </c>
      <c r="I44" s="9">
        <f t="shared" si="1"/>
        <v>24996</v>
      </c>
      <c r="M44" s="7" t="s">
        <v>67</v>
      </c>
      <c r="N44" s="16">
        <f t="shared" si="2"/>
        <v>0.16994719155064811</v>
      </c>
      <c r="O44" s="16">
        <f t="shared" si="3"/>
        <v>0.11425828132501201</v>
      </c>
      <c r="P44" s="16">
        <f t="shared" si="4"/>
        <v>0.13638182109137462</v>
      </c>
      <c r="Q44" s="16">
        <f t="shared" si="5"/>
        <v>0.12834053448551769</v>
      </c>
      <c r="R44" s="16">
        <f t="shared" si="6"/>
        <v>0.13610177628420547</v>
      </c>
      <c r="S44" s="16">
        <f t="shared" si="7"/>
        <v>0.14142262762041927</v>
      </c>
      <c r="T44" s="16">
        <f t="shared" si="8"/>
        <v>0.17354776764282284</v>
      </c>
      <c r="U44" s="17">
        <f t="shared" si="9"/>
        <v>1</v>
      </c>
    </row>
    <row r="45" spans="1:21" x14ac:dyDescent="0.25">
      <c r="A45" s="7" t="s">
        <v>68</v>
      </c>
      <c r="B45" s="8">
        <v>1465</v>
      </c>
      <c r="C45" s="8">
        <v>979</v>
      </c>
      <c r="D45" s="8">
        <v>925</v>
      </c>
      <c r="E45" s="8">
        <v>919</v>
      </c>
      <c r="F45" s="8">
        <v>1135</v>
      </c>
      <c r="G45" s="8">
        <v>1171</v>
      </c>
      <c r="H45" s="8">
        <v>1659</v>
      </c>
      <c r="I45" s="9">
        <f t="shared" si="1"/>
        <v>8253</v>
      </c>
      <c r="M45" s="7" t="s">
        <v>68</v>
      </c>
      <c r="N45" s="16">
        <f t="shared" si="2"/>
        <v>0.1775112080455592</v>
      </c>
      <c r="O45" s="16">
        <f t="shared" si="3"/>
        <v>0.1186235308372713</v>
      </c>
      <c r="P45" s="16">
        <f t="shared" si="4"/>
        <v>0.11208045559190598</v>
      </c>
      <c r="Q45" s="16">
        <f t="shared" si="5"/>
        <v>0.11135344723130983</v>
      </c>
      <c r="R45" s="16">
        <f t="shared" si="6"/>
        <v>0.13752574821277111</v>
      </c>
      <c r="S45" s="16">
        <f t="shared" si="7"/>
        <v>0.14188779837634799</v>
      </c>
      <c r="T45" s="16">
        <f t="shared" si="8"/>
        <v>0.2010178117048346</v>
      </c>
      <c r="U45" s="17">
        <f t="shared" si="9"/>
        <v>1</v>
      </c>
    </row>
    <row r="46" spans="1:21" x14ac:dyDescent="0.25">
      <c r="A46" s="7" t="s">
        <v>69</v>
      </c>
      <c r="B46" s="8">
        <v>3455</v>
      </c>
      <c r="C46" s="8">
        <v>2238</v>
      </c>
      <c r="D46" s="8">
        <v>2100</v>
      </c>
      <c r="E46" s="8">
        <v>2160</v>
      </c>
      <c r="F46" s="8">
        <v>2486</v>
      </c>
      <c r="G46" s="8">
        <v>2747</v>
      </c>
      <c r="H46" s="8">
        <v>3846</v>
      </c>
      <c r="I46" s="9">
        <f t="shared" si="1"/>
        <v>19032</v>
      </c>
      <c r="M46" s="7" t="s">
        <v>69</v>
      </c>
      <c r="N46" s="16">
        <f t="shared" si="2"/>
        <v>0.18153635981504834</v>
      </c>
      <c r="O46" s="16">
        <f t="shared" si="3"/>
        <v>0.11759142496847415</v>
      </c>
      <c r="P46" s="16">
        <f t="shared" si="4"/>
        <v>0.11034047919293821</v>
      </c>
      <c r="Q46" s="16">
        <f t="shared" si="5"/>
        <v>0.11349306431273644</v>
      </c>
      <c r="R46" s="16">
        <f t="shared" si="6"/>
        <v>0.13062211013030686</v>
      </c>
      <c r="S46" s="16">
        <f t="shared" si="7"/>
        <v>0.14433585540142918</v>
      </c>
      <c r="T46" s="16">
        <f t="shared" si="8"/>
        <v>0.20208070617906684</v>
      </c>
      <c r="U46" s="17">
        <f t="shared" si="9"/>
        <v>1</v>
      </c>
    </row>
    <row r="47" spans="1:21" x14ac:dyDescent="0.25">
      <c r="A47" s="7" t="s">
        <v>70</v>
      </c>
      <c r="B47" s="8">
        <v>1727</v>
      </c>
      <c r="C47" s="8">
        <v>1233</v>
      </c>
      <c r="D47" s="8">
        <v>1239</v>
      </c>
      <c r="E47" s="8">
        <v>1319</v>
      </c>
      <c r="F47" s="8">
        <v>1598</v>
      </c>
      <c r="G47" s="8">
        <v>1978</v>
      </c>
      <c r="H47" s="8">
        <v>2636</v>
      </c>
      <c r="I47" s="9">
        <f t="shared" si="1"/>
        <v>11730</v>
      </c>
      <c r="M47" s="7" t="s">
        <v>70</v>
      </c>
      <c r="N47" s="16">
        <f t="shared" si="2"/>
        <v>0.14722932651321399</v>
      </c>
      <c r="O47" s="16">
        <f t="shared" si="3"/>
        <v>0.10511508951406649</v>
      </c>
      <c r="P47" s="16">
        <f t="shared" si="4"/>
        <v>0.10562659846547315</v>
      </c>
      <c r="Q47" s="16">
        <f t="shared" si="5"/>
        <v>0.11244671781756181</v>
      </c>
      <c r="R47" s="16">
        <f t="shared" si="6"/>
        <v>0.13623188405797101</v>
      </c>
      <c r="S47" s="16">
        <f t="shared" si="7"/>
        <v>0.16862745098039217</v>
      </c>
      <c r="T47" s="16">
        <f t="shared" si="8"/>
        <v>0.2247229326513214</v>
      </c>
      <c r="U47" s="17">
        <f t="shared" si="9"/>
        <v>1</v>
      </c>
    </row>
    <row r="48" spans="1:21" x14ac:dyDescent="0.25">
      <c r="A48" s="7" t="s">
        <v>71</v>
      </c>
      <c r="B48" s="8">
        <v>8467</v>
      </c>
      <c r="C48" s="8">
        <v>7091</v>
      </c>
      <c r="D48" s="8">
        <v>6093</v>
      </c>
      <c r="E48" s="8">
        <v>6099</v>
      </c>
      <c r="F48" s="8">
        <v>7493</v>
      </c>
      <c r="G48" s="8">
        <v>8637</v>
      </c>
      <c r="H48" s="8">
        <v>11137</v>
      </c>
      <c r="I48" s="9">
        <f t="shared" si="1"/>
        <v>55017</v>
      </c>
      <c r="M48" s="7" t="s">
        <v>71</v>
      </c>
      <c r="N48" s="16">
        <f t="shared" si="2"/>
        <v>0.15389788610793029</v>
      </c>
      <c r="O48" s="16">
        <f t="shared" si="3"/>
        <v>0.1288874347928822</v>
      </c>
      <c r="P48" s="16">
        <f t="shared" si="4"/>
        <v>0.1107475871094389</v>
      </c>
      <c r="Q48" s="16">
        <f t="shared" si="5"/>
        <v>0.11085664430994056</v>
      </c>
      <c r="R48" s="16">
        <f t="shared" si="6"/>
        <v>0.13619426722649364</v>
      </c>
      <c r="S48" s="16">
        <f t="shared" si="7"/>
        <v>0.15698784012214406</v>
      </c>
      <c r="T48" s="16">
        <f t="shared" si="8"/>
        <v>0.20242834033117035</v>
      </c>
      <c r="U48" s="17">
        <f t="shared" si="9"/>
        <v>1</v>
      </c>
    </row>
    <row r="49" spans="1:21" x14ac:dyDescent="0.25">
      <c r="A49" s="7" t="s">
        <v>72</v>
      </c>
      <c r="B49" s="8">
        <v>2433</v>
      </c>
      <c r="C49" s="8">
        <v>1822</v>
      </c>
      <c r="D49" s="8">
        <v>2209</v>
      </c>
      <c r="E49" s="8">
        <v>2158</v>
      </c>
      <c r="F49" s="8">
        <v>2567</v>
      </c>
      <c r="G49" s="8">
        <v>2640</v>
      </c>
      <c r="H49" s="8">
        <v>4153</v>
      </c>
      <c r="I49" s="9">
        <f t="shared" si="1"/>
        <v>17982</v>
      </c>
      <c r="M49" s="7" t="s">
        <v>72</v>
      </c>
      <c r="N49" s="16">
        <f t="shared" si="2"/>
        <v>0.13530196863530197</v>
      </c>
      <c r="O49" s="16">
        <f t="shared" si="3"/>
        <v>0.10132354576799021</v>
      </c>
      <c r="P49" s="16">
        <f t="shared" si="4"/>
        <v>0.12284506728951174</v>
      </c>
      <c r="Q49" s="16">
        <f t="shared" si="5"/>
        <v>0.12000889778667556</v>
      </c>
      <c r="R49" s="16">
        <f t="shared" si="6"/>
        <v>0.14275386497608719</v>
      </c>
      <c r="S49" s="16">
        <f t="shared" si="7"/>
        <v>0.14681348014681347</v>
      </c>
      <c r="T49" s="16">
        <f t="shared" si="8"/>
        <v>0.23095317539761984</v>
      </c>
      <c r="U49" s="17">
        <f t="shared" si="9"/>
        <v>1</v>
      </c>
    </row>
    <row r="50" spans="1:21" x14ac:dyDescent="0.25">
      <c r="A50" s="7" t="s">
        <v>73</v>
      </c>
      <c r="B50" s="8">
        <v>82375</v>
      </c>
      <c r="C50" s="8">
        <v>76458</v>
      </c>
      <c r="D50" s="8">
        <v>65746</v>
      </c>
      <c r="E50" s="8">
        <v>61003</v>
      </c>
      <c r="F50" s="8">
        <v>59119</v>
      </c>
      <c r="G50" s="8">
        <v>59358</v>
      </c>
      <c r="H50" s="8">
        <v>77347</v>
      </c>
      <c r="I50" s="9">
        <f t="shared" si="1"/>
        <v>481406</v>
      </c>
      <c r="M50" s="7" t="s">
        <v>73</v>
      </c>
      <c r="N50" s="16">
        <f t="shared" si="2"/>
        <v>0.17111336377195133</v>
      </c>
      <c r="O50" s="16">
        <f t="shared" si="3"/>
        <v>0.15882228306252935</v>
      </c>
      <c r="P50" s="16">
        <f t="shared" si="4"/>
        <v>0.13657079471381744</v>
      </c>
      <c r="Q50" s="16">
        <f t="shared" si="5"/>
        <v>0.12671840400825915</v>
      </c>
      <c r="R50" s="16">
        <f t="shared" si="6"/>
        <v>0.12280486740921384</v>
      </c>
      <c r="S50" s="16">
        <f t="shared" si="7"/>
        <v>0.12330132985463413</v>
      </c>
      <c r="T50" s="16">
        <f t="shared" si="8"/>
        <v>0.16066895717959476</v>
      </c>
      <c r="U50" s="17">
        <f t="shared" si="9"/>
        <v>1</v>
      </c>
    </row>
    <row r="51" spans="1:21" x14ac:dyDescent="0.25">
      <c r="A51" s="7" t="s">
        <v>74</v>
      </c>
      <c r="B51" s="8">
        <v>797</v>
      </c>
      <c r="C51" s="8">
        <v>837</v>
      </c>
      <c r="D51" s="8">
        <v>978</v>
      </c>
      <c r="E51" s="8">
        <v>1162</v>
      </c>
      <c r="F51" s="8">
        <v>1119</v>
      </c>
      <c r="G51" s="8">
        <v>940</v>
      </c>
      <c r="H51" s="8">
        <v>1065</v>
      </c>
      <c r="I51" s="9">
        <f t="shared" si="1"/>
        <v>6898</v>
      </c>
      <c r="M51" s="7" t="s">
        <v>74</v>
      </c>
      <c r="N51" s="16">
        <f t="shared" si="2"/>
        <v>0.11554073644534647</v>
      </c>
      <c r="O51" s="16">
        <f t="shared" si="3"/>
        <v>0.12133951870107278</v>
      </c>
      <c r="P51" s="16">
        <f t="shared" si="4"/>
        <v>0.14178022615250796</v>
      </c>
      <c r="Q51" s="16">
        <f t="shared" si="5"/>
        <v>0.16845462452884893</v>
      </c>
      <c r="R51" s="16">
        <f t="shared" si="6"/>
        <v>0.16222093360394318</v>
      </c>
      <c r="S51" s="16">
        <f t="shared" si="7"/>
        <v>0.13627138300956798</v>
      </c>
      <c r="T51" s="16">
        <f t="shared" si="8"/>
        <v>0.15439257755871266</v>
      </c>
      <c r="U51" s="17">
        <f t="shared" si="9"/>
        <v>1</v>
      </c>
    </row>
    <row r="52" spans="1:21" x14ac:dyDescent="0.25">
      <c r="A52" s="7" t="s">
        <v>75</v>
      </c>
      <c r="B52" s="8">
        <v>4579</v>
      </c>
      <c r="C52" s="8">
        <v>3456</v>
      </c>
      <c r="D52" s="8">
        <v>3391</v>
      </c>
      <c r="E52" s="8">
        <v>3458</v>
      </c>
      <c r="F52" s="8">
        <v>2967</v>
      </c>
      <c r="G52" s="8">
        <v>3300</v>
      </c>
      <c r="H52" s="8">
        <v>4020</v>
      </c>
      <c r="I52" s="9">
        <f t="shared" si="1"/>
        <v>25171</v>
      </c>
      <c r="M52" s="7" t="s">
        <v>75</v>
      </c>
      <c r="N52" s="16">
        <f t="shared" si="2"/>
        <v>0.1819156966350165</v>
      </c>
      <c r="O52" s="16">
        <f t="shared" si="3"/>
        <v>0.13730086210321402</v>
      </c>
      <c r="P52" s="16">
        <f t="shared" si="4"/>
        <v>0.13471852528703668</v>
      </c>
      <c r="Q52" s="16">
        <f t="shared" si="5"/>
        <v>0.13738031862063485</v>
      </c>
      <c r="R52" s="16">
        <f t="shared" si="6"/>
        <v>0.11787374359381829</v>
      </c>
      <c r="S52" s="16">
        <f t="shared" si="7"/>
        <v>0.13110325374438839</v>
      </c>
      <c r="T52" s="16">
        <f t="shared" si="8"/>
        <v>0.15970760001589129</v>
      </c>
      <c r="U52" s="17">
        <f t="shared" si="9"/>
        <v>1</v>
      </c>
    </row>
    <row r="53" spans="1:21" x14ac:dyDescent="0.25">
      <c r="A53" s="7" t="s">
        <v>76</v>
      </c>
      <c r="B53" s="8">
        <v>9111</v>
      </c>
      <c r="C53" s="8">
        <v>5427</v>
      </c>
      <c r="D53" s="8">
        <v>5535</v>
      </c>
      <c r="E53" s="8">
        <v>5076</v>
      </c>
      <c r="F53" s="8">
        <v>5577</v>
      </c>
      <c r="G53" s="8">
        <v>5856</v>
      </c>
      <c r="H53" s="8">
        <v>7795</v>
      </c>
      <c r="I53" s="9">
        <f t="shared" si="1"/>
        <v>44377</v>
      </c>
      <c r="M53" s="7" t="s">
        <v>76</v>
      </c>
      <c r="N53" s="16">
        <f t="shared" si="2"/>
        <v>0.20530905649322848</v>
      </c>
      <c r="O53" s="16">
        <f t="shared" si="3"/>
        <v>0.12229307974851837</v>
      </c>
      <c r="P53" s="16">
        <f t="shared" si="4"/>
        <v>0.12472677287784213</v>
      </c>
      <c r="Q53" s="16">
        <f t="shared" si="5"/>
        <v>0.1143835770782162</v>
      </c>
      <c r="R53" s="16">
        <f t="shared" si="6"/>
        <v>0.12567320909480137</v>
      </c>
      <c r="S53" s="16">
        <f t="shared" si="7"/>
        <v>0.13196024967888773</v>
      </c>
      <c r="T53" s="16">
        <f t="shared" si="8"/>
        <v>0.17565405502850576</v>
      </c>
      <c r="U53" s="17">
        <f t="shared" si="9"/>
        <v>1</v>
      </c>
    </row>
    <row r="54" spans="1:21" x14ac:dyDescent="0.25">
      <c r="A54" s="7" t="s">
        <v>77</v>
      </c>
      <c r="B54" s="8">
        <v>2275</v>
      </c>
      <c r="C54" s="8">
        <v>1619</v>
      </c>
      <c r="D54" s="8">
        <v>1353</v>
      </c>
      <c r="E54" s="8">
        <v>1457</v>
      </c>
      <c r="F54" s="8">
        <v>1632</v>
      </c>
      <c r="G54" s="8">
        <v>1727</v>
      </c>
      <c r="H54" s="8">
        <v>2574</v>
      </c>
      <c r="I54" s="9">
        <f t="shared" si="1"/>
        <v>12637</v>
      </c>
      <c r="M54" s="7" t="s">
        <v>77</v>
      </c>
      <c r="N54" s="16">
        <f t="shared" si="2"/>
        <v>0.18002690511988606</v>
      </c>
      <c r="O54" s="16">
        <f t="shared" si="3"/>
        <v>0.1281158502809211</v>
      </c>
      <c r="P54" s="16">
        <f t="shared" si="4"/>
        <v>0.1070665506053652</v>
      </c>
      <c r="Q54" s="16">
        <f t="shared" si="5"/>
        <v>0.11529635198227427</v>
      </c>
      <c r="R54" s="16">
        <f t="shared" si="6"/>
        <v>0.12914457545303473</v>
      </c>
      <c r="S54" s="16">
        <f t="shared" si="7"/>
        <v>0.13666218248001899</v>
      </c>
      <c r="T54" s="16">
        <f t="shared" si="8"/>
        <v>0.20368758407849966</v>
      </c>
      <c r="U54" s="17">
        <f t="shared" si="9"/>
        <v>0.99999999999999989</v>
      </c>
    </row>
    <row r="55" spans="1:21" x14ac:dyDescent="0.25">
      <c r="A55" s="7" t="s">
        <v>78</v>
      </c>
      <c r="B55" s="8">
        <v>6531</v>
      </c>
      <c r="C55" s="8">
        <v>4064</v>
      </c>
      <c r="D55" s="8">
        <v>3948</v>
      </c>
      <c r="E55" s="8">
        <v>3864</v>
      </c>
      <c r="F55" s="8">
        <v>4783</v>
      </c>
      <c r="G55" s="8">
        <v>5367</v>
      </c>
      <c r="H55" s="8">
        <v>6808</v>
      </c>
      <c r="I55" s="9">
        <f t="shared" si="1"/>
        <v>35365</v>
      </c>
      <c r="M55" s="7" t="s">
        <v>78</v>
      </c>
      <c r="N55" s="16">
        <f t="shared" si="2"/>
        <v>0.18467411282341298</v>
      </c>
      <c r="O55" s="16">
        <f t="shared" si="3"/>
        <v>0.11491587727979641</v>
      </c>
      <c r="P55" s="16">
        <f t="shared" si="4"/>
        <v>0.11163579810547151</v>
      </c>
      <c r="Q55" s="16">
        <f t="shared" si="5"/>
        <v>0.10926056835854658</v>
      </c>
      <c r="R55" s="16">
        <f t="shared" si="6"/>
        <v>0.13524671285168952</v>
      </c>
      <c r="S55" s="16">
        <f t="shared" si="7"/>
        <v>0.15176021490173902</v>
      </c>
      <c r="T55" s="16">
        <f t="shared" si="8"/>
        <v>0.19250671567934399</v>
      </c>
      <c r="U55" s="17">
        <f t="shared" si="9"/>
        <v>1.0000000000000002</v>
      </c>
    </row>
    <row r="56" spans="1:21" x14ac:dyDescent="0.25">
      <c r="A56" s="7" t="s">
        <v>79</v>
      </c>
      <c r="B56" s="8">
        <v>8789</v>
      </c>
      <c r="C56" s="8">
        <v>5581</v>
      </c>
      <c r="D56" s="8">
        <v>5125</v>
      </c>
      <c r="E56" s="8">
        <v>5636</v>
      </c>
      <c r="F56" s="8">
        <v>6959</v>
      </c>
      <c r="G56" s="8">
        <v>8474</v>
      </c>
      <c r="H56" s="8">
        <v>14943</v>
      </c>
      <c r="I56" s="9">
        <f t="shared" si="1"/>
        <v>55507</v>
      </c>
      <c r="M56" s="7" t="s">
        <v>79</v>
      </c>
      <c r="N56" s="16">
        <f t="shared" si="2"/>
        <v>0.15834038950042337</v>
      </c>
      <c r="O56" s="16">
        <f t="shared" si="3"/>
        <v>0.10054587709658241</v>
      </c>
      <c r="P56" s="16">
        <f t="shared" si="4"/>
        <v>9.2330697029203518E-2</v>
      </c>
      <c r="Q56" s="16">
        <f t="shared" si="5"/>
        <v>0.10153674311348118</v>
      </c>
      <c r="R56" s="16">
        <f t="shared" si="6"/>
        <v>0.12537157475633703</v>
      </c>
      <c r="S56" s="16">
        <f t="shared" si="7"/>
        <v>0.1526654295854577</v>
      </c>
      <c r="T56" s="16">
        <f t="shared" si="8"/>
        <v>0.26920928891851476</v>
      </c>
      <c r="U56" s="17">
        <f t="shared" si="9"/>
        <v>0.99999999999999978</v>
      </c>
    </row>
    <row r="57" spans="1:21" x14ac:dyDescent="0.25">
      <c r="A57" s="7" t="s">
        <v>80</v>
      </c>
      <c r="B57" s="8">
        <v>9199</v>
      </c>
      <c r="C57" s="8">
        <v>6647</v>
      </c>
      <c r="D57" s="8">
        <v>6275</v>
      </c>
      <c r="E57" s="8">
        <v>5968</v>
      </c>
      <c r="F57" s="8">
        <v>7111</v>
      </c>
      <c r="G57" s="8">
        <v>7717</v>
      </c>
      <c r="H57" s="8">
        <v>10615</v>
      </c>
      <c r="I57" s="9">
        <f>SUM(B57:H57)</f>
        <v>53532</v>
      </c>
      <c r="M57" s="7" t="s">
        <v>80</v>
      </c>
      <c r="N57" s="16">
        <f t="shared" ref="N57:T58" si="10">B57/$I57</f>
        <v>0.17184114174699244</v>
      </c>
      <c r="O57" s="16">
        <f t="shared" si="10"/>
        <v>0.12416872151236644</v>
      </c>
      <c r="P57" s="16">
        <f t="shared" si="10"/>
        <v>0.11721960696405888</v>
      </c>
      <c r="Q57" s="16">
        <f t="shared" si="10"/>
        <v>0.1114847194201599</v>
      </c>
      <c r="R57" s="16">
        <f t="shared" si="10"/>
        <v>0.13283643428229844</v>
      </c>
      <c r="S57" s="16">
        <f t="shared" si="10"/>
        <v>0.14415676604647687</v>
      </c>
      <c r="T57" s="16">
        <f t="shared" si="10"/>
        <v>0.198292610027647</v>
      </c>
      <c r="U57" s="17">
        <f>SUM(N57:T57)</f>
        <v>0.99999999999999989</v>
      </c>
    </row>
    <row r="58" spans="1:21" x14ac:dyDescent="0.25">
      <c r="A58" s="7" t="s">
        <v>81</v>
      </c>
      <c r="B58" s="8">
        <v>4423</v>
      </c>
      <c r="C58" s="8">
        <v>3191</v>
      </c>
      <c r="D58" s="8">
        <v>3062</v>
      </c>
      <c r="E58" s="8">
        <v>2969</v>
      </c>
      <c r="F58" s="8">
        <v>3302</v>
      </c>
      <c r="G58" s="8">
        <v>3583</v>
      </c>
      <c r="H58" s="8">
        <v>5365</v>
      </c>
      <c r="I58" s="9">
        <f>SUM(B58:H58)</f>
        <v>25895</v>
      </c>
      <c r="M58" s="7" t="s">
        <v>81</v>
      </c>
      <c r="N58" s="16">
        <f t="shared" si="10"/>
        <v>0.1708051747441591</v>
      </c>
      <c r="O58" s="16">
        <f t="shared" si="10"/>
        <v>0.12322842247538135</v>
      </c>
      <c r="P58" s="16">
        <f t="shared" si="10"/>
        <v>0.11824676578490056</v>
      </c>
      <c r="Q58" s="16">
        <f t="shared" si="10"/>
        <v>0.11465533886850743</v>
      </c>
      <c r="R58" s="16">
        <f t="shared" si="10"/>
        <v>0.12751496427881831</v>
      </c>
      <c r="S58" s="16">
        <f t="shared" si="10"/>
        <v>0.13836648001544699</v>
      </c>
      <c r="T58" s="16">
        <f t="shared" si="10"/>
        <v>0.20718285383278626</v>
      </c>
      <c r="U58" s="17">
        <f>SUM(N58:T58)</f>
        <v>1</v>
      </c>
    </row>
    <row r="59" spans="1:21" x14ac:dyDescent="0.25">
      <c r="A59" s="7" t="s">
        <v>82</v>
      </c>
      <c r="B59" s="8">
        <v>5280</v>
      </c>
      <c r="C59" s="8">
        <v>3198</v>
      </c>
      <c r="D59" s="8">
        <v>3321</v>
      </c>
      <c r="E59" s="8">
        <v>2980</v>
      </c>
      <c r="F59" s="8">
        <v>3234</v>
      </c>
      <c r="G59" s="8">
        <v>3395</v>
      </c>
      <c r="H59" s="8">
        <v>3957</v>
      </c>
      <c r="I59" s="9">
        <f t="shared" si="1"/>
        <v>25365</v>
      </c>
      <c r="M59" s="7" t="s">
        <v>82</v>
      </c>
      <c r="N59" s="16">
        <f t="shared" si="2"/>
        <v>0.20816085156712005</v>
      </c>
      <c r="O59" s="16">
        <f t="shared" si="3"/>
        <v>0.12607924305144885</v>
      </c>
      <c r="P59" s="16">
        <f t="shared" si="4"/>
        <v>0.1309284447072738</v>
      </c>
      <c r="Q59" s="16">
        <f t="shared" si="5"/>
        <v>0.11748472304356397</v>
      </c>
      <c r="R59" s="16">
        <f t="shared" si="6"/>
        <v>0.12749852158486102</v>
      </c>
      <c r="S59" s="16">
        <f t="shared" si="7"/>
        <v>0.13384585058150997</v>
      </c>
      <c r="T59" s="16">
        <f t="shared" si="8"/>
        <v>0.15600236546422236</v>
      </c>
      <c r="U59" s="17">
        <f t="shared" si="9"/>
        <v>1</v>
      </c>
    </row>
    <row r="60" spans="1:21" x14ac:dyDescent="0.25">
      <c r="A60" s="7" t="s">
        <v>83</v>
      </c>
      <c r="B60" s="8">
        <v>18077</v>
      </c>
      <c r="C60" s="8">
        <v>14092</v>
      </c>
      <c r="D60" s="8">
        <v>12661</v>
      </c>
      <c r="E60" s="8">
        <v>11525</v>
      </c>
      <c r="F60" s="8">
        <v>11749</v>
      </c>
      <c r="G60" s="8">
        <v>13449</v>
      </c>
      <c r="H60" s="8">
        <v>17091</v>
      </c>
      <c r="I60" s="9">
        <f t="shared" si="1"/>
        <v>98644</v>
      </c>
      <c r="M60" s="7" t="s">
        <v>83</v>
      </c>
      <c r="N60" s="16">
        <f t="shared" si="2"/>
        <v>0.18325493694497386</v>
      </c>
      <c r="O60" s="16">
        <f t="shared" si="3"/>
        <v>0.14285714285714285</v>
      </c>
      <c r="P60" s="16">
        <f t="shared" si="4"/>
        <v>0.12835043185596692</v>
      </c>
      <c r="Q60" s="16">
        <f t="shared" si="5"/>
        <v>0.11683427273833177</v>
      </c>
      <c r="R60" s="16">
        <f t="shared" si="6"/>
        <v>0.11910506467702039</v>
      </c>
      <c r="S60" s="16">
        <f t="shared" si="7"/>
        <v>0.13633875349742508</v>
      </c>
      <c r="T60" s="16">
        <f t="shared" si="8"/>
        <v>0.17325939742913912</v>
      </c>
      <c r="U60" s="17">
        <f t="shared" si="9"/>
        <v>1</v>
      </c>
    </row>
    <row r="61" spans="1:21" x14ac:dyDescent="0.25">
      <c r="A61" s="7" t="s">
        <v>84</v>
      </c>
      <c r="B61" s="8">
        <v>4867</v>
      </c>
      <c r="C61" s="8">
        <v>3292</v>
      </c>
      <c r="D61" s="8">
        <v>3349</v>
      </c>
      <c r="E61" s="8">
        <v>3322</v>
      </c>
      <c r="F61" s="8">
        <v>3896</v>
      </c>
      <c r="G61" s="8">
        <v>4355</v>
      </c>
      <c r="H61" s="8">
        <v>5771</v>
      </c>
      <c r="I61" s="9">
        <f t="shared" si="1"/>
        <v>28852</v>
      </c>
      <c r="M61" s="7" t="s">
        <v>84</v>
      </c>
      <c r="N61" s="16">
        <f t="shared" si="2"/>
        <v>0.16868847913489532</v>
      </c>
      <c r="O61" s="16">
        <f t="shared" si="3"/>
        <v>0.11409954249272147</v>
      </c>
      <c r="P61" s="16">
        <f t="shared" si="4"/>
        <v>0.11607514210453349</v>
      </c>
      <c r="Q61" s="16">
        <f t="shared" si="5"/>
        <v>0.11513933176209622</v>
      </c>
      <c r="R61" s="16">
        <f t="shared" si="6"/>
        <v>0.13503396644946625</v>
      </c>
      <c r="S61" s="16">
        <f t="shared" si="7"/>
        <v>0.15094274227089977</v>
      </c>
      <c r="T61" s="16">
        <f t="shared" si="8"/>
        <v>0.20002079578538751</v>
      </c>
      <c r="U61" s="17">
        <f t="shared" si="9"/>
        <v>1</v>
      </c>
    </row>
    <row r="62" spans="1:21" x14ac:dyDescent="0.25">
      <c r="A62" s="7" t="s">
        <v>85</v>
      </c>
      <c r="B62" s="8">
        <v>6630</v>
      </c>
      <c r="C62" s="8">
        <v>4410</v>
      </c>
      <c r="D62" s="8">
        <v>4530</v>
      </c>
      <c r="E62" s="8">
        <v>4286</v>
      </c>
      <c r="F62" s="8">
        <v>4367</v>
      </c>
      <c r="G62" s="8">
        <v>4661</v>
      </c>
      <c r="H62" s="8">
        <v>5683</v>
      </c>
      <c r="I62" s="9">
        <f t="shared" si="1"/>
        <v>34567</v>
      </c>
      <c r="M62" s="7" t="s">
        <v>85</v>
      </c>
      <c r="N62" s="16">
        <f t="shared" si="2"/>
        <v>0.19180142910868747</v>
      </c>
      <c r="O62" s="16">
        <f t="shared" si="3"/>
        <v>0.12757832614921746</v>
      </c>
      <c r="P62" s="16">
        <f t="shared" si="4"/>
        <v>0.13104984522810773</v>
      </c>
      <c r="Q62" s="16">
        <f t="shared" si="5"/>
        <v>0.12399108976769752</v>
      </c>
      <c r="R62" s="16">
        <f t="shared" si="6"/>
        <v>0.12633436514594845</v>
      </c>
      <c r="S62" s="16">
        <f t="shared" si="7"/>
        <v>0.13483958688922962</v>
      </c>
      <c r="T62" s="16">
        <f t="shared" si="8"/>
        <v>0.16440535771111175</v>
      </c>
      <c r="U62" s="17">
        <f t="shared" si="9"/>
        <v>0.99999999999999989</v>
      </c>
    </row>
    <row r="63" spans="1:21" x14ac:dyDescent="0.25">
      <c r="A63" s="7" t="s">
        <v>86</v>
      </c>
      <c r="B63" s="8">
        <v>19430</v>
      </c>
      <c r="C63" s="8">
        <v>11615</v>
      </c>
      <c r="D63" s="8">
        <v>14211</v>
      </c>
      <c r="E63" s="8">
        <v>13813</v>
      </c>
      <c r="F63" s="8">
        <v>12196</v>
      </c>
      <c r="G63" s="8">
        <v>13791</v>
      </c>
      <c r="H63" s="8">
        <v>16946</v>
      </c>
      <c r="I63" s="9">
        <f t="shared" si="1"/>
        <v>102002</v>
      </c>
      <c r="M63" s="7" t="s">
        <v>86</v>
      </c>
      <c r="N63" s="16">
        <f t="shared" si="2"/>
        <v>0.19048646104978334</v>
      </c>
      <c r="O63" s="16">
        <f t="shared" si="3"/>
        <v>0.11387031626830846</v>
      </c>
      <c r="P63" s="16">
        <f t="shared" si="4"/>
        <v>0.139320797631419</v>
      </c>
      <c r="Q63" s="16">
        <f t="shared" si="5"/>
        <v>0.1354189133546401</v>
      </c>
      <c r="R63" s="16">
        <f t="shared" si="6"/>
        <v>0.11956628301405854</v>
      </c>
      <c r="S63" s="16">
        <f t="shared" si="7"/>
        <v>0.13520323130919001</v>
      </c>
      <c r="T63" s="16">
        <f t="shared" si="8"/>
        <v>0.16613399737260054</v>
      </c>
      <c r="U63" s="17">
        <f t="shared" si="9"/>
        <v>1</v>
      </c>
    </row>
    <row r="64" spans="1:21" x14ac:dyDescent="0.25">
      <c r="A64" s="7" t="s">
        <v>87</v>
      </c>
      <c r="B64" s="8">
        <v>2120</v>
      </c>
      <c r="C64" s="8">
        <v>1397</v>
      </c>
      <c r="D64" s="8">
        <v>1378</v>
      </c>
      <c r="E64" s="8">
        <v>1429</v>
      </c>
      <c r="F64" s="8">
        <v>1920</v>
      </c>
      <c r="G64" s="8">
        <v>1881</v>
      </c>
      <c r="H64" s="8">
        <v>2714</v>
      </c>
      <c r="I64" s="9">
        <f t="shared" si="1"/>
        <v>12839</v>
      </c>
      <c r="M64" s="7" t="s">
        <v>87</v>
      </c>
      <c r="N64" s="16">
        <f t="shared" si="2"/>
        <v>0.16512189422852247</v>
      </c>
      <c r="O64" s="16">
        <f t="shared" si="3"/>
        <v>0.10880909728171977</v>
      </c>
      <c r="P64" s="16">
        <f t="shared" si="4"/>
        <v>0.1073292312485396</v>
      </c>
      <c r="Q64" s="16">
        <f t="shared" si="5"/>
        <v>0.11130150323233896</v>
      </c>
      <c r="R64" s="16">
        <f t="shared" si="6"/>
        <v>0.14954435703715244</v>
      </c>
      <c r="S64" s="16">
        <f t="shared" si="7"/>
        <v>0.14650673728483526</v>
      </c>
      <c r="T64" s="16">
        <f t="shared" si="8"/>
        <v>0.2113871796868915</v>
      </c>
      <c r="U64" s="17">
        <f t="shared" si="9"/>
        <v>0.99999999999999989</v>
      </c>
    </row>
    <row r="65" spans="1:21" x14ac:dyDescent="0.25">
      <c r="A65" s="7" t="s">
        <v>88</v>
      </c>
      <c r="B65" s="8">
        <v>7805</v>
      </c>
      <c r="C65" s="8">
        <v>5182</v>
      </c>
      <c r="D65" s="8">
        <v>5286</v>
      </c>
      <c r="E65" s="8">
        <v>5164</v>
      </c>
      <c r="F65" s="8">
        <v>6092</v>
      </c>
      <c r="G65" s="8">
        <v>6970</v>
      </c>
      <c r="H65" s="8">
        <v>9990</v>
      </c>
      <c r="I65" s="9">
        <f t="shared" si="1"/>
        <v>46489</v>
      </c>
      <c r="M65" s="7" t="s">
        <v>88</v>
      </c>
      <c r="N65" s="16">
        <f t="shared" si="2"/>
        <v>0.16788917808513842</v>
      </c>
      <c r="O65" s="16">
        <f t="shared" si="3"/>
        <v>0.11146722880681452</v>
      </c>
      <c r="P65" s="16">
        <f t="shared" si="4"/>
        <v>0.11370431715029362</v>
      </c>
      <c r="Q65" s="16">
        <f t="shared" si="5"/>
        <v>0.1110800404396739</v>
      </c>
      <c r="R65" s="16">
        <f t="shared" si="6"/>
        <v>0.13104175181225666</v>
      </c>
      <c r="S65" s="16">
        <f t="shared" si="7"/>
        <v>0.14992793994278217</v>
      </c>
      <c r="T65" s="16">
        <f t="shared" si="8"/>
        <v>0.21488954376304073</v>
      </c>
      <c r="U65" s="17">
        <f t="shared" si="9"/>
        <v>1</v>
      </c>
    </row>
    <row r="66" spans="1:21" x14ac:dyDescent="0.25">
      <c r="A66" s="7" t="s">
        <v>89</v>
      </c>
      <c r="B66" s="8">
        <v>50673</v>
      </c>
      <c r="C66" s="8">
        <v>33636</v>
      </c>
      <c r="D66" s="8">
        <v>40964</v>
      </c>
      <c r="E66" s="8">
        <v>30877</v>
      </c>
      <c r="F66" s="8">
        <v>23639</v>
      </c>
      <c r="G66" s="8">
        <v>21289</v>
      </c>
      <c r="H66" s="8">
        <v>21227</v>
      </c>
      <c r="I66" s="9">
        <f t="shared" si="1"/>
        <v>222305</v>
      </c>
      <c r="M66" s="7" t="s">
        <v>89</v>
      </c>
      <c r="N66" s="16">
        <f t="shared" si="2"/>
        <v>0.2279435910123479</v>
      </c>
      <c r="O66" s="16">
        <f t="shared" si="3"/>
        <v>0.15130563864960303</v>
      </c>
      <c r="P66" s="16">
        <f t="shared" si="4"/>
        <v>0.18426935966352534</v>
      </c>
      <c r="Q66" s="16">
        <f t="shared" si="5"/>
        <v>0.13889476170126627</v>
      </c>
      <c r="R66" s="16">
        <f t="shared" si="6"/>
        <v>0.10633588988101932</v>
      </c>
      <c r="S66" s="16">
        <f t="shared" si="7"/>
        <v>9.5764827601718366E-2</v>
      </c>
      <c r="T66" s="16">
        <f t="shared" si="8"/>
        <v>9.5485931490519788E-2</v>
      </c>
      <c r="U66" s="17">
        <f t="shared" si="9"/>
        <v>0.99999999999999989</v>
      </c>
    </row>
    <row r="67" spans="1:21" x14ac:dyDescent="0.25">
      <c r="A67" s="7" t="s">
        <v>90</v>
      </c>
      <c r="B67" s="8">
        <v>984</v>
      </c>
      <c r="C67" s="8">
        <v>787</v>
      </c>
      <c r="D67" s="8">
        <v>630</v>
      </c>
      <c r="E67" s="8">
        <v>727</v>
      </c>
      <c r="F67" s="8">
        <v>903</v>
      </c>
      <c r="G67" s="8">
        <v>1134</v>
      </c>
      <c r="H67" s="8">
        <v>1393</v>
      </c>
      <c r="I67" s="9">
        <f t="shared" si="1"/>
        <v>6558</v>
      </c>
      <c r="M67" s="7" t="s">
        <v>90</v>
      </c>
      <c r="N67" s="16">
        <f t="shared" si="2"/>
        <v>0.15004574565416284</v>
      </c>
      <c r="O67" s="16">
        <f t="shared" si="3"/>
        <v>0.12000609942055505</v>
      </c>
      <c r="P67" s="16">
        <f t="shared" si="4"/>
        <v>9.6065873741994517E-2</v>
      </c>
      <c r="Q67" s="16">
        <f t="shared" si="5"/>
        <v>0.11085696858798415</v>
      </c>
      <c r="R67" s="16">
        <f t="shared" si="6"/>
        <v>0.13769441903019214</v>
      </c>
      <c r="S67" s="16">
        <f t="shared" si="7"/>
        <v>0.17291857273559011</v>
      </c>
      <c r="T67" s="16">
        <f t="shared" si="8"/>
        <v>0.21241232082952119</v>
      </c>
      <c r="U67" s="17">
        <f t="shared" si="9"/>
        <v>1</v>
      </c>
    </row>
    <row r="68" spans="1:21" x14ac:dyDescent="0.25">
      <c r="A68" s="7" t="s">
        <v>91</v>
      </c>
      <c r="B68" s="8">
        <v>3283</v>
      </c>
      <c r="C68" s="8">
        <v>2538</v>
      </c>
      <c r="D68" s="8">
        <v>2873</v>
      </c>
      <c r="E68" s="8">
        <v>2615</v>
      </c>
      <c r="F68" s="8">
        <v>3042</v>
      </c>
      <c r="G68" s="8">
        <v>2909</v>
      </c>
      <c r="H68" s="8">
        <v>3864</v>
      </c>
      <c r="I68" s="9">
        <f t="shared" ref="I68:I98" si="11">SUM(B68:H68)</f>
        <v>21124</v>
      </c>
      <c r="M68" s="7" t="s">
        <v>91</v>
      </c>
      <c r="N68" s="16">
        <f t="shared" ref="N68:N98" si="12">B68/$I68</f>
        <v>0.15541564097708768</v>
      </c>
      <c r="O68" s="16">
        <f t="shared" ref="O68:O98" si="13">C68/$I68</f>
        <v>0.12014769929937512</v>
      </c>
      <c r="P68" s="16">
        <f t="shared" ref="P68:P98" si="14">D68/$I68</f>
        <v>0.13600643817458816</v>
      </c>
      <c r="Q68" s="16">
        <f t="shared" ref="Q68:Q98" si="15">E68/$I68</f>
        <v>0.12379284226472259</v>
      </c>
      <c r="R68" s="16">
        <f t="shared" ref="R68:R98" si="16">F68/$I68</f>
        <v>0.14400681689074038</v>
      </c>
      <c r="S68" s="16">
        <f t="shared" ref="S68:S98" si="17">G68/$I68</f>
        <v>0.13771066085968567</v>
      </c>
      <c r="T68" s="16">
        <f t="shared" ref="T68:T98" si="18">H68/$I68</f>
        <v>0.18291990153380042</v>
      </c>
      <c r="U68" s="17">
        <f t="shared" ref="U68:U98" si="19">SUM(N68:T68)</f>
        <v>1</v>
      </c>
    </row>
    <row r="69" spans="1:21" x14ac:dyDescent="0.25">
      <c r="A69" s="7" t="s">
        <v>92</v>
      </c>
      <c r="B69" s="8">
        <v>5529</v>
      </c>
      <c r="C69" s="8">
        <v>3498</v>
      </c>
      <c r="D69" s="8">
        <v>3522</v>
      </c>
      <c r="E69" s="8">
        <v>3805</v>
      </c>
      <c r="F69" s="8">
        <v>3819</v>
      </c>
      <c r="G69" s="8">
        <v>4225</v>
      </c>
      <c r="H69" s="8">
        <v>6272</v>
      </c>
      <c r="I69" s="9">
        <f t="shared" si="11"/>
        <v>30670</v>
      </c>
      <c r="M69" s="7" t="s">
        <v>92</v>
      </c>
      <c r="N69" s="16">
        <f t="shared" si="12"/>
        <v>0.18027388327355723</v>
      </c>
      <c r="O69" s="16">
        <f t="shared" si="13"/>
        <v>0.11405282034561461</v>
      </c>
      <c r="P69" s="16">
        <f t="shared" si="14"/>
        <v>0.11483534398434952</v>
      </c>
      <c r="Q69" s="16">
        <f t="shared" si="15"/>
        <v>0.1240626018910988</v>
      </c>
      <c r="R69" s="16">
        <f t="shared" si="16"/>
        <v>0.12451907401369416</v>
      </c>
      <c r="S69" s="16">
        <f t="shared" si="17"/>
        <v>0.13775676556895988</v>
      </c>
      <c r="T69" s="16">
        <f t="shared" si="18"/>
        <v>0.20449951092272578</v>
      </c>
      <c r="U69" s="17">
        <f t="shared" si="19"/>
        <v>1</v>
      </c>
    </row>
    <row r="70" spans="1:21" x14ac:dyDescent="0.25">
      <c r="A70" s="7" t="s">
        <v>93</v>
      </c>
      <c r="B70" s="8">
        <v>3832</v>
      </c>
      <c r="C70" s="8">
        <v>2792</v>
      </c>
      <c r="D70" s="8">
        <v>2595</v>
      </c>
      <c r="E70" s="8">
        <v>2573</v>
      </c>
      <c r="F70" s="8">
        <v>3016</v>
      </c>
      <c r="G70" s="8">
        <v>3230</v>
      </c>
      <c r="H70" s="8">
        <v>4538</v>
      </c>
      <c r="I70" s="9">
        <f t="shared" si="11"/>
        <v>22576</v>
      </c>
      <c r="M70" s="7" t="s">
        <v>93</v>
      </c>
      <c r="N70" s="16">
        <f t="shared" si="12"/>
        <v>0.16973777462792347</v>
      </c>
      <c r="O70" s="16">
        <f t="shared" si="13"/>
        <v>0.12367115520907158</v>
      </c>
      <c r="P70" s="16">
        <f t="shared" si="14"/>
        <v>0.1149450744153083</v>
      </c>
      <c r="Q70" s="16">
        <f t="shared" si="15"/>
        <v>0.11397058823529412</v>
      </c>
      <c r="R70" s="16">
        <f t="shared" si="16"/>
        <v>0.13359319631467045</v>
      </c>
      <c r="S70" s="16">
        <f t="shared" si="17"/>
        <v>0.14307228915662651</v>
      </c>
      <c r="T70" s="16">
        <f t="shared" si="18"/>
        <v>0.2010099220411056</v>
      </c>
      <c r="U70" s="17">
        <f t="shared" si="19"/>
        <v>1.0000000000000002</v>
      </c>
    </row>
    <row r="71" spans="1:21" x14ac:dyDescent="0.25">
      <c r="A71" s="7" t="s">
        <v>94</v>
      </c>
      <c r="B71" s="8">
        <v>1536</v>
      </c>
      <c r="C71" s="8">
        <v>1103</v>
      </c>
      <c r="D71" s="8">
        <v>882</v>
      </c>
      <c r="E71" s="8">
        <v>973</v>
      </c>
      <c r="F71" s="8">
        <v>985</v>
      </c>
      <c r="G71" s="8">
        <v>1126</v>
      </c>
      <c r="H71" s="8">
        <v>1827</v>
      </c>
      <c r="I71" s="9">
        <f t="shared" si="11"/>
        <v>8432</v>
      </c>
      <c r="M71" s="7" t="s">
        <v>94</v>
      </c>
      <c r="N71" s="16">
        <f t="shared" si="12"/>
        <v>0.18216318785578747</v>
      </c>
      <c r="O71" s="16">
        <f t="shared" si="13"/>
        <v>0.13081119544592029</v>
      </c>
      <c r="P71" s="16">
        <f t="shared" si="14"/>
        <v>0.10460151802656546</v>
      </c>
      <c r="Q71" s="16">
        <f t="shared" si="15"/>
        <v>0.11539373814041745</v>
      </c>
      <c r="R71" s="16">
        <f t="shared" si="16"/>
        <v>0.1168168880455408</v>
      </c>
      <c r="S71" s="16">
        <f t="shared" si="17"/>
        <v>0.13353889943074004</v>
      </c>
      <c r="T71" s="16">
        <f t="shared" si="18"/>
        <v>0.21667457305502846</v>
      </c>
      <c r="U71" s="17">
        <f t="shared" si="19"/>
        <v>1</v>
      </c>
    </row>
    <row r="72" spans="1:21" x14ac:dyDescent="0.25">
      <c r="A72" s="7" t="s">
        <v>95</v>
      </c>
      <c r="B72" s="8">
        <v>806</v>
      </c>
      <c r="C72" s="8">
        <v>452</v>
      </c>
      <c r="D72" s="8">
        <v>434</v>
      </c>
      <c r="E72" s="8">
        <v>480</v>
      </c>
      <c r="F72" s="8">
        <v>658</v>
      </c>
      <c r="G72" s="8">
        <v>822</v>
      </c>
      <c r="H72" s="8">
        <v>1390</v>
      </c>
      <c r="I72" s="9">
        <f t="shared" si="11"/>
        <v>5042</v>
      </c>
      <c r="M72" s="7" t="s">
        <v>95</v>
      </c>
      <c r="N72" s="16">
        <f t="shared" si="12"/>
        <v>0.15985719952399841</v>
      </c>
      <c r="O72" s="16">
        <f t="shared" si="13"/>
        <v>8.9646965489884961E-2</v>
      </c>
      <c r="P72" s="16">
        <f t="shared" si="14"/>
        <v>8.6076953589845295E-2</v>
      </c>
      <c r="Q72" s="16">
        <f t="shared" si="15"/>
        <v>9.5200317334391119E-2</v>
      </c>
      <c r="R72" s="16">
        <f t="shared" si="16"/>
        <v>0.1305037683458945</v>
      </c>
      <c r="S72" s="16">
        <f t="shared" si="17"/>
        <v>0.16303054343514478</v>
      </c>
      <c r="T72" s="16">
        <f t="shared" si="18"/>
        <v>0.27568425228084092</v>
      </c>
      <c r="U72" s="17">
        <f t="shared" si="19"/>
        <v>0.99999999999999989</v>
      </c>
    </row>
    <row r="73" spans="1:21" x14ac:dyDescent="0.25">
      <c r="A73" s="7" t="s">
        <v>96</v>
      </c>
      <c r="B73" s="8">
        <v>2771</v>
      </c>
      <c r="C73" s="8">
        <v>1956</v>
      </c>
      <c r="D73" s="8">
        <v>1829</v>
      </c>
      <c r="E73" s="8">
        <v>1994</v>
      </c>
      <c r="F73" s="8">
        <v>2614</v>
      </c>
      <c r="G73" s="8">
        <v>2772</v>
      </c>
      <c r="H73" s="8">
        <v>3684</v>
      </c>
      <c r="I73" s="9">
        <f t="shared" si="11"/>
        <v>17620</v>
      </c>
      <c r="M73" s="7" t="s">
        <v>96</v>
      </c>
      <c r="N73" s="16">
        <f t="shared" si="12"/>
        <v>0.15726447219069239</v>
      </c>
      <c r="O73" s="16">
        <f t="shared" si="13"/>
        <v>0.11101021566401816</v>
      </c>
      <c r="P73" s="16">
        <f t="shared" si="14"/>
        <v>0.10380249716231556</v>
      </c>
      <c r="Q73" s="16">
        <f t="shared" si="15"/>
        <v>0.11316685584562997</v>
      </c>
      <c r="R73" s="16">
        <f t="shared" si="16"/>
        <v>0.14835414301929625</v>
      </c>
      <c r="S73" s="16">
        <f t="shared" si="17"/>
        <v>0.15732122587968217</v>
      </c>
      <c r="T73" s="16">
        <f t="shared" si="18"/>
        <v>0.2090805902383655</v>
      </c>
      <c r="U73" s="17">
        <f t="shared" si="19"/>
        <v>1</v>
      </c>
    </row>
    <row r="74" spans="1:21" x14ac:dyDescent="0.25">
      <c r="A74" s="7" t="s">
        <v>97</v>
      </c>
      <c r="B74" s="8">
        <v>13586</v>
      </c>
      <c r="C74" s="8">
        <v>14904</v>
      </c>
      <c r="D74" s="8">
        <v>10515</v>
      </c>
      <c r="E74" s="8">
        <v>8977</v>
      </c>
      <c r="F74" s="8">
        <v>9529</v>
      </c>
      <c r="G74" s="8">
        <v>9558</v>
      </c>
      <c r="H74" s="8">
        <v>13088</v>
      </c>
      <c r="I74" s="9">
        <f t="shared" si="11"/>
        <v>80157</v>
      </c>
      <c r="M74" s="7" t="s">
        <v>97</v>
      </c>
      <c r="N74" s="16">
        <f t="shared" si="12"/>
        <v>0.16949237122147784</v>
      </c>
      <c r="O74" s="16">
        <f t="shared" si="13"/>
        <v>0.18593510236161534</v>
      </c>
      <c r="P74" s="16">
        <f t="shared" si="14"/>
        <v>0.13118005913394962</v>
      </c>
      <c r="Q74" s="16">
        <f t="shared" si="15"/>
        <v>0.1119927142981898</v>
      </c>
      <c r="R74" s="16">
        <f t="shared" si="16"/>
        <v>0.11887919957084223</v>
      </c>
      <c r="S74" s="16">
        <f t="shared" si="17"/>
        <v>0.11924098955799244</v>
      </c>
      <c r="T74" s="16">
        <f t="shared" si="18"/>
        <v>0.16327956385593273</v>
      </c>
      <c r="U74" s="17">
        <f t="shared" si="19"/>
        <v>1</v>
      </c>
    </row>
    <row r="75" spans="1:21" x14ac:dyDescent="0.25">
      <c r="A75" s="7" t="s">
        <v>98</v>
      </c>
      <c r="B75" s="8">
        <v>5843</v>
      </c>
      <c r="C75" s="8">
        <v>4345</v>
      </c>
      <c r="D75" s="8">
        <v>3853</v>
      </c>
      <c r="E75" s="8">
        <v>3762</v>
      </c>
      <c r="F75" s="8">
        <v>4278</v>
      </c>
      <c r="G75" s="8">
        <v>4691</v>
      </c>
      <c r="H75" s="8">
        <v>6259</v>
      </c>
      <c r="I75" s="9">
        <f t="shared" si="11"/>
        <v>33031</v>
      </c>
      <c r="M75" s="7" t="s">
        <v>98</v>
      </c>
      <c r="N75" s="16">
        <f t="shared" si="12"/>
        <v>0.1768944325028004</v>
      </c>
      <c r="O75" s="16">
        <f t="shared" si="13"/>
        <v>0.13154309587962823</v>
      </c>
      <c r="P75" s="16">
        <f t="shared" si="14"/>
        <v>0.11664799733583603</v>
      </c>
      <c r="Q75" s="16">
        <f t="shared" si="15"/>
        <v>0.11389300959704519</v>
      </c>
      <c r="R75" s="16">
        <f t="shared" si="16"/>
        <v>0.1295146983137053</v>
      </c>
      <c r="S75" s="16">
        <f t="shared" si="17"/>
        <v>0.14201810420514063</v>
      </c>
      <c r="T75" s="16">
        <f t="shared" si="18"/>
        <v>0.1894886621658442</v>
      </c>
      <c r="U75" s="17">
        <f t="shared" si="19"/>
        <v>1</v>
      </c>
    </row>
    <row r="76" spans="1:21" x14ac:dyDescent="0.25">
      <c r="A76" s="7" t="s">
        <v>99</v>
      </c>
      <c r="B76" s="8">
        <v>7974</v>
      </c>
      <c r="C76" s="8">
        <v>5991</v>
      </c>
      <c r="D76" s="8">
        <v>5701</v>
      </c>
      <c r="E76" s="8">
        <v>5618</v>
      </c>
      <c r="F76" s="8">
        <v>7470</v>
      </c>
      <c r="G76" s="8">
        <v>8670</v>
      </c>
      <c r="H76" s="8">
        <v>12353</v>
      </c>
      <c r="I76" s="9">
        <f t="shared" si="11"/>
        <v>53777</v>
      </c>
      <c r="M76" s="7" t="s">
        <v>99</v>
      </c>
      <c r="N76" s="16">
        <f t="shared" si="12"/>
        <v>0.14827900403518232</v>
      </c>
      <c r="O76" s="16">
        <f t="shared" si="13"/>
        <v>0.11140450378414564</v>
      </c>
      <c r="P76" s="16">
        <f t="shared" si="14"/>
        <v>0.10601186380794764</v>
      </c>
      <c r="Q76" s="16">
        <f t="shared" si="15"/>
        <v>0.10446845305613923</v>
      </c>
      <c r="R76" s="16">
        <f t="shared" si="16"/>
        <v>0.13890696766275545</v>
      </c>
      <c r="S76" s="16">
        <f t="shared" si="17"/>
        <v>0.16122133997805754</v>
      </c>
      <c r="T76" s="16">
        <f t="shared" si="18"/>
        <v>0.22970786767577217</v>
      </c>
      <c r="U76" s="17">
        <f t="shared" si="19"/>
        <v>1</v>
      </c>
    </row>
    <row r="77" spans="1:21" x14ac:dyDescent="0.25">
      <c r="A77" s="7" t="s">
        <v>100</v>
      </c>
      <c r="B77" s="8">
        <v>14233</v>
      </c>
      <c r="C77" s="8">
        <v>8714</v>
      </c>
      <c r="D77" s="8">
        <v>9519</v>
      </c>
      <c r="E77" s="8">
        <v>9793</v>
      </c>
      <c r="F77" s="8">
        <v>9723</v>
      </c>
      <c r="G77" s="8">
        <v>10369</v>
      </c>
      <c r="H77" s="8">
        <v>10946</v>
      </c>
      <c r="I77" s="9">
        <f t="shared" si="11"/>
        <v>73297</v>
      </c>
      <c r="M77" s="7" t="s">
        <v>100</v>
      </c>
      <c r="N77" s="16">
        <f t="shared" si="12"/>
        <v>0.19418257227444508</v>
      </c>
      <c r="O77" s="16">
        <f t="shared" si="13"/>
        <v>0.1188861754232779</v>
      </c>
      <c r="P77" s="16">
        <f t="shared" si="14"/>
        <v>0.12986888958620407</v>
      </c>
      <c r="Q77" s="16">
        <f t="shared" si="15"/>
        <v>0.13360710533855411</v>
      </c>
      <c r="R77" s="16">
        <f t="shared" si="16"/>
        <v>0.13265208671569095</v>
      </c>
      <c r="S77" s="16">
        <f t="shared" si="17"/>
        <v>0.14146554429239941</v>
      </c>
      <c r="T77" s="16">
        <f t="shared" si="18"/>
        <v>0.14933762636942849</v>
      </c>
      <c r="U77" s="17">
        <f t="shared" si="19"/>
        <v>1</v>
      </c>
    </row>
    <row r="78" spans="1:21" x14ac:dyDescent="0.25">
      <c r="A78" s="7" t="s">
        <v>101</v>
      </c>
      <c r="B78" s="8">
        <v>69084</v>
      </c>
      <c r="C78" s="8">
        <v>56693</v>
      </c>
      <c r="D78" s="8">
        <v>50350</v>
      </c>
      <c r="E78" s="8">
        <v>48809</v>
      </c>
      <c r="F78" s="8">
        <v>44172</v>
      </c>
      <c r="G78" s="8">
        <v>37330</v>
      </c>
      <c r="H78" s="8">
        <v>37289</v>
      </c>
      <c r="I78" s="9">
        <f t="shared" si="11"/>
        <v>343727</v>
      </c>
      <c r="M78" s="7" t="s">
        <v>101</v>
      </c>
      <c r="N78" s="16">
        <f t="shared" si="12"/>
        <v>0.20098508409289931</v>
      </c>
      <c r="O78" s="16">
        <f t="shared" si="13"/>
        <v>0.16493612663538215</v>
      </c>
      <c r="P78" s="16">
        <f t="shared" si="14"/>
        <v>0.14648252828552893</v>
      </c>
      <c r="Q78" s="16">
        <f t="shared" si="15"/>
        <v>0.14199931922717737</v>
      </c>
      <c r="R78" s="16">
        <f t="shared" si="16"/>
        <v>0.12850896205418835</v>
      </c>
      <c r="S78" s="16">
        <f t="shared" si="17"/>
        <v>0.10860363020653019</v>
      </c>
      <c r="T78" s="16">
        <f t="shared" si="18"/>
        <v>0.10848434949829371</v>
      </c>
      <c r="U78" s="17">
        <f t="shared" si="19"/>
        <v>0.99999999999999989</v>
      </c>
    </row>
    <row r="79" spans="1:21" x14ac:dyDescent="0.25">
      <c r="A79" s="7" t="s">
        <v>102</v>
      </c>
      <c r="B79" s="8">
        <v>4173</v>
      </c>
      <c r="C79" s="8">
        <v>2826</v>
      </c>
      <c r="D79" s="8">
        <v>2607</v>
      </c>
      <c r="E79" s="8">
        <v>2768</v>
      </c>
      <c r="F79" s="8">
        <v>2921</v>
      </c>
      <c r="G79" s="8">
        <v>2923</v>
      </c>
      <c r="H79" s="8">
        <v>3699</v>
      </c>
      <c r="I79" s="9">
        <f t="shared" si="11"/>
        <v>21917</v>
      </c>
      <c r="M79" s="7" t="s">
        <v>102</v>
      </c>
      <c r="N79" s="16">
        <f t="shared" si="12"/>
        <v>0.19040014600538394</v>
      </c>
      <c r="O79" s="16">
        <f t="shared" si="13"/>
        <v>0.12894100469954831</v>
      </c>
      <c r="P79" s="16">
        <f t="shared" si="14"/>
        <v>0.11894876123557056</v>
      </c>
      <c r="Q79" s="16">
        <f t="shared" si="15"/>
        <v>0.12629465711548113</v>
      </c>
      <c r="R79" s="16">
        <f t="shared" si="16"/>
        <v>0.13327553953552038</v>
      </c>
      <c r="S79" s="16">
        <f t="shared" si="17"/>
        <v>0.1333667929004882</v>
      </c>
      <c r="T79" s="16">
        <f t="shared" si="18"/>
        <v>0.16877309850800748</v>
      </c>
      <c r="U79" s="17">
        <f t="shared" si="19"/>
        <v>1</v>
      </c>
    </row>
    <row r="80" spans="1:21" x14ac:dyDescent="0.25">
      <c r="A80" s="7" t="s">
        <v>103</v>
      </c>
      <c r="B80" s="8">
        <v>2540</v>
      </c>
      <c r="C80" s="8">
        <v>1898</v>
      </c>
      <c r="D80" s="8">
        <v>1995</v>
      </c>
      <c r="E80" s="8">
        <v>1780</v>
      </c>
      <c r="F80" s="8">
        <v>2144</v>
      </c>
      <c r="G80" s="8">
        <v>2392</v>
      </c>
      <c r="H80" s="8">
        <v>3316</v>
      </c>
      <c r="I80" s="9">
        <f t="shared" si="11"/>
        <v>16065</v>
      </c>
      <c r="M80" s="7" t="s">
        <v>103</v>
      </c>
      <c r="N80" s="16">
        <f t="shared" si="12"/>
        <v>0.15810768751945223</v>
      </c>
      <c r="O80" s="16">
        <f t="shared" si="13"/>
        <v>0.11814503579209462</v>
      </c>
      <c r="P80" s="16">
        <f t="shared" si="14"/>
        <v>0.12418300653594772</v>
      </c>
      <c r="Q80" s="16">
        <f t="shared" si="15"/>
        <v>0.11079987550575786</v>
      </c>
      <c r="R80" s="16">
        <f t="shared" si="16"/>
        <v>0.13345782757547464</v>
      </c>
      <c r="S80" s="16">
        <f t="shared" si="17"/>
        <v>0.14889511360099594</v>
      </c>
      <c r="T80" s="16">
        <f t="shared" si="18"/>
        <v>0.20641145347027701</v>
      </c>
      <c r="U80" s="17">
        <f t="shared" si="19"/>
        <v>1</v>
      </c>
    </row>
    <row r="81" spans="1:21" x14ac:dyDescent="0.25">
      <c r="A81" s="7" t="s">
        <v>104</v>
      </c>
      <c r="B81" s="8">
        <v>16525</v>
      </c>
      <c r="C81" s="8">
        <v>10885</v>
      </c>
      <c r="D81" s="8">
        <v>11746</v>
      </c>
      <c r="E81" s="8">
        <v>11340</v>
      </c>
      <c r="F81" s="8">
        <v>13205</v>
      </c>
      <c r="G81" s="8">
        <v>15100</v>
      </c>
      <c r="H81" s="8">
        <v>19654</v>
      </c>
      <c r="I81" s="9">
        <f t="shared" si="11"/>
        <v>98455</v>
      </c>
      <c r="M81" s="7" t="s">
        <v>104</v>
      </c>
      <c r="N81" s="16">
        <f t="shared" si="12"/>
        <v>0.16784317708597837</v>
      </c>
      <c r="O81" s="16">
        <f t="shared" si="13"/>
        <v>0.11055812300035549</v>
      </c>
      <c r="P81" s="16">
        <f t="shared" si="14"/>
        <v>0.11930323498044793</v>
      </c>
      <c r="Q81" s="16">
        <f t="shared" si="15"/>
        <v>0.11517952364024174</v>
      </c>
      <c r="R81" s="16">
        <f t="shared" si="16"/>
        <v>0.1341221878015337</v>
      </c>
      <c r="S81" s="16">
        <f t="shared" si="17"/>
        <v>0.15336955969732366</v>
      </c>
      <c r="T81" s="16">
        <f t="shared" si="18"/>
        <v>0.19962419379411914</v>
      </c>
      <c r="U81" s="17">
        <f t="shared" si="19"/>
        <v>1</v>
      </c>
    </row>
    <row r="82" spans="1:21" x14ac:dyDescent="0.25">
      <c r="A82" s="7" t="s">
        <v>105</v>
      </c>
      <c r="B82" s="8">
        <v>193345</v>
      </c>
      <c r="C82" s="8">
        <v>122319</v>
      </c>
      <c r="D82" s="8">
        <v>136889</v>
      </c>
      <c r="E82" s="8">
        <v>117084</v>
      </c>
      <c r="F82" s="8">
        <v>111864</v>
      </c>
      <c r="G82" s="8">
        <v>113186</v>
      </c>
      <c r="H82" s="8">
        <v>131753</v>
      </c>
      <c r="I82" s="9">
        <f t="shared" si="11"/>
        <v>926440</v>
      </c>
      <c r="M82" s="7" t="s">
        <v>105</v>
      </c>
      <c r="N82" s="16">
        <f t="shared" si="12"/>
        <v>0.20869673157462976</v>
      </c>
      <c r="O82" s="16">
        <f t="shared" si="13"/>
        <v>0.1320312162687276</v>
      </c>
      <c r="P82" s="16">
        <f t="shared" si="14"/>
        <v>0.14775808471136825</v>
      </c>
      <c r="Q82" s="16">
        <f t="shared" si="15"/>
        <v>0.12638055351668753</v>
      </c>
      <c r="R82" s="16">
        <f t="shared" si="16"/>
        <v>0.12074608177539829</v>
      </c>
      <c r="S82" s="16">
        <f t="shared" si="17"/>
        <v>0.12217304952290488</v>
      </c>
      <c r="T82" s="16">
        <f t="shared" si="18"/>
        <v>0.14221428263028366</v>
      </c>
      <c r="U82" s="17">
        <f t="shared" si="19"/>
        <v>0.99999999999999989</v>
      </c>
    </row>
    <row r="83" spans="1:21" x14ac:dyDescent="0.25">
      <c r="A83" s="7" t="s">
        <v>106</v>
      </c>
      <c r="B83" s="8">
        <v>3655</v>
      </c>
      <c r="C83" s="8">
        <v>2370</v>
      </c>
      <c r="D83" s="8">
        <v>2524</v>
      </c>
      <c r="E83" s="8">
        <v>2413</v>
      </c>
      <c r="F83" s="8">
        <v>2755</v>
      </c>
      <c r="G83" s="8">
        <v>3026</v>
      </c>
      <c r="H83" s="8">
        <v>3291</v>
      </c>
      <c r="I83" s="9">
        <f t="shared" si="11"/>
        <v>20034</v>
      </c>
      <c r="M83" s="7" t="s">
        <v>106</v>
      </c>
      <c r="N83" s="16">
        <f t="shared" si="12"/>
        <v>0.18243985225117301</v>
      </c>
      <c r="O83" s="16">
        <f t="shared" si="13"/>
        <v>0.11829889188379754</v>
      </c>
      <c r="P83" s="16">
        <f t="shared" si="14"/>
        <v>0.12598582409903164</v>
      </c>
      <c r="Q83" s="16">
        <f t="shared" si="15"/>
        <v>0.12044524308675252</v>
      </c>
      <c r="R83" s="16">
        <f t="shared" si="16"/>
        <v>0.1375162224218828</v>
      </c>
      <c r="S83" s="16">
        <f t="shared" si="17"/>
        <v>0.15104322651492463</v>
      </c>
      <c r="T83" s="16">
        <f t="shared" si="18"/>
        <v>0.16427073974243786</v>
      </c>
      <c r="U83" s="17">
        <f t="shared" si="19"/>
        <v>1</v>
      </c>
    </row>
    <row r="84" spans="1:21" x14ac:dyDescent="0.25">
      <c r="A84" s="7" t="s">
        <v>107</v>
      </c>
      <c r="B84" s="8">
        <v>2524</v>
      </c>
      <c r="C84" s="8">
        <v>1485</v>
      </c>
      <c r="D84" s="8">
        <v>1513</v>
      </c>
      <c r="E84" s="8">
        <v>1515</v>
      </c>
      <c r="F84" s="8">
        <v>1803</v>
      </c>
      <c r="G84" s="8">
        <v>2068</v>
      </c>
      <c r="H84" s="8">
        <v>2816</v>
      </c>
      <c r="I84" s="9">
        <f t="shared" si="11"/>
        <v>13724</v>
      </c>
      <c r="M84" s="7" t="s">
        <v>107</v>
      </c>
      <c r="N84" s="16">
        <f t="shared" si="12"/>
        <v>0.1839113960944331</v>
      </c>
      <c r="O84" s="16">
        <f t="shared" si="13"/>
        <v>0.10820460507140775</v>
      </c>
      <c r="P84" s="16">
        <f t="shared" si="14"/>
        <v>0.11024482658117167</v>
      </c>
      <c r="Q84" s="16">
        <f t="shared" si="15"/>
        <v>0.11039055668901195</v>
      </c>
      <c r="R84" s="16">
        <f t="shared" si="16"/>
        <v>0.13137569221801224</v>
      </c>
      <c r="S84" s="16">
        <f t="shared" si="17"/>
        <v>0.15068493150684931</v>
      </c>
      <c r="T84" s="16">
        <f t="shared" si="18"/>
        <v>0.20518799183911396</v>
      </c>
      <c r="U84" s="17">
        <f t="shared" si="19"/>
        <v>1</v>
      </c>
    </row>
    <row r="85" spans="1:21" x14ac:dyDescent="0.25">
      <c r="A85" s="7" t="s">
        <v>108</v>
      </c>
      <c r="B85" s="8">
        <v>24603</v>
      </c>
      <c r="C85" s="8">
        <v>18008</v>
      </c>
      <c r="D85" s="8">
        <v>18690</v>
      </c>
      <c r="E85" s="8">
        <v>17723</v>
      </c>
      <c r="F85" s="8">
        <v>21987</v>
      </c>
      <c r="G85" s="8">
        <v>22827</v>
      </c>
      <c r="H85" s="8">
        <v>34884</v>
      </c>
      <c r="I85" s="9">
        <f t="shared" si="11"/>
        <v>158722</v>
      </c>
      <c r="M85" s="7" t="s">
        <v>108</v>
      </c>
      <c r="N85" s="16">
        <f t="shared" si="12"/>
        <v>0.15500686735298194</v>
      </c>
      <c r="O85" s="16">
        <f t="shared" si="13"/>
        <v>0.11345623165030683</v>
      </c>
      <c r="P85" s="16">
        <f t="shared" si="14"/>
        <v>0.11775305250689885</v>
      </c>
      <c r="Q85" s="16">
        <f t="shared" si="15"/>
        <v>0.11166063935686295</v>
      </c>
      <c r="R85" s="16">
        <f t="shared" si="16"/>
        <v>0.13852522019631808</v>
      </c>
      <c r="S85" s="16">
        <f t="shared" si="17"/>
        <v>0.14381749221910006</v>
      </c>
      <c r="T85" s="16">
        <f t="shared" si="18"/>
        <v>0.21978049671753128</v>
      </c>
      <c r="U85" s="17">
        <f t="shared" si="19"/>
        <v>0.99999999999999989</v>
      </c>
    </row>
    <row r="86" spans="1:21" x14ac:dyDescent="0.25">
      <c r="A86" s="7" t="s">
        <v>109</v>
      </c>
      <c r="B86" s="8">
        <v>37429</v>
      </c>
      <c r="C86" s="8">
        <v>23623</v>
      </c>
      <c r="D86" s="8">
        <v>24640</v>
      </c>
      <c r="E86" s="8">
        <v>26458</v>
      </c>
      <c r="F86" s="8">
        <v>26490</v>
      </c>
      <c r="G86" s="8">
        <v>26134</v>
      </c>
      <c r="H86" s="8">
        <v>32071</v>
      </c>
      <c r="I86" s="9">
        <f t="shared" si="11"/>
        <v>196845</v>
      </c>
      <c r="M86" s="7" t="s">
        <v>109</v>
      </c>
      <c r="N86" s="16">
        <f t="shared" si="12"/>
        <v>0.19014452996012091</v>
      </c>
      <c r="O86" s="16">
        <f t="shared" si="13"/>
        <v>0.1200081282227133</v>
      </c>
      <c r="P86" s="16">
        <f t="shared" si="14"/>
        <v>0.12517462978485611</v>
      </c>
      <c r="Q86" s="16">
        <f t="shared" si="15"/>
        <v>0.1344103228428459</v>
      </c>
      <c r="R86" s="16">
        <f t="shared" si="16"/>
        <v>0.13457288729711195</v>
      </c>
      <c r="S86" s="16">
        <f t="shared" si="17"/>
        <v>0.13276435774340217</v>
      </c>
      <c r="T86" s="16">
        <f t="shared" si="18"/>
        <v>0.16292514414894968</v>
      </c>
      <c r="U86" s="17">
        <f t="shared" si="19"/>
        <v>1</v>
      </c>
    </row>
    <row r="87" spans="1:21" x14ac:dyDescent="0.25">
      <c r="A87" s="7" t="s">
        <v>110</v>
      </c>
      <c r="B87" s="8">
        <v>11939</v>
      </c>
      <c r="C87" s="8">
        <v>7903</v>
      </c>
      <c r="D87" s="8">
        <v>7794</v>
      </c>
      <c r="E87" s="8">
        <v>7977</v>
      </c>
      <c r="F87" s="8">
        <v>7946</v>
      </c>
      <c r="G87" s="8">
        <v>8405</v>
      </c>
      <c r="H87" s="8">
        <v>9152</v>
      </c>
      <c r="I87" s="9">
        <f t="shared" si="11"/>
        <v>61116</v>
      </c>
      <c r="M87" s="7" t="s">
        <v>110</v>
      </c>
      <c r="N87" s="16">
        <f t="shared" si="12"/>
        <v>0.19534982655932981</v>
      </c>
      <c r="O87" s="16">
        <f t="shared" si="13"/>
        <v>0.12931147326395706</v>
      </c>
      <c r="P87" s="16">
        <f t="shared" si="14"/>
        <v>0.12752797957981543</v>
      </c>
      <c r="Q87" s="16">
        <f t="shared" si="15"/>
        <v>0.13052228548988809</v>
      </c>
      <c r="R87" s="16">
        <f t="shared" si="16"/>
        <v>0.13001505334118724</v>
      </c>
      <c r="S87" s="16">
        <f t="shared" si="17"/>
        <v>0.13752536160743503</v>
      </c>
      <c r="T87" s="16">
        <f t="shared" si="18"/>
        <v>0.14974802015838734</v>
      </c>
      <c r="U87" s="17">
        <f t="shared" si="19"/>
        <v>1</v>
      </c>
    </row>
    <row r="88" spans="1:21" x14ac:dyDescent="0.25">
      <c r="A88" s="7" t="s">
        <v>111</v>
      </c>
      <c r="B88" s="8">
        <v>1632</v>
      </c>
      <c r="C88" s="8">
        <v>1593</v>
      </c>
      <c r="D88" s="8">
        <v>2679</v>
      </c>
      <c r="E88" s="8">
        <v>1516</v>
      </c>
      <c r="F88" s="8">
        <v>1404</v>
      </c>
      <c r="G88" s="8">
        <v>1291</v>
      </c>
      <c r="H88" s="8">
        <v>1481</v>
      </c>
      <c r="I88" s="9">
        <f t="shared" si="11"/>
        <v>11596</v>
      </c>
      <c r="M88" s="7" t="s">
        <v>111</v>
      </c>
      <c r="N88" s="16">
        <f t="shared" si="12"/>
        <v>0.14073818558123491</v>
      </c>
      <c r="O88" s="16">
        <f t="shared" si="13"/>
        <v>0.13737495688168333</v>
      </c>
      <c r="P88" s="16">
        <f t="shared" si="14"/>
        <v>0.23102794066919627</v>
      </c>
      <c r="Q88" s="16">
        <f t="shared" si="15"/>
        <v>0.13073473611590203</v>
      </c>
      <c r="R88" s="16">
        <f t="shared" si="16"/>
        <v>0.1210762331838565</v>
      </c>
      <c r="S88" s="16">
        <f t="shared" si="17"/>
        <v>0.11133149361848914</v>
      </c>
      <c r="T88" s="16">
        <f t="shared" si="18"/>
        <v>0.12771645394963779</v>
      </c>
      <c r="U88" s="17">
        <f t="shared" si="19"/>
        <v>1</v>
      </c>
    </row>
    <row r="89" spans="1:21" x14ac:dyDescent="0.25">
      <c r="A89" s="7" t="s">
        <v>112</v>
      </c>
      <c r="B89" s="8">
        <v>2694</v>
      </c>
      <c r="C89" s="8">
        <v>1862</v>
      </c>
      <c r="D89" s="8">
        <v>1891</v>
      </c>
      <c r="E89" s="8">
        <v>2008</v>
      </c>
      <c r="F89" s="8">
        <v>2455</v>
      </c>
      <c r="G89" s="8">
        <v>2756</v>
      </c>
      <c r="H89" s="8">
        <v>4179</v>
      </c>
      <c r="I89" s="9">
        <f t="shared" si="11"/>
        <v>17845</v>
      </c>
      <c r="M89" s="7" t="s">
        <v>112</v>
      </c>
      <c r="N89" s="16">
        <f t="shared" si="12"/>
        <v>0.15096665732698233</v>
      </c>
      <c r="O89" s="16">
        <f t="shared" si="13"/>
        <v>0.10434295320818156</v>
      </c>
      <c r="P89" s="16">
        <f t="shared" si="14"/>
        <v>0.10596805827963014</v>
      </c>
      <c r="Q89" s="16">
        <f t="shared" si="15"/>
        <v>0.11252451667133651</v>
      </c>
      <c r="R89" s="16">
        <f t="shared" si="16"/>
        <v>0.13757355001400953</v>
      </c>
      <c r="S89" s="16">
        <f t="shared" si="17"/>
        <v>0.1544410198935276</v>
      </c>
      <c r="T89" s="16">
        <f t="shared" si="18"/>
        <v>0.2341832446063323</v>
      </c>
      <c r="U89" s="17">
        <f t="shared" si="19"/>
        <v>1</v>
      </c>
    </row>
    <row r="90" spans="1:21" x14ac:dyDescent="0.25">
      <c r="A90" s="7" t="s">
        <v>113</v>
      </c>
      <c r="B90" s="8">
        <v>3438</v>
      </c>
      <c r="C90" s="8">
        <v>2358</v>
      </c>
      <c r="D90" s="8">
        <v>2313</v>
      </c>
      <c r="E90" s="8">
        <v>2390</v>
      </c>
      <c r="F90" s="8">
        <v>2646</v>
      </c>
      <c r="G90" s="8">
        <v>3093</v>
      </c>
      <c r="H90" s="8">
        <v>3622</v>
      </c>
      <c r="I90" s="9">
        <f t="shared" si="11"/>
        <v>19860</v>
      </c>
      <c r="M90" s="7" t="s">
        <v>113</v>
      </c>
      <c r="N90" s="16">
        <f t="shared" si="12"/>
        <v>0.17311178247734138</v>
      </c>
      <c r="O90" s="16">
        <f t="shared" si="13"/>
        <v>0.11873111782477341</v>
      </c>
      <c r="P90" s="16">
        <f t="shared" si="14"/>
        <v>0.11646525679758309</v>
      </c>
      <c r="Q90" s="16">
        <f t="shared" si="15"/>
        <v>0.1203423967774421</v>
      </c>
      <c r="R90" s="16">
        <f t="shared" si="16"/>
        <v>0.13323262839879155</v>
      </c>
      <c r="S90" s="16">
        <f t="shared" si="17"/>
        <v>0.15574018126888217</v>
      </c>
      <c r="T90" s="16">
        <f t="shared" si="18"/>
        <v>0.18237663645518631</v>
      </c>
      <c r="U90" s="17">
        <f t="shared" si="19"/>
        <v>1</v>
      </c>
    </row>
    <row r="91" spans="1:21" x14ac:dyDescent="0.25">
      <c r="A91" s="7" t="s">
        <v>114</v>
      </c>
      <c r="B91" s="8">
        <v>993</v>
      </c>
      <c r="C91" s="8">
        <v>601</v>
      </c>
      <c r="D91" s="8">
        <v>667</v>
      </c>
      <c r="E91" s="8">
        <v>645</v>
      </c>
      <c r="F91" s="8">
        <v>889</v>
      </c>
      <c r="G91" s="8">
        <v>905</v>
      </c>
      <c r="H91" s="8">
        <v>1482</v>
      </c>
      <c r="I91" s="9">
        <f t="shared" si="11"/>
        <v>6182</v>
      </c>
      <c r="M91" s="7" t="s">
        <v>114</v>
      </c>
      <c r="N91" s="16">
        <f t="shared" si="12"/>
        <v>0.16062762859915886</v>
      </c>
      <c r="O91" s="16">
        <f t="shared" si="13"/>
        <v>9.721772889032676E-2</v>
      </c>
      <c r="P91" s="16">
        <f t="shared" si="14"/>
        <v>0.10789388547395665</v>
      </c>
      <c r="Q91" s="16">
        <f t="shared" si="15"/>
        <v>0.10433516661274668</v>
      </c>
      <c r="R91" s="16">
        <f t="shared" si="16"/>
        <v>0.14380459398252993</v>
      </c>
      <c r="S91" s="16">
        <f t="shared" si="17"/>
        <v>0.14639275315431899</v>
      </c>
      <c r="T91" s="16">
        <f t="shared" si="18"/>
        <v>0.23972824328696216</v>
      </c>
      <c r="U91" s="17">
        <f t="shared" si="19"/>
        <v>1</v>
      </c>
    </row>
    <row r="92" spans="1:21" x14ac:dyDescent="0.25">
      <c r="A92" s="7" t="s">
        <v>115</v>
      </c>
      <c r="B92" s="8">
        <v>7887</v>
      </c>
      <c r="C92" s="8">
        <v>4990</v>
      </c>
      <c r="D92" s="8">
        <v>5028</v>
      </c>
      <c r="E92" s="8">
        <v>5133</v>
      </c>
      <c r="F92" s="8">
        <v>5365</v>
      </c>
      <c r="G92" s="8">
        <v>5436</v>
      </c>
      <c r="H92" s="8">
        <v>7324</v>
      </c>
      <c r="I92" s="9">
        <f t="shared" si="11"/>
        <v>41163</v>
      </c>
      <c r="M92" s="7" t="s">
        <v>115</v>
      </c>
      <c r="N92" s="16">
        <f t="shared" si="12"/>
        <v>0.19160411048757378</v>
      </c>
      <c r="O92" s="16">
        <f t="shared" si="13"/>
        <v>0.12122537230036684</v>
      </c>
      <c r="P92" s="16">
        <f t="shared" si="14"/>
        <v>0.12214853144814518</v>
      </c>
      <c r="Q92" s="16">
        <f t="shared" si="15"/>
        <v>0.12469936593542745</v>
      </c>
      <c r="R92" s="16">
        <f t="shared" si="16"/>
        <v>0.13033549546923207</v>
      </c>
      <c r="S92" s="16">
        <f t="shared" si="17"/>
        <v>0.13206034545587056</v>
      </c>
      <c r="T92" s="16">
        <f t="shared" si="18"/>
        <v>0.1779267789033841</v>
      </c>
      <c r="U92" s="17">
        <f t="shared" si="19"/>
        <v>1</v>
      </c>
    </row>
    <row r="93" spans="1:21" x14ac:dyDescent="0.25">
      <c r="A93" s="7" t="s">
        <v>116</v>
      </c>
      <c r="B93" s="8">
        <v>20293</v>
      </c>
      <c r="C93" s="8">
        <v>21730</v>
      </c>
      <c r="D93" s="8">
        <v>16972</v>
      </c>
      <c r="E93" s="8">
        <v>15405</v>
      </c>
      <c r="F93" s="8">
        <v>16550</v>
      </c>
      <c r="G93" s="8">
        <v>17683</v>
      </c>
      <c r="H93" s="8">
        <v>24649</v>
      </c>
      <c r="I93" s="9">
        <f t="shared" si="11"/>
        <v>133282</v>
      </c>
      <c r="M93" s="7" t="s">
        <v>116</v>
      </c>
      <c r="N93" s="16">
        <f t="shared" si="12"/>
        <v>0.15225611860566318</v>
      </c>
      <c r="O93" s="16">
        <f t="shared" si="13"/>
        <v>0.16303776954127339</v>
      </c>
      <c r="P93" s="16">
        <f t="shared" si="14"/>
        <v>0.12733902552482707</v>
      </c>
      <c r="Q93" s="16">
        <f t="shared" si="15"/>
        <v>0.11558199906964181</v>
      </c>
      <c r="R93" s="16">
        <f t="shared" si="16"/>
        <v>0.12417280653051425</v>
      </c>
      <c r="S93" s="16">
        <f t="shared" si="17"/>
        <v>0.1326735793280413</v>
      </c>
      <c r="T93" s="16">
        <f t="shared" si="18"/>
        <v>0.18493870140003901</v>
      </c>
      <c r="U93" s="17">
        <f t="shared" si="19"/>
        <v>1</v>
      </c>
    </row>
    <row r="94" spans="1:21" x14ac:dyDescent="0.25">
      <c r="A94" s="7" t="s">
        <v>117</v>
      </c>
      <c r="B94" s="8">
        <v>2264</v>
      </c>
      <c r="C94" s="8">
        <v>1842</v>
      </c>
      <c r="D94" s="8">
        <v>2214</v>
      </c>
      <c r="E94" s="8">
        <v>2160</v>
      </c>
      <c r="F94" s="8">
        <v>2410</v>
      </c>
      <c r="G94" s="8">
        <v>2333</v>
      </c>
      <c r="H94" s="8">
        <v>3102</v>
      </c>
      <c r="I94" s="9">
        <f t="shared" si="11"/>
        <v>16325</v>
      </c>
      <c r="M94" s="7" t="s">
        <v>117</v>
      </c>
      <c r="N94" s="16">
        <f t="shared" si="12"/>
        <v>0.13868300153139357</v>
      </c>
      <c r="O94" s="16">
        <f t="shared" si="13"/>
        <v>0.11283307810107197</v>
      </c>
      <c r="P94" s="16">
        <f t="shared" si="14"/>
        <v>0.13562021439509955</v>
      </c>
      <c r="Q94" s="16">
        <f t="shared" si="15"/>
        <v>0.132312404287902</v>
      </c>
      <c r="R94" s="16">
        <f t="shared" si="16"/>
        <v>0.14762633996937213</v>
      </c>
      <c r="S94" s="16">
        <f t="shared" si="17"/>
        <v>0.14290964777947932</v>
      </c>
      <c r="T94" s="16">
        <f t="shared" si="18"/>
        <v>0.19001531393568147</v>
      </c>
      <c r="U94" s="17">
        <f t="shared" si="19"/>
        <v>1</v>
      </c>
    </row>
    <row r="95" spans="1:21" x14ac:dyDescent="0.25">
      <c r="A95" s="7" t="s">
        <v>118</v>
      </c>
      <c r="B95" s="8">
        <v>5054</v>
      </c>
      <c r="C95" s="8">
        <v>6770</v>
      </c>
      <c r="D95" s="8">
        <v>3683</v>
      </c>
      <c r="E95" s="8">
        <v>3486</v>
      </c>
      <c r="F95" s="8">
        <v>3792</v>
      </c>
      <c r="G95" s="8">
        <v>4089</v>
      </c>
      <c r="H95" s="8">
        <v>6072</v>
      </c>
      <c r="I95" s="9">
        <f t="shared" si="11"/>
        <v>32946</v>
      </c>
      <c r="M95" s="7" t="s">
        <v>118</v>
      </c>
      <c r="N95" s="16">
        <f t="shared" si="12"/>
        <v>0.15340253748558247</v>
      </c>
      <c r="O95" s="16">
        <f t="shared" si="13"/>
        <v>0.20548776786256298</v>
      </c>
      <c r="P95" s="16">
        <f t="shared" si="14"/>
        <v>0.11178898804103685</v>
      </c>
      <c r="Q95" s="16">
        <f t="shared" si="15"/>
        <v>0.10580950646512476</v>
      </c>
      <c r="R95" s="16">
        <f t="shared" si="16"/>
        <v>0.11509743216171918</v>
      </c>
      <c r="S95" s="16">
        <f t="shared" si="17"/>
        <v>0.12411218357311965</v>
      </c>
      <c r="T95" s="16">
        <f t="shared" si="18"/>
        <v>0.18430158441085412</v>
      </c>
      <c r="U95" s="17">
        <f t="shared" si="19"/>
        <v>1.0000000000000002</v>
      </c>
    </row>
    <row r="96" spans="1:21" x14ac:dyDescent="0.25">
      <c r="A96" s="7" t="s">
        <v>119</v>
      </c>
      <c r="B96" s="8">
        <v>5024</v>
      </c>
      <c r="C96" s="8">
        <v>2979</v>
      </c>
      <c r="D96" s="8">
        <v>3223</v>
      </c>
      <c r="E96" s="8">
        <v>3250</v>
      </c>
      <c r="F96" s="8">
        <v>3506</v>
      </c>
      <c r="G96" s="8">
        <v>3852</v>
      </c>
      <c r="H96" s="8">
        <v>5586</v>
      </c>
      <c r="I96" s="9">
        <f t="shared" si="11"/>
        <v>27420</v>
      </c>
      <c r="M96" s="7" t="s">
        <v>119</v>
      </c>
      <c r="N96" s="16">
        <f t="shared" si="12"/>
        <v>0.18322392414296135</v>
      </c>
      <c r="O96" s="16">
        <f t="shared" si="13"/>
        <v>0.10864332603938731</v>
      </c>
      <c r="P96" s="16">
        <f t="shared" si="14"/>
        <v>0.11754194018964259</v>
      </c>
      <c r="Q96" s="16">
        <f t="shared" si="15"/>
        <v>0.11852662290299051</v>
      </c>
      <c r="R96" s="16">
        <f t="shared" si="16"/>
        <v>0.12786287381473377</v>
      </c>
      <c r="S96" s="16">
        <f t="shared" si="17"/>
        <v>0.14048140043763677</v>
      </c>
      <c r="T96" s="16">
        <f t="shared" si="18"/>
        <v>0.2037199124726477</v>
      </c>
      <c r="U96" s="17">
        <f t="shared" si="19"/>
        <v>1</v>
      </c>
    </row>
    <row r="97" spans="1:21" x14ac:dyDescent="0.25">
      <c r="A97" s="7" t="s">
        <v>120</v>
      </c>
      <c r="B97" s="8">
        <v>52574</v>
      </c>
      <c r="C97" s="8">
        <v>33277</v>
      </c>
      <c r="D97" s="8">
        <v>22262</v>
      </c>
      <c r="E97" s="8">
        <v>36568</v>
      </c>
      <c r="F97" s="8">
        <v>37749</v>
      </c>
      <c r="G97" s="8">
        <v>31916</v>
      </c>
      <c r="H97" s="8">
        <v>34551</v>
      </c>
      <c r="I97" s="9">
        <f t="shared" si="11"/>
        <v>248897</v>
      </c>
      <c r="M97" s="7" t="s">
        <v>120</v>
      </c>
      <c r="N97" s="16">
        <f t="shared" si="12"/>
        <v>0.21122793766096015</v>
      </c>
      <c r="O97" s="16">
        <f t="shared" si="13"/>
        <v>0.13369787502460859</v>
      </c>
      <c r="P97" s="16">
        <f t="shared" si="14"/>
        <v>8.9442620843160028E-2</v>
      </c>
      <c r="Q97" s="16">
        <f t="shared" si="15"/>
        <v>0.14692021197523475</v>
      </c>
      <c r="R97" s="16">
        <f t="shared" si="16"/>
        <v>0.15166514662691796</v>
      </c>
      <c r="S97" s="16">
        <f t="shared" si="17"/>
        <v>0.12822974965547998</v>
      </c>
      <c r="T97" s="16">
        <f t="shared" si="18"/>
        <v>0.13881645821363858</v>
      </c>
      <c r="U97" s="17">
        <f t="shared" si="19"/>
        <v>1</v>
      </c>
    </row>
    <row r="98" spans="1:21" ht="15.75" thickBot="1" x14ac:dyDescent="0.3">
      <c r="A98" s="10" t="s">
        <v>121</v>
      </c>
      <c r="B98" s="11">
        <v>28557</v>
      </c>
      <c r="C98" s="11">
        <v>18023</v>
      </c>
      <c r="D98" s="11">
        <v>17455</v>
      </c>
      <c r="E98" s="11">
        <v>21039</v>
      </c>
      <c r="F98" s="11">
        <v>20652</v>
      </c>
      <c r="G98" s="11">
        <v>19854</v>
      </c>
      <c r="H98" s="11">
        <v>23516</v>
      </c>
      <c r="I98" s="12">
        <f t="shared" si="11"/>
        <v>149096</v>
      </c>
      <c r="M98" s="10" t="s">
        <v>121</v>
      </c>
      <c r="N98" s="18">
        <f t="shared" si="12"/>
        <v>0.19153431346246713</v>
      </c>
      <c r="O98" s="18">
        <f t="shared" si="13"/>
        <v>0.12088184793689971</v>
      </c>
      <c r="P98" s="18">
        <f t="shared" si="14"/>
        <v>0.11707222192412942</v>
      </c>
      <c r="Q98" s="18">
        <f t="shared" si="15"/>
        <v>0.14111042549766592</v>
      </c>
      <c r="R98" s="18">
        <f t="shared" si="16"/>
        <v>0.13851478242206364</v>
      </c>
      <c r="S98" s="18">
        <f t="shared" si="17"/>
        <v>0.1331625261576434</v>
      </c>
      <c r="T98" s="18">
        <f t="shared" si="18"/>
        <v>0.15772388259913075</v>
      </c>
      <c r="U98" s="19">
        <f t="shared" si="19"/>
        <v>1</v>
      </c>
    </row>
    <row r="100" spans="1:21" x14ac:dyDescent="0.25">
      <c r="M100" s="3" t="s">
        <v>122</v>
      </c>
      <c r="N100" s="4">
        <f>AVERAGE(N3:N98)</f>
        <v>0.1721180449214009</v>
      </c>
      <c r="O100" s="4">
        <f t="shared" ref="O100:U100" si="20">AVERAGE(O3:O98)</f>
        <v>0.12217684370266284</v>
      </c>
      <c r="P100" s="4">
        <f t="shared" si="20"/>
        <v>0.12129873560574046</v>
      </c>
      <c r="Q100" s="4">
        <f t="shared" si="20"/>
        <v>0.11863692251591586</v>
      </c>
      <c r="R100" s="4">
        <f t="shared" si="20"/>
        <v>0.13123667134473804</v>
      </c>
      <c r="S100" s="4">
        <f t="shared" si="20"/>
        <v>0.14198180020842371</v>
      </c>
      <c r="T100" s="4">
        <f t="shared" si="20"/>
        <v>0.19255098170111837</v>
      </c>
      <c r="U100" s="4">
        <f t="shared" si="20"/>
        <v>1</v>
      </c>
    </row>
  </sheetData>
  <sortState xmlns:xlrd2="http://schemas.microsoft.com/office/spreadsheetml/2017/richdata2" ref="A32:W98">
    <sortCondition ref="A32:A98"/>
  </sortState>
  <mergeCells count="2">
    <mergeCell ref="A1:I1"/>
    <mergeCell ref="M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FDE0-A98C-4BB9-AA19-9E3B2CBE9056}">
  <dimension ref="A1:O101"/>
  <sheetViews>
    <sheetView topLeftCell="A73" workbookViewId="0">
      <selection activeCell="A3" sqref="A3:O3"/>
    </sheetView>
  </sheetViews>
  <sheetFormatPr defaultRowHeight="15" x14ac:dyDescent="0.25"/>
  <cols>
    <col min="1" max="1" width="55.42578125" customWidth="1"/>
    <col min="2" max="7" width="20" style="3" customWidth="1"/>
    <col min="9" max="9" width="46.42578125" customWidth="1"/>
    <col min="10" max="10" width="7.7109375" bestFit="1" customWidth="1"/>
    <col min="11" max="11" width="10.7109375" bestFit="1" customWidth="1"/>
    <col min="12" max="12" width="8.42578125" bestFit="1" customWidth="1"/>
    <col min="13" max="13" width="13.28515625" bestFit="1" customWidth="1"/>
    <col min="14" max="14" width="12.42578125" bestFit="1" customWidth="1"/>
    <col min="15" max="15" width="14" bestFit="1" customWidth="1"/>
  </cols>
  <sheetData>
    <row r="1" spans="1:15" x14ac:dyDescent="0.25">
      <c r="B1" s="105" t="s">
        <v>16</v>
      </c>
      <c r="C1" s="106"/>
      <c r="D1" s="106"/>
      <c r="E1" s="107"/>
      <c r="F1" s="103" t="s">
        <v>123</v>
      </c>
      <c r="G1" s="104"/>
      <c r="J1" s="106" t="s">
        <v>16</v>
      </c>
      <c r="K1" s="106"/>
      <c r="L1" s="106"/>
      <c r="M1" s="107"/>
      <c r="N1" s="103" t="s">
        <v>123</v>
      </c>
      <c r="O1" s="104"/>
    </row>
    <row r="2" spans="1:15" ht="45.75" thickBot="1" x14ac:dyDescent="0.3">
      <c r="A2" s="20"/>
      <c r="B2" s="21" t="s">
        <v>124</v>
      </c>
      <c r="C2" s="21" t="s">
        <v>125</v>
      </c>
      <c r="D2" s="21" t="s">
        <v>126</v>
      </c>
      <c r="E2" s="22" t="s">
        <v>127</v>
      </c>
      <c r="F2" s="29" t="s">
        <v>128</v>
      </c>
      <c r="G2" s="22" t="s">
        <v>129</v>
      </c>
      <c r="I2" s="20"/>
      <c r="J2" s="21" t="s">
        <v>124</v>
      </c>
      <c r="K2" s="21" t="s">
        <v>125</v>
      </c>
      <c r="L2" s="21" t="s">
        <v>126</v>
      </c>
      <c r="M2" s="22" t="s">
        <v>127</v>
      </c>
      <c r="N2" s="29" t="s">
        <v>128</v>
      </c>
      <c r="O2" s="22" t="s">
        <v>129</v>
      </c>
    </row>
    <row r="3" spans="1:15" x14ac:dyDescent="0.25">
      <c r="A3" s="73" t="s">
        <v>26</v>
      </c>
      <c r="B3" s="74">
        <v>5182736</v>
      </c>
      <c r="C3" s="74">
        <v>1126815</v>
      </c>
      <c r="D3" s="74">
        <v>287370</v>
      </c>
      <c r="E3" s="75">
        <v>326851</v>
      </c>
      <c r="F3" s="76">
        <v>412622</v>
      </c>
      <c r="G3" s="75">
        <v>6511150</v>
      </c>
      <c r="H3" s="77"/>
      <c r="I3" s="73" t="s">
        <v>26</v>
      </c>
      <c r="J3" s="78">
        <f>B3/($B3+$C3+$D3+$E3)</f>
        <v>0.74854226857845696</v>
      </c>
      <c r="K3" s="78">
        <f t="shared" ref="K3:M3" si="0">C3/($B3+$C3+$D3+$E3)</f>
        <v>0.1627458269856373</v>
      </c>
      <c r="L3" s="78">
        <f t="shared" si="0"/>
        <v>4.1504832914775358E-2</v>
      </c>
      <c r="M3" s="78">
        <f t="shared" si="0"/>
        <v>4.7207071521130392E-2</v>
      </c>
      <c r="N3" s="79">
        <f>F3/($F3+$G3)</f>
        <v>5.9594972220344634E-2</v>
      </c>
      <c r="O3" s="80">
        <f>G3/($F3+$G3)</f>
        <v>0.9404050277796554</v>
      </c>
    </row>
    <row r="4" spans="1:15" x14ac:dyDescent="0.25">
      <c r="A4" s="7" t="s">
        <v>27</v>
      </c>
      <c r="B4" s="5">
        <v>68460</v>
      </c>
      <c r="C4" s="5">
        <v>2446</v>
      </c>
      <c r="D4" s="6">
        <v>2344</v>
      </c>
      <c r="E4" s="23">
        <v>4087</v>
      </c>
      <c r="F4" s="27">
        <v>2661</v>
      </c>
      <c r="G4" s="23">
        <v>74676</v>
      </c>
      <c r="I4" s="7" t="s">
        <v>27</v>
      </c>
      <c r="J4" s="30">
        <f t="shared" ref="J4:J67" si="1">B4/($B4+$C4+$D4+$E4)</f>
        <v>0.88521664921059773</v>
      </c>
      <c r="K4" s="30">
        <f t="shared" ref="K4:K67" si="2">C4/($B4+$C4+$D4+$E4)</f>
        <v>3.1627810750352356E-2</v>
      </c>
      <c r="L4" s="30">
        <f t="shared" ref="L4:L67" si="3">D4/($B4+$C4+$D4+$E4)</f>
        <v>3.0308907767304136E-2</v>
      </c>
      <c r="M4" s="30">
        <f t="shared" ref="M4:M67" si="4">E4/($B4+$C4+$D4+$E4)</f>
        <v>5.2846632271745735E-2</v>
      </c>
      <c r="N4" s="31">
        <f t="shared" ref="N4:N67" si="5">F4/($F4+$G4)</f>
        <v>3.440785135187556E-2</v>
      </c>
      <c r="O4" s="32">
        <f t="shared" ref="O4:O67" si="6">G4/($F4+$G4)</f>
        <v>0.96559214864812448</v>
      </c>
    </row>
    <row r="5" spans="1:15" x14ac:dyDescent="0.25">
      <c r="A5" s="7" t="s">
        <v>28</v>
      </c>
      <c r="B5" s="5">
        <v>41327</v>
      </c>
      <c r="C5" s="5">
        <v>3267</v>
      </c>
      <c r="D5" s="6">
        <v>2270</v>
      </c>
      <c r="E5" s="23">
        <v>3669</v>
      </c>
      <c r="F5" s="27">
        <v>6857</v>
      </c>
      <c r="G5" s="23">
        <v>43676</v>
      </c>
      <c r="I5" s="7" t="s">
        <v>28</v>
      </c>
      <c r="J5" s="30">
        <f t="shared" si="1"/>
        <v>0.81782201729562864</v>
      </c>
      <c r="K5" s="30">
        <f t="shared" si="2"/>
        <v>6.4650822234975161E-2</v>
      </c>
      <c r="L5" s="30">
        <f t="shared" si="3"/>
        <v>4.4921140640769401E-2</v>
      </c>
      <c r="M5" s="30">
        <f t="shared" si="4"/>
        <v>7.2606019828626842E-2</v>
      </c>
      <c r="N5" s="31">
        <f t="shared" si="5"/>
        <v>0.13569350721310827</v>
      </c>
      <c r="O5" s="32">
        <f t="shared" si="6"/>
        <v>0.86430649278689176</v>
      </c>
    </row>
    <row r="6" spans="1:15" x14ac:dyDescent="0.25">
      <c r="A6" s="7" t="s">
        <v>29</v>
      </c>
      <c r="B6" s="5">
        <v>14836</v>
      </c>
      <c r="C6" s="5">
        <v>304</v>
      </c>
      <c r="D6" s="6">
        <v>311</v>
      </c>
      <c r="E6" s="23">
        <v>482</v>
      </c>
      <c r="F6" s="27">
        <v>289</v>
      </c>
      <c r="G6" s="23">
        <v>15644</v>
      </c>
      <c r="I6" s="7" t="s">
        <v>29</v>
      </c>
      <c r="J6" s="30">
        <f t="shared" si="1"/>
        <v>0.93114918722148998</v>
      </c>
      <c r="K6" s="30">
        <f t="shared" si="2"/>
        <v>1.9079897068976337E-2</v>
      </c>
      <c r="L6" s="30">
        <f t="shared" si="3"/>
        <v>1.951923680411724E-2</v>
      </c>
      <c r="M6" s="30">
        <f t="shared" si="4"/>
        <v>3.025167890541643E-2</v>
      </c>
      <c r="N6" s="31">
        <f t="shared" si="5"/>
        <v>1.8138454779388691E-2</v>
      </c>
      <c r="O6" s="32">
        <f t="shared" si="6"/>
        <v>0.98186154522061131</v>
      </c>
    </row>
    <row r="7" spans="1:15" x14ac:dyDescent="0.25">
      <c r="A7" s="7" t="s">
        <v>30</v>
      </c>
      <c r="B7" s="5">
        <v>13226</v>
      </c>
      <c r="C7" s="5">
        <v>845</v>
      </c>
      <c r="D7" s="6">
        <v>134</v>
      </c>
      <c r="E7" s="23">
        <v>611</v>
      </c>
      <c r="F7" s="27">
        <v>448</v>
      </c>
      <c r="G7" s="23">
        <v>14368</v>
      </c>
      <c r="I7" s="7" t="s">
        <v>30</v>
      </c>
      <c r="J7" s="30">
        <f t="shared" si="1"/>
        <v>0.89268358531317493</v>
      </c>
      <c r="K7" s="30">
        <f t="shared" si="2"/>
        <v>5.7032937365010798E-2</v>
      </c>
      <c r="L7" s="30">
        <f t="shared" si="3"/>
        <v>9.0442764578833688E-3</v>
      </c>
      <c r="M7" s="30">
        <f t="shared" si="4"/>
        <v>4.1239200863930889E-2</v>
      </c>
      <c r="N7" s="31">
        <f t="shared" si="5"/>
        <v>3.0237580993520519E-2</v>
      </c>
      <c r="O7" s="32">
        <f t="shared" si="6"/>
        <v>0.96976241900647953</v>
      </c>
    </row>
    <row r="8" spans="1:15" x14ac:dyDescent="0.25">
      <c r="A8" s="7" t="s">
        <v>31</v>
      </c>
      <c r="B8" s="5">
        <v>124296</v>
      </c>
      <c r="C8" s="5">
        <v>3589</v>
      </c>
      <c r="D8" s="6">
        <v>2001</v>
      </c>
      <c r="E8" s="23">
        <v>6065</v>
      </c>
      <c r="F8" s="27">
        <v>5234</v>
      </c>
      <c r="G8" s="23">
        <v>130717</v>
      </c>
      <c r="I8" s="7" t="s">
        <v>31</v>
      </c>
      <c r="J8" s="30">
        <f t="shared" si="1"/>
        <v>0.91427058278350293</v>
      </c>
      <c r="K8" s="30">
        <f t="shared" si="2"/>
        <v>2.6399217365080066E-2</v>
      </c>
      <c r="L8" s="30">
        <f t="shared" si="3"/>
        <v>1.4718538296886378E-2</v>
      </c>
      <c r="M8" s="30">
        <f t="shared" si="4"/>
        <v>4.4611661554530675E-2</v>
      </c>
      <c r="N8" s="31">
        <f t="shared" si="5"/>
        <v>3.8499165140381458E-2</v>
      </c>
      <c r="O8" s="32">
        <f t="shared" si="6"/>
        <v>0.96150083485961857</v>
      </c>
    </row>
    <row r="9" spans="1:15" x14ac:dyDescent="0.25">
      <c r="A9" s="7" t="s">
        <v>32</v>
      </c>
      <c r="B9" s="5">
        <v>94075</v>
      </c>
      <c r="C9" s="5">
        <v>5263</v>
      </c>
      <c r="D9" s="6">
        <v>4487</v>
      </c>
      <c r="E9" s="23">
        <v>5034</v>
      </c>
      <c r="F9" s="27">
        <v>7506</v>
      </c>
      <c r="G9" s="23">
        <v>101353</v>
      </c>
      <c r="I9" s="7" t="s">
        <v>32</v>
      </c>
      <c r="J9" s="30">
        <f t="shared" si="1"/>
        <v>0.86419129332439215</v>
      </c>
      <c r="K9" s="30">
        <f t="shared" si="2"/>
        <v>4.8346944212237848E-2</v>
      </c>
      <c r="L9" s="30">
        <f t="shared" si="3"/>
        <v>4.1218456902966223E-2</v>
      </c>
      <c r="M9" s="30">
        <f t="shared" si="4"/>
        <v>4.6243305560403826E-2</v>
      </c>
      <c r="N9" s="31">
        <f t="shared" si="5"/>
        <v>6.8951579566227869E-2</v>
      </c>
      <c r="O9" s="32">
        <f t="shared" si="6"/>
        <v>0.93104842043377212</v>
      </c>
    </row>
    <row r="10" spans="1:15" x14ac:dyDescent="0.25">
      <c r="A10" s="7" t="s">
        <v>33</v>
      </c>
      <c r="B10" s="5">
        <v>37935</v>
      </c>
      <c r="C10" s="5">
        <v>117</v>
      </c>
      <c r="D10" s="6">
        <v>415</v>
      </c>
      <c r="E10" s="23">
        <v>930</v>
      </c>
      <c r="F10" s="27">
        <v>661</v>
      </c>
      <c r="G10" s="23">
        <v>38736</v>
      </c>
      <c r="I10" s="7" t="s">
        <v>33</v>
      </c>
      <c r="J10" s="30">
        <f t="shared" si="1"/>
        <v>0.96289057542452472</v>
      </c>
      <c r="K10" s="30">
        <f t="shared" si="2"/>
        <v>2.9697692717719623E-3</v>
      </c>
      <c r="L10" s="30">
        <f t="shared" si="3"/>
        <v>1.0533796989618498E-2</v>
      </c>
      <c r="M10" s="30">
        <f t="shared" si="4"/>
        <v>2.3605858314084828E-2</v>
      </c>
      <c r="N10" s="31">
        <f t="shared" si="5"/>
        <v>1.6777927253344163E-2</v>
      </c>
      <c r="O10" s="32">
        <f t="shared" si="6"/>
        <v>0.98322207274665585</v>
      </c>
    </row>
    <row r="11" spans="1:15" x14ac:dyDescent="0.25">
      <c r="A11" s="7" t="s">
        <v>34</v>
      </c>
      <c r="B11" s="5">
        <v>13670</v>
      </c>
      <c r="C11" s="5">
        <v>359</v>
      </c>
      <c r="D11" s="6">
        <v>133</v>
      </c>
      <c r="E11" s="23">
        <v>319</v>
      </c>
      <c r="F11" s="27">
        <v>397</v>
      </c>
      <c r="G11" s="23">
        <v>14084</v>
      </c>
      <c r="I11" s="7" t="s">
        <v>34</v>
      </c>
      <c r="J11" s="30">
        <f t="shared" si="1"/>
        <v>0.94399558041571718</v>
      </c>
      <c r="K11" s="30">
        <f t="shared" si="2"/>
        <v>2.4791105586630759E-2</v>
      </c>
      <c r="L11" s="30">
        <f t="shared" si="3"/>
        <v>9.184448587804709E-3</v>
      </c>
      <c r="M11" s="30">
        <f t="shared" si="4"/>
        <v>2.2028865409847387E-2</v>
      </c>
      <c r="N11" s="31">
        <f t="shared" si="5"/>
        <v>2.7415233754574959E-2</v>
      </c>
      <c r="O11" s="32">
        <f t="shared" si="6"/>
        <v>0.972584766245425</v>
      </c>
    </row>
    <row r="12" spans="1:15" x14ac:dyDescent="0.25">
      <c r="A12" s="7" t="s">
        <v>35</v>
      </c>
      <c r="B12" s="5">
        <v>24378</v>
      </c>
      <c r="C12" s="5">
        <v>2520</v>
      </c>
      <c r="D12" s="6">
        <v>290</v>
      </c>
      <c r="E12" s="23">
        <v>1193</v>
      </c>
      <c r="F12" s="27">
        <v>881</v>
      </c>
      <c r="G12" s="23">
        <v>27500</v>
      </c>
      <c r="I12" s="7" t="s">
        <v>35</v>
      </c>
      <c r="J12" s="30">
        <f t="shared" si="1"/>
        <v>0.85895493463937145</v>
      </c>
      <c r="K12" s="30">
        <f t="shared" si="2"/>
        <v>8.8791797329199118E-2</v>
      </c>
      <c r="L12" s="30">
        <f t="shared" si="3"/>
        <v>1.0218103660899898E-2</v>
      </c>
      <c r="M12" s="30">
        <f t="shared" si="4"/>
        <v>4.2035164370529579E-2</v>
      </c>
      <c r="N12" s="31">
        <f t="shared" si="5"/>
        <v>3.1041894225009688E-2</v>
      </c>
      <c r="O12" s="32">
        <f t="shared" si="6"/>
        <v>0.96895810577499031</v>
      </c>
    </row>
    <row r="13" spans="1:15" x14ac:dyDescent="0.25">
      <c r="A13" s="7" t="s">
        <v>36</v>
      </c>
      <c r="B13" s="5">
        <v>53105</v>
      </c>
      <c r="C13" s="5">
        <v>1221</v>
      </c>
      <c r="D13" s="6">
        <v>675</v>
      </c>
      <c r="E13" s="23">
        <v>1314</v>
      </c>
      <c r="F13" s="27">
        <v>1526</v>
      </c>
      <c r="G13" s="23">
        <v>54789</v>
      </c>
      <c r="I13" s="7" t="s">
        <v>36</v>
      </c>
      <c r="J13" s="30">
        <f t="shared" si="1"/>
        <v>0.94299920092337741</v>
      </c>
      <c r="K13" s="30">
        <f t="shared" si="2"/>
        <v>2.1681612359051763E-2</v>
      </c>
      <c r="L13" s="30">
        <f t="shared" si="3"/>
        <v>1.198614933854213E-2</v>
      </c>
      <c r="M13" s="30">
        <f t="shared" si="4"/>
        <v>2.3333037379028677E-2</v>
      </c>
      <c r="N13" s="31">
        <f t="shared" si="5"/>
        <v>2.7097576134244874E-2</v>
      </c>
      <c r="O13" s="32">
        <f t="shared" si="6"/>
        <v>0.97290242386575509</v>
      </c>
    </row>
    <row r="14" spans="1:15" x14ac:dyDescent="0.25">
      <c r="A14" s="7" t="s">
        <v>37</v>
      </c>
      <c r="B14" s="5">
        <v>37902</v>
      </c>
      <c r="C14" s="5">
        <v>789</v>
      </c>
      <c r="D14" s="6">
        <v>1049</v>
      </c>
      <c r="E14" s="23">
        <v>1444</v>
      </c>
      <c r="F14" s="27">
        <v>1580</v>
      </c>
      <c r="G14" s="23">
        <v>39604</v>
      </c>
      <c r="I14" s="7" t="s">
        <v>37</v>
      </c>
      <c r="J14" s="30">
        <f t="shared" si="1"/>
        <v>0.92030885780885785</v>
      </c>
      <c r="K14" s="30">
        <f t="shared" si="2"/>
        <v>1.9157925407925408E-2</v>
      </c>
      <c r="L14" s="30">
        <f t="shared" si="3"/>
        <v>2.547105672105672E-2</v>
      </c>
      <c r="M14" s="30">
        <f t="shared" si="4"/>
        <v>3.5062160062160064E-2</v>
      </c>
      <c r="N14" s="31">
        <f t="shared" si="5"/>
        <v>3.8364413364413368E-2</v>
      </c>
      <c r="O14" s="32">
        <f t="shared" si="6"/>
        <v>0.96163558663558668</v>
      </c>
    </row>
    <row r="15" spans="1:15" x14ac:dyDescent="0.25">
      <c r="A15" s="7" t="s">
        <v>38</v>
      </c>
      <c r="B15" s="5">
        <v>14988</v>
      </c>
      <c r="C15" s="5">
        <v>1795</v>
      </c>
      <c r="D15" s="6">
        <v>186</v>
      </c>
      <c r="E15" s="23">
        <v>423</v>
      </c>
      <c r="F15" s="27">
        <v>511</v>
      </c>
      <c r="G15" s="23">
        <v>16881</v>
      </c>
      <c r="I15" s="7" t="s">
        <v>38</v>
      </c>
      <c r="J15" s="30">
        <f t="shared" si="1"/>
        <v>0.8617755289788408</v>
      </c>
      <c r="K15" s="30">
        <f t="shared" si="2"/>
        <v>0.1032083716651334</v>
      </c>
      <c r="L15" s="30">
        <f t="shared" si="3"/>
        <v>1.0694572217111316E-2</v>
      </c>
      <c r="M15" s="30">
        <f t="shared" si="4"/>
        <v>2.4321527138914445E-2</v>
      </c>
      <c r="N15" s="31">
        <f t="shared" si="5"/>
        <v>2.9381324747010121E-2</v>
      </c>
      <c r="O15" s="32">
        <f t="shared" si="6"/>
        <v>0.97061867525298984</v>
      </c>
    </row>
    <row r="16" spans="1:15" x14ac:dyDescent="0.25">
      <c r="A16" s="7" t="s">
        <v>39</v>
      </c>
      <c r="B16" s="5">
        <v>30497</v>
      </c>
      <c r="C16" s="5">
        <v>272</v>
      </c>
      <c r="D16" s="6">
        <v>353</v>
      </c>
      <c r="E16" s="23">
        <v>970</v>
      </c>
      <c r="F16" s="27">
        <v>482</v>
      </c>
      <c r="G16" s="23">
        <v>31610</v>
      </c>
      <c r="I16" s="7" t="s">
        <v>39</v>
      </c>
      <c r="J16" s="30">
        <f t="shared" si="1"/>
        <v>0.95029913997257887</v>
      </c>
      <c r="K16" s="30">
        <f t="shared" si="2"/>
        <v>8.4756325564003497E-3</v>
      </c>
      <c r="L16" s="30">
        <f t="shared" si="3"/>
        <v>1.0999626075034276E-2</v>
      </c>
      <c r="M16" s="30">
        <f t="shared" si="4"/>
        <v>3.022560139598654E-2</v>
      </c>
      <c r="N16" s="31">
        <f t="shared" si="5"/>
        <v>1.5019319456562383E-2</v>
      </c>
      <c r="O16" s="32">
        <f t="shared" si="6"/>
        <v>0.98498068054343757</v>
      </c>
    </row>
    <row r="17" spans="1:15" x14ac:dyDescent="0.25">
      <c r="A17" s="7" t="s">
        <v>40</v>
      </c>
      <c r="B17" s="5">
        <v>7154</v>
      </c>
      <c r="C17" s="5">
        <v>53</v>
      </c>
      <c r="D17" s="6">
        <v>234</v>
      </c>
      <c r="E17" s="23">
        <v>151</v>
      </c>
      <c r="F17" s="27">
        <v>211</v>
      </c>
      <c r="G17" s="23">
        <v>7381</v>
      </c>
      <c r="I17" s="7" t="s">
        <v>40</v>
      </c>
      <c r="J17" s="30">
        <f t="shared" si="1"/>
        <v>0.94230769230769229</v>
      </c>
      <c r="K17" s="30">
        <f t="shared" si="2"/>
        <v>6.9810326659641726E-3</v>
      </c>
      <c r="L17" s="30">
        <f t="shared" si="3"/>
        <v>3.0821917808219176E-2</v>
      </c>
      <c r="M17" s="30">
        <f t="shared" si="4"/>
        <v>1.9889357218124341E-2</v>
      </c>
      <c r="N17" s="31">
        <f t="shared" si="5"/>
        <v>2.779241306638567E-2</v>
      </c>
      <c r="O17" s="32">
        <f t="shared" si="6"/>
        <v>0.97220758693361431</v>
      </c>
    </row>
    <row r="18" spans="1:15" x14ac:dyDescent="0.25">
      <c r="A18" s="7" t="s">
        <v>41</v>
      </c>
      <c r="B18" s="5">
        <v>34045</v>
      </c>
      <c r="C18" s="5">
        <v>433</v>
      </c>
      <c r="D18" s="6">
        <v>533</v>
      </c>
      <c r="E18" s="23">
        <v>1175</v>
      </c>
      <c r="F18" s="27">
        <v>1029</v>
      </c>
      <c r="G18" s="23">
        <v>35157</v>
      </c>
      <c r="I18" s="7" t="s">
        <v>41</v>
      </c>
      <c r="J18" s="30">
        <f t="shared" si="1"/>
        <v>0.94083347150831809</v>
      </c>
      <c r="K18" s="30">
        <f t="shared" si="2"/>
        <v>1.1965953683745095E-2</v>
      </c>
      <c r="L18" s="30">
        <f t="shared" si="3"/>
        <v>1.4729453379760128E-2</v>
      </c>
      <c r="M18" s="30">
        <f t="shared" si="4"/>
        <v>3.2471121428176646E-2</v>
      </c>
      <c r="N18" s="31">
        <f t="shared" si="5"/>
        <v>2.8436411871994693E-2</v>
      </c>
      <c r="O18" s="32">
        <f t="shared" si="6"/>
        <v>0.97156358812800525</v>
      </c>
    </row>
    <row r="19" spans="1:15" x14ac:dyDescent="0.25">
      <c r="A19" s="7" t="s">
        <v>42</v>
      </c>
      <c r="B19" s="5">
        <v>51466</v>
      </c>
      <c r="C19" s="5">
        <v>2249</v>
      </c>
      <c r="D19" s="6">
        <v>1845</v>
      </c>
      <c r="E19" s="23">
        <v>2520</v>
      </c>
      <c r="F19" s="27">
        <v>3030</v>
      </c>
      <c r="G19" s="23">
        <v>55050</v>
      </c>
      <c r="I19" s="7" t="s">
        <v>42</v>
      </c>
      <c r="J19" s="30">
        <f t="shared" si="1"/>
        <v>0.88612258953168044</v>
      </c>
      <c r="K19" s="30">
        <f t="shared" si="2"/>
        <v>3.8722451790633612E-2</v>
      </c>
      <c r="L19" s="30">
        <f t="shared" si="3"/>
        <v>3.1766528925619833E-2</v>
      </c>
      <c r="M19" s="30">
        <f t="shared" si="4"/>
        <v>4.3388429752066117E-2</v>
      </c>
      <c r="N19" s="31">
        <f t="shared" si="5"/>
        <v>5.2169421487603305E-2</v>
      </c>
      <c r="O19" s="32">
        <f t="shared" si="6"/>
        <v>0.94783057851239672</v>
      </c>
    </row>
    <row r="20" spans="1:15" x14ac:dyDescent="0.25">
      <c r="A20" s="7" t="s">
        <v>43</v>
      </c>
      <c r="B20" s="5">
        <v>10419</v>
      </c>
      <c r="C20" s="5">
        <v>1544</v>
      </c>
      <c r="D20" s="6">
        <v>696</v>
      </c>
      <c r="E20" s="23">
        <v>1296</v>
      </c>
      <c r="F20" s="27">
        <v>1610</v>
      </c>
      <c r="G20" s="23">
        <v>12345</v>
      </c>
      <c r="I20" s="7" t="s">
        <v>43</v>
      </c>
      <c r="J20" s="30">
        <f t="shared" si="1"/>
        <v>0.74661411680401291</v>
      </c>
      <c r="K20" s="30">
        <f t="shared" si="2"/>
        <v>0.11064134718738804</v>
      </c>
      <c r="L20" s="30">
        <f t="shared" si="3"/>
        <v>4.9874596918667143E-2</v>
      </c>
      <c r="M20" s="30">
        <f t="shared" si="4"/>
        <v>9.2869939089931922E-2</v>
      </c>
      <c r="N20" s="31">
        <f t="shared" si="5"/>
        <v>0.11537083482622716</v>
      </c>
      <c r="O20" s="32">
        <f t="shared" si="6"/>
        <v>0.88462916517377288</v>
      </c>
    </row>
    <row r="21" spans="1:15" x14ac:dyDescent="0.25">
      <c r="A21" s="7" t="s">
        <v>44</v>
      </c>
      <c r="B21" s="5">
        <v>58492</v>
      </c>
      <c r="C21" s="5">
        <v>574</v>
      </c>
      <c r="D21" s="6">
        <v>971</v>
      </c>
      <c r="E21" s="23">
        <v>1515</v>
      </c>
      <c r="F21" s="27">
        <v>1982</v>
      </c>
      <c r="G21" s="23">
        <v>59570</v>
      </c>
      <c r="I21" s="7" t="s">
        <v>44</v>
      </c>
      <c r="J21" s="30">
        <f t="shared" si="1"/>
        <v>0.95028593709383935</v>
      </c>
      <c r="K21" s="30">
        <f t="shared" si="2"/>
        <v>9.3254484013517019E-3</v>
      </c>
      <c r="L21" s="30">
        <f t="shared" si="3"/>
        <v>1.5775279438523526E-2</v>
      </c>
      <c r="M21" s="30">
        <f t="shared" si="4"/>
        <v>2.4613335066285418E-2</v>
      </c>
      <c r="N21" s="31">
        <f t="shared" si="5"/>
        <v>3.2200415908500132E-2</v>
      </c>
      <c r="O21" s="32">
        <f t="shared" si="6"/>
        <v>0.96779958409149991</v>
      </c>
    </row>
    <row r="22" spans="1:15" x14ac:dyDescent="0.25">
      <c r="A22" s="7" t="s">
        <v>45</v>
      </c>
      <c r="B22" s="5">
        <v>423888</v>
      </c>
      <c r="C22" s="5">
        <v>186862</v>
      </c>
      <c r="D22" s="6">
        <v>53857</v>
      </c>
      <c r="E22" s="23">
        <v>45179</v>
      </c>
      <c r="F22" s="27">
        <v>75237</v>
      </c>
      <c r="G22" s="23">
        <v>634549</v>
      </c>
      <c r="I22" s="7" t="s">
        <v>45</v>
      </c>
      <c r="J22" s="30">
        <f t="shared" si="1"/>
        <v>0.59720535485343473</v>
      </c>
      <c r="K22" s="30">
        <f t="shared" si="2"/>
        <v>0.2632652658688675</v>
      </c>
      <c r="L22" s="30">
        <f t="shared" si="3"/>
        <v>7.5877799787541597E-2</v>
      </c>
      <c r="M22" s="30">
        <f t="shared" si="4"/>
        <v>6.3651579490156193E-2</v>
      </c>
      <c r="N22" s="31">
        <f t="shared" si="5"/>
        <v>0.10599955479538903</v>
      </c>
      <c r="O22" s="32">
        <f t="shared" si="6"/>
        <v>0.89400044520461097</v>
      </c>
    </row>
    <row r="23" spans="1:15" x14ac:dyDescent="0.25">
      <c r="A23" s="7" t="s">
        <v>46</v>
      </c>
      <c r="B23" s="5">
        <v>10560</v>
      </c>
      <c r="C23" s="5">
        <v>270</v>
      </c>
      <c r="D23" s="6">
        <v>68</v>
      </c>
      <c r="E23" s="23">
        <v>585</v>
      </c>
      <c r="F23" s="27">
        <v>408</v>
      </c>
      <c r="G23" s="23">
        <v>11075</v>
      </c>
      <c r="I23" s="7" t="s">
        <v>46</v>
      </c>
      <c r="J23" s="30">
        <f t="shared" si="1"/>
        <v>0.91962030828180785</v>
      </c>
      <c r="K23" s="30">
        <f t="shared" si="2"/>
        <v>2.351301924584168E-2</v>
      </c>
      <c r="L23" s="30">
        <f t="shared" si="3"/>
        <v>5.9217974396934599E-3</v>
      </c>
      <c r="M23" s="30">
        <f t="shared" si="4"/>
        <v>5.0944875032656968E-2</v>
      </c>
      <c r="N23" s="31">
        <f t="shared" si="5"/>
        <v>3.5530784638160756E-2</v>
      </c>
      <c r="O23" s="32">
        <f t="shared" si="6"/>
        <v>0.96446921536183927</v>
      </c>
    </row>
    <row r="24" spans="1:15" x14ac:dyDescent="0.25">
      <c r="A24" s="7" t="s">
        <v>47</v>
      </c>
      <c r="B24" s="5">
        <v>18366</v>
      </c>
      <c r="C24" s="5">
        <v>350</v>
      </c>
      <c r="D24" s="6">
        <v>729</v>
      </c>
      <c r="E24" s="23">
        <v>764</v>
      </c>
      <c r="F24" s="27">
        <v>1697</v>
      </c>
      <c r="G24" s="23">
        <v>18512</v>
      </c>
      <c r="I24" s="7" t="s">
        <v>47</v>
      </c>
      <c r="J24" s="30">
        <f t="shared" si="1"/>
        <v>0.9088030085605423</v>
      </c>
      <c r="K24" s="30">
        <f t="shared" si="2"/>
        <v>1.7319016279875303E-2</v>
      </c>
      <c r="L24" s="30">
        <f t="shared" si="3"/>
        <v>3.6073036765797414E-2</v>
      </c>
      <c r="M24" s="30">
        <f t="shared" si="4"/>
        <v>3.7804938393784945E-2</v>
      </c>
      <c r="N24" s="31">
        <f t="shared" si="5"/>
        <v>8.3972487505566823E-2</v>
      </c>
      <c r="O24" s="32">
        <f t="shared" si="6"/>
        <v>0.91602751249443315</v>
      </c>
    </row>
    <row r="25" spans="1:15" x14ac:dyDescent="0.25">
      <c r="A25" s="7" t="s">
        <v>48</v>
      </c>
      <c r="B25" s="5">
        <v>49230</v>
      </c>
      <c r="C25" s="5">
        <v>2155</v>
      </c>
      <c r="D25" s="6">
        <v>769</v>
      </c>
      <c r="E25" s="23">
        <v>2409</v>
      </c>
      <c r="F25" s="27">
        <v>2301</v>
      </c>
      <c r="G25" s="23">
        <v>52262</v>
      </c>
      <c r="I25" s="7" t="s">
        <v>48</v>
      </c>
      <c r="J25" s="30">
        <f t="shared" si="1"/>
        <v>0.90225977310631744</v>
      </c>
      <c r="K25" s="30">
        <f t="shared" si="2"/>
        <v>3.9495628906035224E-2</v>
      </c>
      <c r="L25" s="30">
        <f t="shared" si="3"/>
        <v>1.4093799827722082E-2</v>
      </c>
      <c r="M25" s="30">
        <f t="shared" si="4"/>
        <v>4.4150798159925224E-2</v>
      </c>
      <c r="N25" s="31">
        <f t="shared" si="5"/>
        <v>4.2171434855121599E-2</v>
      </c>
      <c r="O25" s="32">
        <f t="shared" si="6"/>
        <v>0.95782856514487835</v>
      </c>
    </row>
    <row r="26" spans="1:15" x14ac:dyDescent="0.25">
      <c r="A26" s="7" t="s">
        <v>49</v>
      </c>
      <c r="B26" s="5">
        <v>29118</v>
      </c>
      <c r="C26" s="5">
        <v>4889</v>
      </c>
      <c r="D26" s="6">
        <v>640</v>
      </c>
      <c r="E26" s="23">
        <v>2171</v>
      </c>
      <c r="F26" s="27">
        <v>1382</v>
      </c>
      <c r="G26" s="23">
        <v>35436</v>
      </c>
      <c r="I26" s="7" t="s">
        <v>49</v>
      </c>
      <c r="J26" s="30">
        <f t="shared" si="1"/>
        <v>0.7908631647563692</v>
      </c>
      <c r="K26" s="30">
        <f t="shared" si="2"/>
        <v>0.13278831006572872</v>
      </c>
      <c r="L26" s="30">
        <f t="shared" si="3"/>
        <v>1.7382801890379707E-2</v>
      </c>
      <c r="M26" s="30">
        <f t="shared" si="4"/>
        <v>5.8965723287522406E-2</v>
      </c>
      <c r="N26" s="31">
        <f t="shared" si="5"/>
        <v>3.7535987832038674E-2</v>
      </c>
      <c r="O26" s="32">
        <f t="shared" si="6"/>
        <v>0.96246401216796129</v>
      </c>
    </row>
    <row r="27" spans="1:15" x14ac:dyDescent="0.25">
      <c r="A27" s="7" t="s">
        <v>50</v>
      </c>
      <c r="B27" s="5">
        <v>28419</v>
      </c>
      <c r="C27" s="5">
        <v>11411</v>
      </c>
      <c r="D27" s="6">
        <v>1247</v>
      </c>
      <c r="E27" s="23">
        <v>1151</v>
      </c>
      <c r="F27" s="27">
        <v>1335</v>
      </c>
      <c r="G27" s="23">
        <v>40893</v>
      </c>
      <c r="I27" s="7" t="s">
        <v>50</v>
      </c>
      <c r="J27" s="30">
        <f t="shared" si="1"/>
        <v>0.67298948564933214</v>
      </c>
      <c r="K27" s="30">
        <f t="shared" si="2"/>
        <v>0.27022354835654067</v>
      </c>
      <c r="L27" s="30">
        <f t="shared" si="3"/>
        <v>2.9530169555745004E-2</v>
      </c>
      <c r="M27" s="30">
        <f t="shared" si="4"/>
        <v>2.7256796438382115E-2</v>
      </c>
      <c r="N27" s="31">
        <f t="shared" si="5"/>
        <v>3.1614094913327652E-2</v>
      </c>
      <c r="O27" s="32">
        <f t="shared" si="6"/>
        <v>0.96838590508667233</v>
      </c>
    </row>
    <row r="28" spans="1:15" x14ac:dyDescent="0.25">
      <c r="A28" s="7" t="s">
        <v>51</v>
      </c>
      <c r="B28" s="5">
        <v>17874</v>
      </c>
      <c r="C28" s="5">
        <v>60</v>
      </c>
      <c r="D28" s="6">
        <v>182</v>
      </c>
      <c r="E28" s="23">
        <v>526</v>
      </c>
      <c r="F28" s="27">
        <v>344</v>
      </c>
      <c r="G28" s="23">
        <v>18298</v>
      </c>
      <c r="I28" s="7" t="s">
        <v>51</v>
      </c>
      <c r="J28" s="30">
        <f t="shared" si="1"/>
        <v>0.95880270357257802</v>
      </c>
      <c r="K28" s="30">
        <f t="shared" si="2"/>
        <v>3.2185387833923397E-3</v>
      </c>
      <c r="L28" s="30">
        <f t="shared" si="3"/>
        <v>9.7629009762900971E-3</v>
      </c>
      <c r="M28" s="30">
        <f t="shared" si="4"/>
        <v>2.8215856667739514E-2</v>
      </c>
      <c r="N28" s="31">
        <f t="shared" si="5"/>
        <v>1.8452955691449415E-2</v>
      </c>
      <c r="O28" s="32">
        <f t="shared" si="6"/>
        <v>0.98154704430855055</v>
      </c>
    </row>
    <row r="29" spans="1:15" x14ac:dyDescent="0.25">
      <c r="A29" s="7" t="s">
        <v>52</v>
      </c>
      <c r="B29" s="5">
        <v>38296</v>
      </c>
      <c r="C29" s="5">
        <v>2102</v>
      </c>
      <c r="D29" s="6">
        <v>1051</v>
      </c>
      <c r="E29" s="23">
        <v>1531</v>
      </c>
      <c r="F29" s="27">
        <v>1614</v>
      </c>
      <c r="G29" s="23">
        <v>41366</v>
      </c>
      <c r="I29" s="7" t="s">
        <v>52</v>
      </c>
      <c r="J29" s="30">
        <f t="shared" si="1"/>
        <v>0.89101907864122842</v>
      </c>
      <c r="K29" s="30">
        <f t="shared" si="2"/>
        <v>4.8906468124709168E-2</v>
      </c>
      <c r="L29" s="30">
        <f t="shared" si="3"/>
        <v>2.4453234062354584E-2</v>
      </c>
      <c r="M29" s="30">
        <f t="shared" si="4"/>
        <v>3.5621219171707769E-2</v>
      </c>
      <c r="N29" s="31">
        <f t="shared" si="5"/>
        <v>3.7552349930200096E-2</v>
      </c>
      <c r="O29" s="32">
        <f t="shared" si="6"/>
        <v>0.96244765006979993</v>
      </c>
    </row>
    <row r="30" spans="1:15" x14ac:dyDescent="0.25">
      <c r="A30" s="7" t="s">
        <v>53</v>
      </c>
      <c r="B30" s="5">
        <v>38755</v>
      </c>
      <c r="C30" s="5">
        <v>8061</v>
      </c>
      <c r="D30" s="6">
        <v>996</v>
      </c>
      <c r="E30" s="23">
        <v>2643</v>
      </c>
      <c r="F30" s="27">
        <v>1525</v>
      </c>
      <c r="G30" s="23">
        <v>48930</v>
      </c>
      <c r="I30" s="7" t="s">
        <v>53</v>
      </c>
      <c r="J30" s="30">
        <f t="shared" si="1"/>
        <v>0.76811019720543061</v>
      </c>
      <c r="K30" s="30">
        <f t="shared" si="2"/>
        <v>0.15976612823307898</v>
      </c>
      <c r="L30" s="30">
        <f t="shared" si="3"/>
        <v>1.9740362699435139E-2</v>
      </c>
      <c r="M30" s="30">
        <f t="shared" si="4"/>
        <v>5.2383311862055297E-2</v>
      </c>
      <c r="N30" s="31">
        <f t="shared" si="5"/>
        <v>3.0224952928351995E-2</v>
      </c>
      <c r="O30" s="32">
        <f t="shared" si="6"/>
        <v>0.96977504707164797</v>
      </c>
    </row>
    <row r="31" spans="1:15" x14ac:dyDescent="0.25">
      <c r="A31" s="7" t="s">
        <v>54</v>
      </c>
      <c r="B31" s="5">
        <v>25589</v>
      </c>
      <c r="C31" s="5">
        <v>2772</v>
      </c>
      <c r="D31" s="6">
        <v>490</v>
      </c>
      <c r="E31" s="23">
        <v>1466</v>
      </c>
      <c r="F31" s="27">
        <v>1001</v>
      </c>
      <c r="G31" s="23">
        <v>29316</v>
      </c>
      <c r="I31" s="7" t="s">
        <v>54</v>
      </c>
      <c r="J31" s="30">
        <f t="shared" si="1"/>
        <v>0.84404789392090251</v>
      </c>
      <c r="K31" s="30">
        <f t="shared" si="2"/>
        <v>9.1433848995613021E-2</v>
      </c>
      <c r="L31" s="30">
        <f t="shared" si="3"/>
        <v>1.6162549064881088E-2</v>
      </c>
      <c r="M31" s="30">
        <f t="shared" si="4"/>
        <v>4.8355708018603422E-2</v>
      </c>
      <c r="N31" s="31">
        <f t="shared" si="5"/>
        <v>3.3017778803971366E-2</v>
      </c>
      <c r="O31" s="32">
        <f t="shared" si="6"/>
        <v>0.96698222119602861</v>
      </c>
    </row>
    <row r="32" spans="1:15" x14ac:dyDescent="0.25">
      <c r="A32" s="7" t="s">
        <v>55</v>
      </c>
      <c r="B32" s="5">
        <v>22665</v>
      </c>
      <c r="C32" s="5">
        <v>320</v>
      </c>
      <c r="D32" s="6">
        <v>168</v>
      </c>
      <c r="E32" s="23">
        <v>495</v>
      </c>
      <c r="F32" s="27">
        <v>862</v>
      </c>
      <c r="G32" s="23">
        <v>22786</v>
      </c>
      <c r="I32" s="7" t="s">
        <v>55</v>
      </c>
      <c r="J32" s="30">
        <f t="shared" si="1"/>
        <v>0.95843200270635998</v>
      </c>
      <c r="K32" s="30">
        <f t="shared" si="2"/>
        <v>1.3531799729364006E-2</v>
      </c>
      <c r="L32" s="30">
        <f t="shared" si="3"/>
        <v>7.104194857916103E-3</v>
      </c>
      <c r="M32" s="30">
        <f t="shared" si="4"/>
        <v>2.0932002706359944E-2</v>
      </c>
      <c r="N32" s="31">
        <f t="shared" si="5"/>
        <v>3.6451285520974291E-2</v>
      </c>
      <c r="O32" s="32">
        <f t="shared" si="6"/>
        <v>0.96354871447902568</v>
      </c>
    </row>
    <row r="33" spans="1:15" x14ac:dyDescent="0.25">
      <c r="A33" s="7" t="s">
        <v>56</v>
      </c>
      <c r="B33" s="5">
        <v>65527</v>
      </c>
      <c r="C33" s="5">
        <v>1217</v>
      </c>
      <c r="D33" s="6">
        <v>940</v>
      </c>
      <c r="E33" s="23">
        <v>2715</v>
      </c>
      <c r="F33" s="27">
        <v>2290</v>
      </c>
      <c r="G33" s="23">
        <v>68109</v>
      </c>
      <c r="I33" s="7" t="s">
        <v>56</v>
      </c>
      <c r="J33" s="30">
        <f t="shared" si="1"/>
        <v>0.93079447151237948</v>
      </c>
      <c r="K33" s="30">
        <f t="shared" si="2"/>
        <v>1.7287177374678619E-2</v>
      </c>
      <c r="L33" s="30">
        <f t="shared" si="3"/>
        <v>1.3352462392931717E-2</v>
      </c>
      <c r="M33" s="30">
        <f t="shared" si="4"/>
        <v>3.8565888720010225E-2</v>
      </c>
      <c r="N33" s="31">
        <f t="shared" si="5"/>
        <v>3.2528871148737905E-2</v>
      </c>
      <c r="O33" s="32">
        <f t="shared" si="6"/>
        <v>0.96747112885126207</v>
      </c>
    </row>
    <row r="34" spans="1:15" x14ac:dyDescent="0.25">
      <c r="A34" s="7" t="s">
        <v>57</v>
      </c>
      <c r="B34" s="5">
        <v>12920</v>
      </c>
      <c r="C34" s="5">
        <v>49</v>
      </c>
      <c r="D34" s="6">
        <v>81</v>
      </c>
      <c r="E34" s="23">
        <v>500</v>
      </c>
      <c r="F34" s="27">
        <v>216</v>
      </c>
      <c r="G34" s="23">
        <v>13334</v>
      </c>
      <c r="I34" s="7" t="s">
        <v>57</v>
      </c>
      <c r="J34" s="30">
        <f t="shared" si="1"/>
        <v>0.95350553505535052</v>
      </c>
      <c r="K34" s="30">
        <f t="shared" si="2"/>
        <v>3.6162361623616238E-3</v>
      </c>
      <c r="L34" s="30">
        <f t="shared" si="3"/>
        <v>5.9778597785977864E-3</v>
      </c>
      <c r="M34" s="30">
        <f t="shared" si="4"/>
        <v>3.6900369003690037E-2</v>
      </c>
      <c r="N34" s="31">
        <f t="shared" si="5"/>
        <v>1.5940959409594096E-2</v>
      </c>
      <c r="O34" s="32">
        <f t="shared" si="6"/>
        <v>0.98405904059040594</v>
      </c>
    </row>
    <row r="35" spans="1:15" x14ac:dyDescent="0.25">
      <c r="A35" s="7" t="s">
        <v>58</v>
      </c>
      <c r="B35" s="5">
        <v>55250</v>
      </c>
      <c r="C35" s="5">
        <v>2131</v>
      </c>
      <c r="D35" s="6">
        <v>2739</v>
      </c>
      <c r="E35" s="23">
        <v>4411</v>
      </c>
      <c r="F35" s="27">
        <v>7928</v>
      </c>
      <c r="G35" s="23">
        <v>56603</v>
      </c>
      <c r="I35" s="7" t="s">
        <v>58</v>
      </c>
      <c r="J35" s="30">
        <f t="shared" si="1"/>
        <v>0.85617765105143262</v>
      </c>
      <c r="K35" s="30">
        <f t="shared" si="2"/>
        <v>3.3022888224264309E-2</v>
      </c>
      <c r="L35" s="30">
        <f t="shared" si="3"/>
        <v>4.2444716492848401E-2</v>
      </c>
      <c r="M35" s="30">
        <f t="shared" si="4"/>
        <v>6.8354744231454656E-2</v>
      </c>
      <c r="N35" s="31">
        <f t="shared" si="5"/>
        <v>0.12285568176535308</v>
      </c>
      <c r="O35" s="32">
        <f t="shared" si="6"/>
        <v>0.87714431823464689</v>
      </c>
    </row>
    <row r="36" spans="1:15" x14ac:dyDescent="0.25">
      <c r="A36" s="7" t="s">
        <v>59</v>
      </c>
      <c r="B36" s="5">
        <v>266269</v>
      </c>
      <c r="C36" s="5">
        <v>65680</v>
      </c>
      <c r="D36" s="6">
        <v>15425</v>
      </c>
      <c r="E36" s="23">
        <v>19819</v>
      </c>
      <c r="F36" s="27">
        <v>22890</v>
      </c>
      <c r="G36" s="23">
        <v>344303</v>
      </c>
      <c r="I36" s="7" t="s">
        <v>59</v>
      </c>
      <c r="J36" s="30">
        <f t="shared" si="1"/>
        <v>0.72514726587925149</v>
      </c>
      <c r="K36" s="30">
        <f t="shared" si="2"/>
        <v>0.17887051223743372</v>
      </c>
      <c r="L36" s="30">
        <f t="shared" si="3"/>
        <v>4.2007881413861373E-2</v>
      </c>
      <c r="M36" s="30">
        <f t="shared" si="4"/>
        <v>5.3974340469453395E-2</v>
      </c>
      <c r="N36" s="31">
        <f t="shared" si="5"/>
        <v>6.2337789663746312E-2</v>
      </c>
      <c r="O36" s="32">
        <f t="shared" si="6"/>
        <v>0.93766221033625363</v>
      </c>
    </row>
    <row r="37" spans="1:15" x14ac:dyDescent="0.25">
      <c r="A37" s="7" t="s">
        <v>60</v>
      </c>
      <c r="B37" s="5">
        <v>6507</v>
      </c>
      <c r="C37" s="5">
        <v>37</v>
      </c>
      <c r="D37" s="6">
        <v>52</v>
      </c>
      <c r="E37" s="23">
        <v>130</v>
      </c>
      <c r="F37" s="27">
        <v>47</v>
      </c>
      <c r="G37" s="23">
        <v>6679</v>
      </c>
      <c r="I37" s="7" t="s">
        <v>60</v>
      </c>
      <c r="J37" s="30">
        <f t="shared" si="1"/>
        <v>0.96743978590544155</v>
      </c>
      <c r="K37" s="30">
        <f t="shared" si="2"/>
        <v>5.5010407374368126E-3</v>
      </c>
      <c r="L37" s="30">
        <f t="shared" si="3"/>
        <v>7.7311923877490338E-3</v>
      </c>
      <c r="M37" s="30">
        <f t="shared" si="4"/>
        <v>1.9327980969372584E-2</v>
      </c>
      <c r="N37" s="31">
        <f t="shared" si="5"/>
        <v>6.9878085043116262E-3</v>
      </c>
      <c r="O37" s="32">
        <f t="shared" si="6"/>
        <v>0.99301219149568842</v>
      </c>
    </row>
    <row r="38" spans="1:15" x14ac:dyDescent="0.25">
      <c r="A38" s="7" t="s">
        <v>61</v>
      </c>
      <c r="B38" s="5">
        <v>13918</v>
      </c>
      <c r="C38" s="5">
        <v>10135</v>
      </c>
      <c r="D38" s="6">
        <v>365</v>
      </c>
      <c r="E38" s="23">
        <v>1101</v>
      </c>
      <c r="F38" s="27">
        <v>507</v>
      </c>
      <c r="G38" s="23">
        <v>25012</v>
      </c>
      <c r="I38" s="7" t="s">
        <v>61</v>
      </c>
      <c r="J38" s="30">
        <f t="shared" si="1"/>
        <v>0.54539754692581999</v>
      </c>
      <c r="K38" s="30">
        <f t="shared" si="2"/>
        <v>0.39715506093498959</v>
      </c>
      <c r="L38" s="30">
        <f t="shared" si="3"/>
        <v>1.4303068302049454E-2</v>
      </c>
      <c r="M38" s="30">
        <f t="shared" si="4"/>
        <v>4.3144323837140952E-2</v>
      </c>
      <c r="N38" s="31">
        <f t="shared" si="5"/>
        <v>1.9867549668874173E-2</v>
      </c>
      <c r="O38" s="32">
        <f t="shared" si="6"/>
        <v>0.98013245033112584</v>
      </c>
    </row>
    <row r="39" spans="1:15" x14ac:dyDescent="0.25">
      <c r="A39" s="7" t="s">
        <v>62</v>
      </c>
      <c r="B39" s="5">
        <v>25027</v>
      </c>
      <c r="C39" s="5">
        <v>909</v>
      </c>
      <c r="D39" s="6">
        <v>117</v>
      </c>
      <c r="E39" s="23">
        <v>771</v>
      </c>
      <c r="F39" s="27">
        <v>705</v>
      </c>
      <c r="G39" s="23">
        <v>26119</v>
      </c>
      <c r="I39" s="7" t="s">
        <v>62</v>
      </c>
      <c r="J39" s="30">
        <f t="shared" si="1"/>
        <v>0.93300775424992544</v>
      </c>
      <c r="K39" s="30">
        <f t="shared" si="2"/>
        <v>3.388756337608112E-2</v>
      </c>
      <c r="L39" s="30">
        <f t="shared" si="3"/>
        <v>4.3617655830599459E-3</v>
      </c>
      <c r="M39" s="30">
        <f t="shared" si="4"/>
        <v>2.8742916790933493E-2</v>
      </c>
      <c r="N39" s="31">
        <f t="shared" si="5"/>
        <v>2.6282433641515061E-2</v>
      </c>
      <c r="O39" s="32">
        <f t="shared" si="6"/>
        <v>0.97371756635848494</v>
      </c>
    </row>
    <row r="40" spans="1:15" x14ac:dyDescent="0.25">
      <c r="A40" s="7" t="s">
        <v>63</v>
      </c>
      <c r="B40" s="5">
        <v>54099</v>
      </c>
      <c r="C40" s="5">
        <v>594</v>
      </c>
      <c r="D40" s="6">
        <v>606</v>
      </c>
      <c r="E40" s="23">
        <v>1808</v>
      </c>
      <c r="F40" s="27">
        <v>1017</v>
      </c>
      <c r="G40" s="23">
        <v>56090</v>
      </c>
      <c r="I40" s="7" t="s">
        <v>63</v>
      </c>
      <c r="J40" s="30">
        <f t="shared" si="1"/>
        <v>0.94732694765965642</v>
      </c>
      <c r="K40" s="30">
        <f t="shared" si="2"/>
        <v>1.0401526958166249E-2</v>
      </c>
      <c r="L40" s="30">
        <f t="shared" si="3"/>
        <v>1.0611658815906982E-2</v>
      </c>
      <c r="M40" s="30">
        <f t="shared" si="4"/>
        <v>3.1659866566270338E-2</v>
      </c>
      <c r="N40" s="31">
        <f t="shared" si="5"/>
        <v>1.7808674943527062E-2</v>
      </c>
      <c r="O40" s="32">
        <f t="shared" si="6"/>
        <v>0.98219132505647289</v>
      </c>
    </row>
    <row r="41" spans="1:15" x14ac:dyDescent="0.25">
      <c r="A41" s="7" t="s">
        <v>64</v>
      </c>
      <c r="B41" s="5">
        <v>7883</v>
      </c>
      <c r="C41" s="5">
        <v>8946</v>
      </c>
      <c r="D41" s="6">
        <v>629</v>
      </c>
      <c r="E41" s="23">
        <v>348</v>
      </c>
      <c r="F41" s="27">
        <v>766</v>
      </c>
      <c r="G41" s="23">
        <v>17040</v>
      </c>
      <c r="I41" s="7" t="s">
        <v>64</v>
      </c>
      <c r="J41" s="30">
        <f t="shared" si="1"/>
        <v>0.44271593844771423</v>
      </c>
      <c r="K41" s="30">
        <f t="shared" si="2"/>
        <v>0.50241491632034141</v>
      </c>
      <c r="L41" s="30">
        <f t="shared" si="3"/>
        <v>3.5325171290576211E-2</v>
      </c>
      <c r="M41" s="30">
        <f t="shared" si="4"/>
        <v>1.9543973941368076E-2</v>
      </c>
      <c r="N41" s="31">
        <f t="shared" si="5"/>
        <v>4.3019207008873413E-2</v>
      </c>
      <c r="O41" s="32">
        <f t="shared" si="6"/>
        <v>0.95698079299112659</v>
      </c>
    </row>
    <row r="42" spans="1:15" x14ac:dyDescent="0.25">
      <c r="A42" s="7" t="s">
        <v>65</v>
      </c>
      <c r="B42" s="5">
        <v>24584</v>
      </c>
      <c r="C42" s="5">
        <v>2270</v>
      </c>
      <c r="D42" s="6">
        <v>315</v>
      </c>
      <c r="E42" s="23">
        <v>676</v>
      </c>
      <c r="F42" s="27">
        <v>753</v>
      </c>
      <c r="G42" s="23">
        <v>27092</v>
      </c>
      <c r="I42" s="7" t="s">
        <v>65</v>
      </c>
      <c r="J42" s="30">
        <f t="shared" si="1"/>
        <v>0.88288741246184232</v>
      </c>
      <c r="K42" s="30">
        <f t="shared" si="2"/>
        <v>8.1522715029628295E-2</v>
      </c>
      <c r="L42" s="30">
        <f t="shared" si="3"/>
        <v>1.1312623451247979E-2</v>
      </c>
      <c r="M42" s="30">
        <f t="shared" si="4"/>
        <v>2.4277249057281378E-2</v>
      </c>
      <c r="N42" s="31">
        <f t="shared" si="5"/>
        <v>2.7042557012030885E-2</v>
      </c>
      <c r="O42" s="32">
        <f t="shared" si="6"/>
        <v>0.97295744298796916</v>
      </c>
    </row>
    <row r="43" spans="1:15" x14ac:dyDescent="0.25">
      <c r="A43" s="7" t="s">
        <v>66</v>
      </c>
      <c r="B43" s="5">
        <v>28304</v>
      </c>
      <c r="C43" s="5">
        <v>2393</v>
      </c>
      <c r="D43" s="6">
        <v>484</v>
      </c>
      <c r="E43" s="23">
        <v>1124</v>
      </c>
      <c r="F43" s="27">
        <v>916</v>
      </c>
      <c r="G43" s="23">
        <v>31389</v>
      </c>
      <c r="I43" s="7" t="s">
        <v>66</v>
      </c>
      <c r="J43" s="30">
        <f t="shared" si="1"/>
        <v>0.87614920290976628</v>
      </c>
      <c r="K43" s="30">
        <f t="shared" si="2"/>
        <v>7.4075220554093796E-2</v>
      </c>
      <c r="L43" s="30">
        <f t="shared" si="3"/>
        <v>1.4982200897693856E-2</v>
      </c>
      <c r="M43" s="30">
        <f t="shared" si="4"/>
        <v>3.4793375638446061E-2</v>
      </c>
      <c r="N43" s="31">
        <f t="shared" si="5"/>
        <v>2.8354743847701595E-2</v>
      </c>
      <c r="O43" s="32">
        <f t="shared" si="6"/>
        <v>0.97164525615229835</v>
      </c>
    </row>
    <row r="44" spans="1:15" x14ac:dyDescent="0.25">
      <c r="A44" s="7" t="s">
        <v>67</v>
      </c>
      <c r="B44" s="5">
        <v>22741</v>
      </c>
      <c r="C44" s="5">
        <v>876</v>
      </c>
      <c r="D44" s="6">
        <v>442</v>
      </c>
      <c r="E44" s="23">
        <v>937</v>
      </c>
      <c r="F44" s="27">
        <v>719</v>
      </c>
      <c r="G44" s="23">
        <v>24277</v>
      </c>
      <c r="I44" s="7" t="s">
        <v>67</v>
      </c>
      <c r="J44" s="30">
        <f t="shared" si="1"/>
        <v>0.9097855656905105</v>
      </c>
      <c r="K44" s="30">
        <f t="shared" si="2"/>
        <v>3.5045607297167547E-2</v>
      </c>
      <c r="L44" s="30">
        <f t="shared" si="3"/>
        <v>1.7682829252680429E-2</v>
      </c>
      <c r="M44" s="30">
        <f t="shared" si="4"/>
        <v>3.7485997759641544E-2</v>
      </c>
      <c r="N44" s="31">
        <f t="shared" si="5"/>
        <v>2.8764602336373821E-2</v>
      </c>
      <c r="O44" s="32">
        <f t="shared" si="6"/>
        <v>0.97123539766362621</v>
      </c>
    </row>
    <row r="45" spans="1:15" x14ac:dyDescent="0.25">
      <c r="A45" s="7" t="s">
        <v>68</v>
      </c>
      <c r="B45" s="5">
        <v>7728</v>
      </c>
      <c r="C45" s="5">
        <v>281</v>
      </c>
      <c r="D45" s="6">
        <v>71</v>
      </c>
      <c r="E45" s="23">
        <v>173</v>
      </c>
      <c r="F45" s="27">
        <v>234</v>
      </c>
      <c r="G45" s="23">
        <v>8019</v>
      </c>
      <c r="I45" s="7" t="s">
        <v>68</v>
      </c>
      <c r="J45" s="30">
        <f t="shared" si="1"/>
        <v>0.93638676844783719</v>
      </c>
      <c r="K45" s="30">
        <f t="shared" si="2"/>
        <v>3.4048224887919545E-2</v>
      </c>
      <c r="L45" s="30">
        <f t="shared" si="3"/>
        <v>8.6029322670544053E-3</v>
      </c>
      <c r="M45" s="30">
        <f t="shared" si="4"/>
        <v>2.0962074397188901E-2</v>
      </c>
      <c r="N45" s="31">
        <f t="shared" si="5"/>
        <v>2.8353326063249727E-2</v>
      </c>
      <c r="O45" s="32">
        <f t="shared" si="6"/>
        <v>0.9716466739367503</v>
      </c>
    </row>
    <row r="46" spans="1:15" x14ac:dyDescent="0.25">
      <c r="A46" s="7" t="s">
        <v>69</v>
      </c>
      <c r="B46" s="5">
        <v>17358</v>
      </c>
      <c r="C46" s="5">
        <v>237</v>
      </c>
      <c r="D46" s="6">
        <v>536</v>
      </c>
      <c r="E46" s="23">
        <v>901</v>
      </c>
      <c r="F46" s="27">
        <v>517</v>
      </c>
      <c r="G46" s="23">
        <v>18515</v>
      </c>
      <c r="I46" s="7" t="s">
        <v>69</v>
      </c>
      <c r="J46" s="30">
        <f t="shared" si="1"/>
        <v>0.91204287515762927</v>
      </c>
      <c r="K46" s="30">
        <f t="shared" si="2"/>
        <v>1.2452711223203027E-2</v>
      </c>
      <c r="L46" s="30">
        <f t="shared" si="3"/>
        <v>2.816309373686423E-2</v>
      </c>
      <c r="M46" s="30">
        <f t="shared" si="4"/>
        <v>4.7341319882303487E-2</v>
      </c>
      <c r="N46" s="31">
        <f t="shared" si="5"/>
        <v>2.7164775115594789E-2</v>
      </c>
      <c r="O46" s="32">
        <f t="shared" si="6"/>
        <v>0.97283522488440521</v>
      </c>
    </row>
    <row r="47" spans="1:15" x14ac:dyDescent="0.25">
      <c r="A47" s="7" t="s">
        <v>70</v>
      </c>
      <c r="B47" s="5">
        <v>10982</v>
      </c>
      <c r="C47" s="5">
        <v>81</v>
      </c>
      <c r="D47" s="6">
        <v>128</v>
      </c>
      <c r="E47" s="23">
        <v>539</v>
      </c>
      <c r="F47" s="27">
        <v>284</v>
      </c>
      <c r="G47" s="23">
        <v>11446</v>
      </c>
      <c r="I47" s="7" t="s">
        <v>70</v>
      </c>
      <c r="J47" s="30">
        <f t="shared" si="1"/>
        <v>0.93623188405797098</v>
      </c>
      <c r="K47" s="30">
        <f t="shared" si="2"/>
        <v>6.9053708439897696E-3</v>
      </c>
      <c r="L47" s="30">
        <f t="shared" si="3"/>
        <v>1.0912190963341858E-2</v>
      </c>
      <c r="M47" s="30">
        <f t="shared" si="4"/>
        <v>4.5950554134697355E-2</v>
      </c>
      <c r="N47" s="31">
        <f t="shared" si="5"/>
        <v>2.4211423699914747E-2</v>
      </c>
      <c r="O47" s="32">
        <f t="shared" si="6"/>
        <v>0.9757885763000852</v>
      </c>
    </row>
    <row r="48" spans="1:15" x14ac:dyDescent="0.25">
      <c r="A48" s="7" t="s">
        <v>71</v>
      </c>
      <c r="B48" s="5">
        <v>51100</v>
      </c>
      <c r="C48" s="5">
        <v>926</v>
      </c>
      <c r="D48" s="6">
        <v>703</v>
      </c>
      <c r="E48" s="23">
        <v>2288</v>
      </c>
      <c r="F48" s="27">
        <v>2128</v>
      </c>
      <c r="G48" s="23">
        <v>52889</v>
      </c>
      <c r="I48" s="7" t="s">
        <v>71</v>
      </c>
      <c r="J48" s="30">
        <f t="shared" si="1"/>
        <v>0.92880382427249764</v>
      </c>
      <c r="K48" s="30">
        <f t="shared" si="2"/>
        <v>1.6831161277423342E-2</v>
      </c>
      <c r="L48" s="30">
        <f t="shared" si="3"/>
        <v>1.2777868658778196E-2</v>
      </c>
      <c r="M48" s="30">
        <f t="shared" si="4"/>
        <v>4.1587145791300871E-2</v>
      </c>
      <c r="N48" s="31">
        <f t="shared" si="5"/>
        <v>3.8678953777923186E-2</v>
      </c>
      <c r="O48" s="32">
        <f t="shared" si="6"/>
        <v>0.96132104622207681</v>
      </c>
    </row>
    <row r="49" spans="1:15" x14ac:dyDescent="0.25">
      <c r="A49" s="7" t="s">
        <v>72</v>
      </c>
      <c r="B49" s="5">
        <v>16459</v>
      </c>
      <c r="C49" s="5">
        <v>657</v>
      </c>
      <c r="D49" s="6">
        <v>238</v>
      </c>
      <c r="E49" s="23">
        <v>628</v>
      </c>
      <c r="F49" s="27">
        <v>405</v>
      </c>
      <c r="G49" s="23">
        <v>17577</v>
      </c>
      <c r="I49" s="7" t="s">
        <v>72</v>
      </c>
      <c r="J49" s="30">
        <f t="shared" si="1"/>
        <v>0.91530419308197086</v>
      </c>
      <c r="K49" s="30">
        <f t="shared" si="2"/>
        <v>3.6536536536536539E-2</v>
      </c>
      <c r="L49" s="30">
        <f t="shared" si="3"/>
        <v>1.3235457679902125E-2</v>
      </c>
      <c r="M49" s="30">
        <f t="shared" si="4"/>
        <v>3.4923812701590479E-2</v>
      </c>
      <c r="N49" s="31">
        <f t="shared" si="5"/>
        <v>2.2522522522522521E-2</v>
      </c>
      <c r="O49" s="32">
        <f t="shared" si="6"/>
        <v>0.97747747747747749</v>
      </c>
    </row>
    <row r="50" spans="1:15" x14ac:dyDescent="0.25">
      <c r="A50" s="7" t="s">
        <v>73</v>
      </c>
      <c r="B50" s="5">
        <v>399172</v>
      </c>
      <c r="C50" s="5">
        <v>39699</v>
      </c>
      <c r="D50" s="6">
        <v>18921</v>
      </c>
      <c r="E50" s="23">
        <v>23614</v>
      </c>
      <c r="F50" s="27">
        <v>22896</v>
      </c>
      <c r="G50" s="23">
        <v>458510</v>
      </c>
      <c r="I50" s="7" t="s">
        <v>73</v>
      </c>
      <c r="J50" s="30">
        <f t="shared" si="1"/>
        <v>0.82917952829835939</v>
      </c>
      <c r="K50" s="30">
        <f t="shared" si="2"/>
        <v>8.2464697157908287E-2</v>
      </c>
      <c r="L50" s="30">
        <f t="shared" si="3"/>
        <v>3.9303623137227205E-2</v>
      </c>
      <c r="M50" s="30">
        <f t="shared" si="4"/>
        <v>4.905215140650511E-2</v>
      </c>
      <c r="N50" s="31">
        <f t="shared" si="5"/>
        <v>4.7560686821518636E-2</v>
      </c>
      <c r="O50" s="32">
        <f t="shared" si="6"/>
        <v>0.95243931317848141</v>
      </c>
    </row>
    <row r="51" spans="1:15" x14ac:dyDescent="0.25">
      <c r="A51" s="7" t="s">
        <v>74</v>
      </c>
      <c r="B51" s="5">
        <v>4561</v>
      </c>
      <c r="C51" s="5">
        <v>1771</v>
      </c>
      <c r="D51" s="6">
        <v>178</v>
      </c>
      <c r="E51" s="23">
        <v>388</v>
      </c>
      <c r="F51" s="27">
        <v>200</v>
      </c>
      <c r="G51" s="23">
        <v>6698</v>
      </c>
      <c r="I51" s="7" t="s">
        <v>74</v>
      </c>
      <c r="J51" s="30">
        <f t="shared" si="1"/>
        <v>0.66120614670919109</v>
      </c>
      <c r="K51" s="30">
        <f t="shared" si="2"/>
        <v>0.25674108437228182</v>
      </c>
      <c r="L51" s="30">
        <f t="shared" si="3"/>
        <v>2.5804581037982024E-2</v>
      </c>
      <c r="M51" s="30">
        <f t="shared" si="4"/>
        <v>5.6248187880545086E-2</v>
      </c>
      <c r="N51" s="31">
        <f t="shared" si="5"/>
        <v>2.8993911278631487E-2</v>
      </c>
      <c r="O51" s="32">
        <f t="shared" si="6"/>
        <v>0.97100608872136851</v>
      </c>
    </row>
    <row r="52" spans="1:15" x14ac:dyDescent="0.25">
      <c r="A52" s="7" t="s">
        <v>75</v>
      </c>
      <c r="B52" s="5">
        <v>15132</v>
      </c>
      <c r="C52" s="5">
        <v>8654</v>
      </c>
      <c r="D52" s="6">
        <v>419</v>
      </c>
      <c r="E52" s="23">
        <v>966</v>
      </c>
      <c r="F52" s="27">
        <v>725</v>
      </c>
      <c r="G52" s="23">
        <v>24446</v>
      </c>
      <c r="I52" s="7" t="s">
        <v>75</v>
      </c>
      <c r="J52" s="30">
        <f t="shared" si="1"/>
        <v>0.60116801080608639</v>
      </c>
      <c r="K52" s="30">
        <f t="shared" si="2"/>
        <v>0.34380835087998091</v>
      </c>
      <c r="L52" s="30">
        <f t="shared" si="3"/>
        <v>1.6646140399666283E-2</v>
      </c>
      <c r="M52" s="30">
        <f t="shared" si="4"/>
        <v>3.8377497914266416E-2</v>
      </c>
      <c r="N52" s="31">
        <f t="shared" si="5"/>
        <v>2.8802987565055022E-2</v>
      </c>
      <c r="O52" s="32">
        <f t="shared" si="6"/>
        <v>0.97119701243494494</v>
      </c>
    </row>
    <row r="53" spans="1:15" x14ac:dyDescent="0.25">
      <c r="A53" s="7" t="s">
        <v>76</v>
      </c>
      <c r="B53" s="5">
        <v>41505</v>
      </c>
      <c r="C53" s="5">
        <v>628</v>
      </c>
      <c r="D53" s="6">
        <v>586</v>
      </c>
      <c r="E53" s="23">
        <v>1658</v>
      </c>
      <c r="F53" s="27">
        <v>1128</v>
      </c>
      <c r="G53" s="23">
        <v>43249</v>
      </c>
      <c r="I53" s="7" t="s">
        <v>76</v>
      </c>
      <c r="J53" s="30">
        <f t="shared" si="1"/>
        <v>0.93528179011650181</v>
      </c>
      <c r="K53" s="30">
        <f t="shared" si="2"/>
        <v>1.4151474863104762E-2</v>
      </c>
      <c r="L53" s="30">
        <f t="shared" si="3"/>
        <v>1.3205038646145527E-2</v>
      </c>
      <c r="M53" s="30">
        <f t="shared" si="4"/>
        <v>3.7361696374247924E-2</v>
      </c>
      <c r="N53" s="31">
        <f t="shared" si="5"/>
        <v>2.5418572684048044E-2</v>
      </c>
      <c r="O53" s="32">
        <f t="shared" si="6"/>
        <v>0.97458142731595199</v>
      </c>
    </row>
    <row r="54" spans="1:15" x14ac:dyDescent="0.25">
      <c r="A54" s="7" t="s">
        <v>77</v>
      </c>
      <c r="B54" s="5">
        <v>11816</v>
      </c>
      <c r="C54" s="5">
        <v>149</v>
      </c>
      <c r="D54" s="6">
        <v>190</v>
      </c>
      <c r="E54" s="23">
        <v>482</v>
      </c>
      <c r="F54" s="27">
        <v>332</v>
      </c>
      <c r="G54" s="23">
        <v>12305</v>
      </c>
      <c r="I54" s="7" t="s">
        <v>77</v>
      </c>
      <c r="J54" s="30">
        <f t="shared" si="1"/>
        <v>0.93503204874574664</v>
      </c>
      <c r="K54" s="30">
        <f t="shared" si="2"/>
        <v>1.1790773126533196E-2</v>
      </c>
      <c r="L54" s="30">
        <f t="shared" si="3"/>
        <v>1.5035214053968505E-2</v>
      </c>
      <c r="M54" s="30">
        <f t="shared" si="4"/>
        <v>3.8141964073751679E-2</v>
      </c>
      <c r="N54" s="31">
        <f t="shared" si="5"/>
        <v>2.6272058241671281E-2</v>
      </c>
      <c r="O54" s="32">
        <f t="shared" si="6"/>
        <v>0.97372794175832866</v>
      </c>
    </row>
    <row r="55" spans="1:15" x14ac:dyDescent="0.25">
      <c r="A55" s="7" t="s">
        <v>78</v>
      </c>
      <c r="B55" s="5">
        <v>30655</v>
      </c>
      <c r="C55" s="5">
        <v>2199</v>
      </c>
      <c r="D55" s="6">
        <v>814</v>
      </c>
      <c r="E55" s="23">
        <v>1697</v>
      </c>
      <c r="F55" s="27">
        <v>1363</v>
      </c>
      <c r="G55" s="23">
        <v>34002</v>
      </c>
      <c r="I55" s="7" t="s">
        <v>78</v>
      </c>
      <c r="J55" s="30">
        <f t="shared" si="1"/>
        <v>0.86681747490456662</v>
      </c>
      <c r="K55" s="30">
        <f t="shared" si="2"/>
        <v>6.218012158914181E-2</v>
      </c>
      <c r="L55" s="30">
        <f t="shared" si="3"/>
        <v>2.3017107309486782E-2</v>
      </c>
      <c r="M55" s="30">
        <f t="shared" si="4"/>
        <v>4.798529619680475E-2</v>
      </c>
      <c r="N55" s="31">
        <f t="shared" si="5"/>
        <v>3.8540930298317545E-2</v>
      </c>
      <c r="O55" s="32">
        <f t="shared" si="6"/>
        <v>0.96145906970168249</v>
      </c>
    </row>
    <row r="56" spans="1:15" x14ac:dyDescent="0.25">
      <c r="A56" s="7" t="s">
        <v>79</v>
      </c>
      <c r="B56" s="5">
        <v>49891</v>
      </c>
      <c r="C56" s="5">
        <v>773</v>
      </c>
      <c r="D56" s="6">
        <v>1355</v>
      </c>
      <c r="E56" s="23">
        <v>3488</v>
      </c>
      <c r="F56" s="27">
        <v>5307</v>
      </c>
      <c r="G56" s="23">
        <v>50200</v>
      </c>
      <c r="I56" s="7" t="s">
        <v>79</v>
      </c>
      <c r="J56" s="30">
        <f t="shared" si="1"/>
        <v>0.89882357180175476</v>
      </c>
      <c r="K56" s="30">
        <f t="shared" si="2"/>
        <v>1.3926171473868161E-2</v>
      </c>
      <c r="L56" s="30">
        <f t="shared" si="3"/>
        <v>2.4411335507233321E-2</v>
      </c>
      <c r="M56" s="30">
        <f t="shared" si="4"/>
        <v>6.2838921217143781E-2</v>
      </c>
      <c r="N56" s="31">
        <f t="shared" si="5"/>
        <v>9.5609562757850361E-2</v>
      </c>
      <c r="O56" s="32">
        <f t="shared" si="6"/>
        <v>0.90439043724214963</v>
      </c>
    </row>
    <row r="57" spans="1:15" x14ac:dyDescent="0.25">
      <c r="A57" s="7" t="s">
        <v>80</v>
      </c>
      <c r="B57" s="5">
        <v>48210</v>
      </c>
      <c r="C57" s="5">
        <v>1864</v>
      </c>
      <c r="D57" s="6">
        <v>924</v>
      </c>
      <c r="E57" s="23">
        <v>2534</v>
      </c>
      <c r="F57" s="27">
        <v>2421</v>
      </c>
      <c r="G57" s="23">
        <v>51111</v>
      </c>
      <c r="I57" s="7" t="s">
        <v>80</v>
      </c>
      <c r="J57" s="30">
        <f t="shared" ref="J57:M58" si="7">B57/($B57+$C57+$D57+$E57)</f>
        <v>0.90058282896211617</v>
      </c>
      <c r="K57" s="30">
        <f t="shared" si="7"/>
        <v>3.4820294403347531E-2</v>
      </c>
      <c r="L57" s="30">
        <f t="shared" si="7"/>
        <v>1.726070387805425E-2</v>
      </c>
      <c r="M57" s="30">
        <f t="shared" si="7"/>
        <v>4.7336172756482102E-2</v>
      </c>
      <c r="N57" s="31">
        <f>F57/($F57+$G57)</f>
        <v>4.5225285810356425E-2</v>
      </c>
      <c r="O57" s="32">
        <f>G57/($F57+$G57)</f>
        <v>0.95477471418964355</v>
      </c>
    </row>
    <row r="58" spans="1:15" x14ac:dyDescent="0.25">
      <c r="A58" s="7" t="s">
        <v>81</v>
      </c>
      <c r="B58" s="5">
        <v>23515</v>
      </c>
      <c r="C58" s="5">
        <v>1521</v>
      </c>
      <c r="D58" s="6">
        <v>352</v>
      </c>
      <c r="E58" s="23">
        <v>507</v>
      </c>
      <c r="F58" s="27">
        <v>633</v>
      </c>
      <c r="G58" s="23">
        <v>25262</v>
      </c>
      <c r="I58" s="7" t="s">
        <v>81</v>
      </c>
      <c r="J58" s="30">
        <f t="shared" si="7"/>
        <v>0.9080903649353157</v>
      </c>
      <c r="K58" s="30">
        <f t="shared" si="7"/>
        <v>5.8737207955203707E-2</v>
      </c>
      <c r="L58" s="30">
        <f t="shared" si="7"/>
        <v>1.3593357791079359E-2</v>
      </c>
      <c r="M58" s="30">
        <f t="shared" si="7"/>
        <v>1.9579069318401237E-2</v>
      </c>
      <c r="N58" s="31">
        <f>F58/($F58+$G58)</f>
        <v>2.4444873527708053E-2</v>
      </c>
      <c r="O58" s="32">
        <f>G58/($F58+$G58)</f>
        <v>0.97555512647229192</v>
      </c>
    </row>
    <row r="59" spans="1:15" x14ac:dyDescent="0.25">
      <c r="A59" s="7" t="s">
        <v>82</v>
      </c>
      <c r="B59" s="5">
        <v>23262</v>
      </c>
      <c r="C59" s="5">
        <v>178</v>
      </c>
      <c r="D59" s="6">
        <v>480</v>
      </c>
      <c r="E59" s="23">
        <v>1445</v>
      </c>
      <c r="F59" s="27">
        <v>1352</v>
      </c>
      <c r="G59" s="23">
        <v>24013</v>
      </c>
      <c r="I59" s="7" t="s">
        <v>82</v>
      </c>
      <c r="J59" s="30">
        <f t="shared" si="1"/>
        <v>0.91709047900650498</v>
      </c>
      <c r="K59" s="30">
        <f t="shared" si="2"/>
        <v>7.0175438596491229E-3</v>
      </c>
      <c r="L59" s="30">
        <f t="shared" si="3"/>
        <v>1.8923713778829097E-2</v>
      </c>
      <c r="M59" s="30">
        <f t="shared" si="4"/>
        <v>5.6968263355016757E-2</v>
      </c>
      <c r="N59" s="31">
        <f t="shared" si="5"/>
        <v>5.330179381036862E-2</v>
      </c>
      <c r="O59" s="32">
        <f t="shared" si="6"/>
        <v>0.94669820618963141</v>
      </c>
    </row>
    <row r="60" spans="1:15" x14ac:dyDescent="0.25">
      <c r="A60" s="7" t="s">
        <v>83</v>
      </c>
      <c r="B60" s="5">
        <v>55026</v>
      </c>
      <c r="C60" s="5">
        <v>36681</v>
      </c>
      <c r="D60" s="6">
        <v>3801</v>
      </c>
      <c r="E60" s="23">
        <v>3136</v>
      </c>
      <c r="F60" s="27">
        <v>4219</v>
      </c>
      <c r="G60" s="23">
        <v>94425</v>
      </c>
      <c r="I60" s="7" t="s">
        <v>83</v>
      </c>
      <c r="J60" s="30">
        <f t="shared" si="1"/>
        <v>0.5578240947244637</v>
      </c>
      <c r="K60" s="30">
        <f t="shared" si="2"/>
        <v>0.37185231742427316</v>
      </c>
      <c r="L60" s="30">
        <f t="shared" si="3"/>
        <v>3.8532500709622483E-2</v>
      </c>
      <c r="M60" s="30">
        <f t="shared" si="4"/>
        <v>3.1791087141640646E-2</v>
      </c>
      <c r="N60" s="31">
        <f t="shared" si="5"/>
        <v>4.2769960666639635E-2</v>
      </c>
      <c r="O60" s="32">
        <f t="shared" si="6"/>
        <v>0.95723003933336037</v>
      </c>
    </row>
    <row r="61" spans="1:15" x14ac:dyDescent="0.25">
      <c r="A61" s="7" t="s">
        <v>84</v>
      </c>
      <c r="B61" s="5">
        <v>26560</v>
      </c>
      <c r="C61" s="5">
        <v>838</v>
      </c>
      <c r="D61" s="6">
        <v>406</v>
      </c>
      <c r="E61" s="23">
        <v>1048</v>
      </c>
      <c r="F61" s="27">
        <v>609</v>
      </c>
      <c r="G61" s="23">
        <v>28243</v>
      </c>
      <c r="I61" s="7" t="s">
        <v>84</v>
      </c>
      <c r="J61" s="30">
        <f t="shared" si="1"/>
        <v>0.92056009981976983</v>
      </c>
      <c r="K61" s="30">
        <f t="shared" si="2"/>
        <v>2.904478025786774E-2</v>
      </c>
      <c r="L61" s="30">
        <f t="shared" si="3"/>
        <v>1.4071814778871481E-2</v>
      </c>
      <c r="M61" s="30">
        <f t="shared" si="4"/>
        <v>3.6323305143490921E-2</v>
      </c>
      <c r="N61" s="31">
        <f t="shared" si="5"/>
        <v>2.1107722168307225E-2</v>
      </c>
      <c r="O61" s="32">
        <f t="shared" si="6"/>
        <v>0.97889227783169275</v>
      </c>
    </row>
    <row r="62" spans="1:15" x14ac:dyDescent="0.25">
      <c r="A62" s="7" t="s">
        <v>85</v>
      </c>
      <c r="B62" s="5">
        <v>30960</v>
      </c>
      <c r="C62" s="5">
        <v>1629</v>
      </c>
      <c r="D62" s="6">
        <v>724</v>
      </c>
      <c r="E62" s="23">
        <v>1254</v>
      </c>
      <c r="F62" s="27">
        <v>2085</v>
      </c>
      <c r="G62" s="23">
        <v>32482</v>
      </c>
      <c r="I62" s="7" t="s">
        <v>85</v>
      </c>
      <c r="J62" s="30">
        <f t="shared" si="1"/>
        <v>0.89565192235368996</v>
      </c>
      <c r="K62" s="30">
        <f t="shared" si="2"/>
        <v>4.7125871495935431E-2</v>
      </c>
      <c r="L62" s="30">
        <f t="shared" si="3"/>
        <v>2.0944831775971302E-2</v>
      </c>
      <c r="M62" s="30">
        <f t="shared" si="4"/>
        <v>3.6277374374403336E-2</v>
      </c>
      <c r="N62" s="31">
        <f t="shared" si="5"/>
        <v>6.0317643995718463E-2</v>
      </c>
      <c r="O62" s="32">
        <f t="shared" si="6"/>
        <v>0.93968235600428152</v>
      </c>
    </row>
    <row r="63" spans="1:15" x14ac:dyDescent="0.25">
      <c r="A63" s="7" t="s">
        <v>86</v>
      </c>
      <c r="B63" s="5">
        <v>82838</v>
      </c>
      <c r="C63" s="5">
        <v>11082</v>
      </c>
      <c r="D63" s="6">
        <v>1971</v>
      </c>
      <c r="E63" s="23">
        <v>6111</v>
      </c>
      <c r="F63" s="27">
        <v>6747</v>
      </c>
      <c r="G63" s="23">
        <v>95255</v>
      </c>
      <c r="I63" s="7" t="s">
        <v>86</v>
      </c>
      <c r="J63" s="30">
        <f t="shared" si="1"/>
        <v>0.81212133095429506</v>
      </c>
      <c r="K63" s="30">
        <f t="shared" si="2"/>
        <v>0.10864492853081312</v>
      </c>
      <c r="L63" s="30">
        <f t="shared" si="3"/>
        <v>1.9323150526460265E-2</v>
      </c>
      <c r="M63" s="30">
        <f t="shared" si="4"/>
        <v>5.9910589988431601E-2</v>
      </c>
      <c r="N63" s="31">
        <f t="shared" si="5"/>
        <v>6.6145761847806905E-2</v>
      </c>
      <c r="O63" s="32">
        <f t="shared" si="6"/>
        <v>0.93385423815219304</v>
      </c>
    </row>
    <row r="64" spans="1:15" x14ac:dyDescent="0.25">
      <c r="A64" s="7" t="s">
        <v>87</v>
      </c>
      <c r="B64" s="5">
        <v>11708</v>
      </c>
      <c r="C64" s="5">
        <v>306</v>
      </c>
      <c r="D64" s="6">
        <v>131</v>
      </c>
      <c r="E64" s="23">
        <v>694</v>
      </c>
      <c r="F64" s="27">
        <v>155</v>
      </c>
      <c r="G64" s="23">
        <v>12684</v>
      </c>
      <c r="I64" s="7" t="s">
        <v>87</v>
      </c>
      <c r="J64" s="30">
        <f t="shared" si="1"/>
        <v>0.91190902718280242</v>
      </c>
      <c r="K64" s="30">
        <f t="shared" si="2"/>
        <v>2.3833631902796169E-2</v>
      </c>
      <c r="L64" s="30">
        <f t="shared" si="3"/>
        <v>1.0203286860347379E-2</v>
      </c>
      <c r="M64" s="30">
        <f t="shared" si="4"/>
        <v>5.4054054054054057E-2</v>
      </c>
      <c r="N64" s="31">
        <f t="shared" si="5"/>
        <v>1.2072591323311784E-2</v>
      </c>
      <c r="O64" s="32">
        <f t="shared" si="6"/>
        <v>0.98792740867668827</v>
      </c>
    </row>
    <row r="65" spans="1:15" x14ac:dyDescent="0.25">
      <c r="A65" s="7" t="s">
        <v>88</v>
      </c>
      <c r="B65" s="5">
        <v>41740</v>
      </c>
      <c r="C65" s="5">
        <v>858</v>
      </c>
      <c r="D65" s="6">
        <v>944</v>
      </c>
      <c r="E65" s="23">
        <v>2947</v>
      </c>
      <c r="F65" s="27">
        <v>2124</v>
      </c>
      <c r="G65" s="23">
        <v>44365</v>
      </c>
      <c r="I65" s="7" t="s">
        <v>88</v>
      </c>
      <c r="J65" s="30">
        <f t="shared" si="1"/>
        <v>0.89784680246940141</v>
      </c>
      <c r="K65" s="30">
        <f t="shared" si="2"/>
        <v>1.8455978833702598E-2</v>
      </c>
      <c r="L65" s="30">
        <f t="shared" si="3"/>
        <v>2.0305878810041086E-2</v>
      </c>
      <c r="M65" s="30">
        <f t="shared" si="4"/>
        <v>6.3391339886854955E-2</v>
      </c>
      <c r="N65" s="31">
        <f t="shared" si="5"/>
        <v>4.5688227322592444E-2</v>
      </c>
      <c r="O65" s="32">
        <f t="shared" si="6"/>
        <v>0.95431177267740752</v>
      </c>
    </row>
    <row r="66" spans="1:15" x14ac:dyDescent="0.25">
      <c r="A66" s="7" t="s">
        <v>89</v>
      </c>
      <c r="B66" s="5">
        <v>145652</v>
      </c>
      <c r="C66" s="5">
        <v>44841</v>
      </c>
      <c r="D66" s="6">
        <v>12421</v>
      </c>
      <c r="E66" s="23">
        <v>19391</v>
      </c>
      <c r="F66" s="27">
        <v>23819</v>
      </c>
      <c r="G66" s="23">
        <v>198486</v>
      </c>
      <c r="I66" s="7" t="s">
        <v>89</v>
      </c>
      <c r="J66" s="30">
        <f t="shared" si="1"/>
        <v>0.65518994174669931</v>
      </c>
      <c r="K66" s="30">
        <f t="shared" si="2"/>
        <v>0.20170936326218483</v>
      </c>
      <c r="L66" s="30">
        <f t="shared" si="3"/>
        <v>5.5873687051573286E-2</v>
      </c>
      <c r="M66" s="30">
        <f t="shared" si="4"/>
        <v>8.7227007939542522E-2</v>
      </c>
      <c r="N66" s="31">
        <f t="shared" si="5"/>
        <v>0.10714558826837003</v>
      </c>
      <c r="O66" s="32">
        <f t="shared" si="6"/>
        <v>0.89285441173162994</v>
      </c>
    </row>
    <row r="67" spans="1:15" x14ac:dyDescent="0.25">
      <c r="A67" s="7" t="s">
        <v>90</v>
      </c>
      <c r="B67" s="5">
        <v>6065</v>
      </c>
      <c r="C67" s="5">
        <v>240</v>
      </c>
      <c r="D67" s="6">
        <v>115</v>
      </c>
      <c r="E67" s="23">
        <v>138</v>
      </c>
      <c r="F67" s="27">
        <v>31</v>
      </c>
      <c r="G67" s="23">
        <v>6527</v>
      </c>
      <c r="I67" s="7" t="s">
        <v>90</v>
      </c>
      <c r="J67" s="30">
        <f t="shared" si="1"/>
        <v>0.92482464165904243</v>
      </c>
      <c r="K67" s="30">
        <f t="shared" si="2"/>
        <v>3.6596523330283626E-2</v>
      </c>
      <c r="L67" s="30">
        <f t="shared" si="3"/>
        <v>1.7535834095760903E-2</v>
      </c>
      <c r="M67" s="30">
        <f t="shared" si="4"/>
        <v>2.1043000914913082E-2</v>
      </c>
      <c r="N67" s="31">
        <f t="shared" si="5"/>
        <v>4.7270509301616343E-3</v>
      </c>
      <c r="O67" s="32">
        <f t="shared" si="6"/>
        <v>0.99527294906983832</v>
      </c>
    </row>
    <row r="68" spans="1:15" x14ac:dyDescent="0.25">
      <c r="A68" s="7" t="s">
        <v>91</v>
      </c>
      <c r="B68" s="5">
        <v>19222</v>
      </c>
      <c r="C68" s="5">
        <v>1037</v>
      </c>
      <c r="D68" s="6">
        <v>255</v>
      </c>
      <c r="E68" s="23">
        <v>610</v>
      </c>
      <c r="F68" s="27">
        <v>347</v>
      </c>
      <c r="G68" s="23">
        <v>20777</v>
      </c>
      <c r="I68" s="7" t="s">
        <v>91</v>
      </c>
      <c r="J68" s="30">
        <f t="shared" ref="J68:J98" si="8">B68/($B68+$C68+$D68+$E68)</f>
        <v>0.90996023480401445</v>
      </c>
      <c r="K68" s="30">
        <f t="shared" ref="K68:K98" si="9">C68/($B68+$C68+$D68+$E68)</f>
        <v>4.9091081234614656E-2</v>
      </c>
      <c r="L68" s="30">
        <f t="shared" ref="L68:L98" si="10">D68/($B68+$C68+$D68+$E68)</f>
        <v>1.2071577352774096E-2</v>
      </c>
      <c r="M68" s="30">
        <f t="shared" ref="M68:M98" si="11">E68/($B68+$C68+$D68+$E68)</f>
        <v>2.8877106608596857E-2</v>
      </c>
      <c r="N68" s="31">
        <f t="shared" ref="N68:N98" si="12">F68/($F68+$G68)</f>
        <v>1.6426813103578866E-2</v>
      </c>
      <c r="O68" s="32">
        <f t="shared" ref="O68:O98" si="13">G68/($F68+$G68)</f>
        <v>0.98357318689642115</v>
      </c>
    </row>
    <row r="69" spans="1:15" x14ac:dyDescent="0.25">
      <c r="A69" s="7" t="s">
        <v>92</v>
      </c>
      <c r="B69" s="5">
        <v>25083</v>
      </c>
      <c r="C69" s="5">
        <v>3235</v>
      </c>
      <c r="D69" s="6">
        <v>555</v>
      </c>
      <c r="E69" s="23">
        <v>1797</v>
      </c>
      <c r="F69" s="27">
        <v>1562</v>
      </c>
      <c r="G69" s="23">
        <v>29108</v>
      </c>
      <c r="I69" s="7" t="s">
        <v>92</v>
      </c>
      <c r="J69" s="30">
        <f t="shared" si="8"/>
        <v>0.81783501793283342</v>
      </c>
      <c r="K69" s="30">
        <f t="shared" si="9"/>
        <v>0.10547766547114444</v>
      </c>
      <c r="L69" s="30">
        <f t="shared" si="10"/>
        <v>1.8095859145745026E-2</v>
      </c>
      <c r="M69" s="30">
        <f t="shared" si="11"/>
        <v>5.8591457450277142E-2</v>
      </c>
      <c r="N69" s="31">
        <f t="shared" si="12"/>
        <v>5.0929246820997719E-2</v>
      </c>
      <c r="O69" s="32">
        <f t="shared" si="13"/>
        <v>0.94907075317900225</v>
      </c>
    </row>
    <row r="70" spans="1:15" x14ac:dyDescent="0.25">
      <c r="A70" s="7" t="s">
        <v>93</v>
      </c>
      <c r="B70" s="5">
        <v>21731</v>
      </c>
      <c r="C70" s="5">
        <v>283</v>
      </c>
      <c r="D70" s="6">
        <v>113</v>
      </c>
      <c r="E70" s="23">
        <v>449</v>
      </c>
      <c r="F70" s="27">
        <v>419</v>
      </c>
      <c r="G70" s="23">
        <v>22157</v>
      </c>
      <c r="I70" s="7" t="s">
        <v>93</v>
      </c>
      <c r="J70" s="30">
        <f t="shared" si="8"/>
        <v>0.96257087172218281</v>
      </c>
      <c r="K70" s="30">
        <f t="shared" si="9"/>
        <v>1.2535435861091425E-2</v>
      </c>
      <c r="L70" s="30">
        <f t="shared" si="10"/>
        <v>5.0053153791637141E-3</v>
      </c>
      <c r="M70" s="30">
        <f t="shared" si="11"/>
        <v>1.9888377037562011E-2</v>
      </c>
      <c r="N70" s="31">
        <f t="shared" si="12"/>
        <v>1.8559532246633592E-2</v>
      </c>
      <c r="O70" s="32">
        <f t="shared" si="13"/>
        <v>0.98144046775336635</v>
      </c>
    </row>
    <row r="71" spans="1:15" x14ac:dyDescent="0.25">
      <c r="A71" s="7" t="s">
        <v>94</v>
      </c>
      <c r="B71" s="5">
        <v>7700</v>
      </c>
      <c r="C71" s="5">
        <v>30</v>
      </c>
      <c r="D71" s="6">
        <v>282</v>
      </c>
      <c r="E71" s="23">
        <v>420</v>
      </c>
      <c r="F71" s="27">
        <v>85</v>
      </c>
      <c r="G71" s="23">
        <v>8347</v>
      </c>
      <c r="I71" s="7" t="s">
        <v>94</v>
      </c>
      <c r="J71" s="30">
        <f t="shared" si="8"/>
        <v>0.9131878557874763</v>
      </c>
      <c r="K71" s="30">
        <f t="shared" si="9"/>
        <v>3.557874762808349E-3</v>
      </c>
      <c r="L71" s="30">
        <f t="shared" si="10"/>
        <v>3.3444022770398485E-2</v>
      </c>
      <c r="M71" s="30">
        <f t="shared" si="11"/>
        <v>4.981024667931689E-2</v>
      </c>
      <c r="N71" s="31">
        <f t="shared" si="12"/>
        <v>1.0080645161290322E-2</v>
      </c>
      <c r="O71" s="32">
        <f t="shared" si="13"/>
        <v>0.98991935483870963</v>
      </c>
    </row>
    <row r="72" spans="1:15" x14ac:dyDescent="0.25">
      <c r="A72" s="7" t="s">
        <v>95</v>
      </c>
      <c r="B72" s="5">
        <v>4832</v>
      </c>
      <c r="C72" s="5">
        <v>14</v>
      </c>
      <c r="D72" s="6">
        <v>29</v>
      </c>
      <c r="E72" s="23">
        <v>167</v>
      </c>
      <c r="F72" s="27">
        <v>112</v>
      </c>
      <c r="G72" s="23">
        <v>4930</v>
      </c>
      <c r="I72" s="7" t="s">
        <v>95</v>
      </c>
      <c r="J72" s="30">
        <f t="shared" si="8"/>
        <v>0.95834986116620391</v>
      </c>
      <c r="K72" s="30">
        <f t="shared" si="9"/>
        <v>2.776675922253074E-3</v>
      </c>
      <c r="L72" s="30">
        <f t="shared" si="10"/>
        <v>5.7516858389527964E-3</v>
      </c>
      <c r="M72" s="30">
        <f t="shared" si="11"/>
        <v>3.3121777072590244E-2</v>
      </c>
      <c r="N72" s="31">
        <f t="shared" si="12"/>
        <v>2.2213407378024592E-2</v>
      </c>
      <c r="O72" s="32">
        <f t="shared" si="13"/>
        <v>0.97778659262197543</v>
      </c>
    </row>
    <row r="73" spans="1:15" x14ac:dyDescent="0.25">
      <c r="A73" s="7" t="s">
        <v>96</v>
      </c>
      <c r="B73" s="5">
        <v>16164</v>
      </c>
      <c r="C73" s="5">
        <v>72</v>
      </c>
      <c r="D73" s="6">
        <v>196</v>
      </c>
      <c r="E73" s="23">
        <v>1188</v>
      </c>
      <c r="F73" s="27">
        <v>394</v>
      </c>
      <c r="G73" s="23">
        <v>17226</v>
      </c>
      <c r="I73" s="7" t="s">
        <v>96</v>
      </c>
      <c r="J73" s="30">
        <f t="shared" si="8"/>
        <v>0.91736662883087405</v>
      </c>
      <c r="K73" s="30">
        <f t="shared" si="9"/>
        <v>4.0862656072644726E-3</v>
      </c>
      <c r="L73" s="30">
        <f t="shared" si="10"/>
        <v>1.112372304199773E-2</v>
      </c>
      <c r="M73" s="30">
        <f t="shared" si="11"/>
        <v>6.7423382519863795E-2</v>
      </c>
      <c r="N73" s="31">
        <f t="shared" si="12"/>
        <v>2.2360953461975027E-2</v>
      </c>
      <c r="O73" s="32">
        <f t="shared" si="13"/>
        <v>0.97763904653802502</v>
      </c>
    </row>
    <row r="74" spans="1:15" x14ac:dyDescent="0.25">
      <c r="A74" s="7" t="s">
        <v>97</v>
      </c>
      <c r="B74" s="5">
        <v>71995</v>
      </c>
      <c r="C74" s="5">
        <v>1782</v>
      </c>
      <c r="D74" s="6">
        <v>2747</v>
      </c>
      <c r="E74" s="23">
        <v>3633</v>
      </c>
      <c r="F74" s="27">
        <v>5397</v>
      </c>
      <c r="G74" s="23">
        <v>74760</v>
      </c>
      <c r="I74" s="7" t="s">
        <v>97</v>
      </c>
      <c r="J74" s="30">
        <f t="shared" si="8"/>
        <v>0.8981748318924111</v>
      </c>
      <c r="K74" s="30">
        <f t="shared" si="9"/>
        <v>2.2231370934540962E-2</v>
      </c>
      <c r="L74" s="30">
        <f t="shared" si="10"/>
        <v>3.4270244644884415E-2</v>
      </c>
      <c r="M74" s="30">
        <f t="shared" si="11"/>
        <v>4.5323552528163481E-2</v>
      </c>
      <c r="N74" s="31">
        <f t="shared" si="12"/>
        <v>6.7330364160335346E-2</v>
      </c>
      <c r="O74" s="32">
        <f t="shared" si="13"/>
        <v>0.93266963583966467</v>
      </c>
    </row>
    <row r="75" spans="1:15" x14ac:dyDescent="0.25">
      <c r="A75" s="7" t="s">
        <v>98</v>
      </c>
      <c r="B75" s="5">
        <v>29883</v>
      </c>
      <c r="C75" s="5">
        <v>568</v>
      </c>
      <c r="D75" s="6">
        <v>1115</v>
      </c>
      <c r="E75" s="23">
        <v>1465</v>
      </c>
      <c r="F75" s="27">
        <v>1818</v>
      </c>
      <c r="G75" s="23">
        <v>31213</v>
      </c>
      <c r="I75" s="7" t="s">
        <v>98</v>
      </c>
      <c r="J75" s="30">
        <f t="shared" si="8"/>
        <v>0.90469558899215885</v>
      </c>
      <c r="K75" s="30">
        <f t="shared" si="9"/>
        <v>1.7195967424540583E-2</v>
      </c>
      <c r="L75" s="30">
        <f t="shared" si="10"/>
        <v>3.3756168447821741E-2</v>
      </c>
      <c r="M75" s="30">
        <f t="shared" si="11"/>
        <v>4.4352275135478791E-2</v>
      </c>
      <c r="N75" s="31">
        <f t="shared" si="12"/>
        <v>5.5039205594744331E-2</v>
      </c>
      <c r="O75" s="32">
        <f t="shared" si="13"/>
        <v>0.94496079440525571</v>
      </c>
    </row>
    <row r="76" spans="1:15" x14ac:dyDescent="0.25">
      <c r="A76" s="7" t="s">
        <v>99</v>
      </c>
      <c r="B76" s="5">
        <v>49424</v>
      </c>
      <c r="C76" s="5">
        <v>1450</v>
      </c>
      <c r="D76" s="6">
        <v>775</v>
      </c>
      <c r="E76" s="23">
        <v>2128</v>
      </c>
      <c r="F76" s="27">
        <v>1201</v>
      </c>
      <c r="G76" s="23">
        <v>52576</v>
      </c>
      <c r="I76" s="7" t="s">
        <v>99</v>
      </c>
      <c r="J76" s="30">
        <f t="shared" si="8"/>
        <v>0.9190546144262417</v>
      </c>
      <c r="K76" s="30">
        <f t="shared" si="9"/>
        <v>2.6963199880990014E-2</v>
      </c>
      <c r="L76" s="30">
        <f t="shared" si="10"/>
        <v>1.4411365453632594E-2</v>
      </c>
      <c r="M76" s="30">
        <f t="shared" si="11"/>
        <v>3.957082023913569E-2</v>
      </c>
      <c r="N76" s="31">
        <f t="shared" si="12"/>
        <v>2.2332967625564831E-2</v>
      </c>
      <c r="O76" s="32">
        <f t="shared" si="13"/>
        <v>0.9776670323744352</v>
      </c>
    </row>
    <row r="77" spans="1:15" x14ac:dyDescent="0.25">
      <c r="A77" s="7" t="s">
        <v>100</v>
      </c>
      <c r="B77" s="5">
        <v>61202</v>
      </c>
      <c r="C77" s="5">
        <v>5263</v>
      </c>
      <c r="D77" s="6">
        <v>3774</v>
      </c>
      <c r="E77" s="23">
        <v>3058</v>
      </c>
      <c r="F77" s="27">
        <v>5636</v>
      </c>
      <c r="G77" s="23">
        <v>67661</v>
      </c>
      <c r="I77" s="7" t="s">
        <v>100</v>
      </c>
      <c r="J77" s="30">
        <f t="shared" si="8"/>
        <v>0.83498642509243215</v>
      </c>
      <c r="K77" s="30">
        <f t="shared" si="9"/>
        <v>7.1803757316124803E-2</v>
      </c>
      <c r="L77" s="30">
        <f t="shared" si="10"/>
        <v>5.1489146895507321E-2</v>
      </c>
      <c r="M77" s="30">
        <f t="shared" si="11"/>
        <v>4.1720670695935713E-2</v>
      </c>
      <c r="N77" s="31">
        <f t="shared" si="12"/>
        <v>7.6892642263667002E-2</v>
      </c>
      <c r="O77" s="32">
        <f t="shared" si="13"/>
        <v>0.92310735773633301</v>
      </c>
    </row>
    <row r="78" spans="1:15" x14ac:dyDescent="0.25">
      <c r="A78" s="7" t="s">
        <v>101</v>
      </c>
      <c r="B78" s="5">
        <v>244580</v>
      </c>
      <c r="C78" s="5">
        <v>52366</v>
      </c>
      <c r="D78" s="6">
        <v>23680</v>
      </c>
      <c r="E78" s="23">
        <v>23101</v>
      </c>
      <c r="F78" s="27">
        <v>31382</v>
      </c>
      <c r="G78" s="23">
        <v>312345</v>
      </c>
      <c r="I78" s="7" t="s">
        <v>101</v>
      </c>
      <c r="J78" s="30">
        <f t="shared" si="8"/>
        <v>0.71155306391409456</v>
      </c>
      <c r="K78" s="30">
        <f t="shared" si="9"/>
        <v>0.15234764798808356</v>
      </c>
      <c r="L78" s="30">
        <f t="shared" si="10"/>
        <v>6.8891882220483119E-2</v>
      </c>
      <c r="M78" s="30">
        <f t="shared" si="11"/>
        <v>6.72074058773387E-2</v>
      </c>
      <c r="N78" s="31">
        <f t="shared" si="12"/>
        <v>9.1299199655540592E-2</v>
      </c>
      <c r="O78" s="32">
        <f t="shared" si="13"/>
        <v>0.90870080034445944</v>
      </c>
    </row>
    <row r="79" spans="1:15" x14ac:dyDescent="0.25">
      <c r="A79" s="7" t="s">
        <v>102</v>
      </c>
      <c r="B79" s="5">
        <v>21243</v>
      </c>
      <c r="C79" s="5">
        <v>71</v>
      </c>
      <c r="D79" s="6">
        <v>196</v>
      </c>
      <c r="E79" s="23">
        <v>407</v>
      </c>
      <c r="F79" s="27">
        <v>50</v>
      </c>
      <c r="G79" s="23">
        <v>21867</v>
      </c>
      <c r="I79" s="7" t="s">
        <v>102</v>
      </c>
      <c r="J79" s="30">
        <f t="shared" si="8"/>
        <v>0.9692476160058402</v>
      </c>
      <c r="K79" s="30">
        <f t="shared" si="9"/>
        <v>3.2394944563580784E-3</v>
      </c>
      <c r="L79" s="30">
        <f t="shared" si="10"/>
        <v>8.9428297668476524E-3</v>
      </c>
      <c r="M79" s="30">
        <f t="shared" si="11"/>
        <v>1.8570059770954054E-2</v>
      </c>
      <c r="N79" s="31">
        <f t="shared" si="12"/>
        <v>2.2813341241958297E-3</v>
      </c>
      <c r="O79" s="32">
        <f t="shared" si="13"/>
        <v>0.99771866587580416</v>
      </c>
    </row>
    <row r="80" spans="1:15" x14ac:dyDescent="0.25">
      <c r="A80" s="7" t="s">
        <v>103</v>
      </c>
      <c r="B80" s="5">
        <v>15155</v>
      </c>
      <c r="C80" s="5">
        <v>85</v>
      </c>
      <c r="D80" s="6">
        <v>467</v>
      </c>
      <c r="E80" s="23">
        <v>358</v>
      </c>
      <c r="F80" s="27">
        <v>635</v>
      </c>
      <c r="G80" s="23">
        <v>15430</v>
      </c>
      <c r="I80" s="7" t="s">
        <v>103</v>
      </c>
      <c r="J80" s="30">
        <f t="shared" si="8"/>
        <v>0.94335511982570808</v>
      </c>
      <c r="K80" s="30">
        <f t="shared" si="9"/>
        <v>5.2910052910052907E-3</v>
      </c>
      <c r="L80" s="30">
        <f t="shared" si="10"/>
        <v>2.9069405539993775E-2</v>
      </c>
      <c r="M80" s="30">
        <f t="shared" si="11"/>
        <v>2.2284469343292871E-2</v>
      </c>
      <c r="N80" s="31">
        <f t="shared" si="12"/>
        <v>3.9526921879863057E-2</v>
      </c>
      <c r="O80" s="32">
        <f t="shared" si="13"/>
        <v>0.96047307812013694</v>
      </c>
    </row>
    <row r="81" spans="1:15" x14ac:dyDescent="0.25">
      <c r="A81" s="7" t="s">
        <v>104</v>
      </c>
      <c r="B81" s="5">
        <v>89260</v>
      </c>
      <c r="C81" s="5">
        <v>924</v>
      </c>
      <c r="D81" s="6">
        <v>4302</v>
      </c>
      <c r="E81" s="23">
        <v>3969</v>
      </c>
      <c r="F81" s="27">
        <v>6786</v>
      </c>
      <c r="G81" s="23">
        <v>91669</v>
      </c>
      <c r="I81" s="7" t="s">
        <v>104</v>
      </c>
      <c r="J81" s="30">
        <f t="shared" si="8"/>
        <v>0.90660707937636487</v>
      </c>
      <c r="K81" s="30">
        <f t="shared" si="9"/>
        <v>9.3849982225382156E-3</v>
      </c>
      <c r="L81" s="30">
        <f t="shared" si="10"/>
        <v>4.3695089127012338E-2</v>
      </c>
      <c r="M81" s="30">
        <f t="shared" si="11"/>
        <v>4.0312833274084608E-2</v>
      </c>
      <c r="N81" s="31">
        <f t="shared" si="12"/>
        <v>6.8924889543446249E-2</v>
      </c>
      <c r="O81" s="32">
        <f t="shared" si="13"/>
        <v>0.93107511045655378</v>
      </c>
    </row>
    <row r="82" spans="1:15" x14ac:dyDescent="0.25">
      <c r="A82" s="7" t="s">
        <v>105</v>
      </c>
      <c r="B82" s="5">
        <v>339650</v>
      </c>
      <c r="C82" s="5">
        <v>498214</v>
      </c>
      <c r="D82" s="6">
        <v>57791</v>
      </c>
      <c r="E82" s="23">
        <v>30785</v>
      </c>
      <c r="F82" s="27">
        <v>62832</v>
      </c>
      <c r="G82" s="23">
        <v>863608</v>
      </c>
      <c r="I82" s="7" t="s">
        <v>105</v>
      </c>
      <c r="J82" s="30">
        <f t="shared" si="8"/>
        <v>0.3666184534346531</v>
      </c>
      <c r="K82" s="30">
        <f t="shared" si="9"/>
        <v>0.53777254868097235</v>
      </c>
      <c r="L82" s="30">
        <f t="shared" si="10"/>
        <v>6.237964682008549E-2</v>
      </c>
      <c r="M82" s="30">
        <f t="shared" si="11"/>
        <v>3.3229351064289106E-2</v>
      </c>
      <c r="N82" s="31">
        <f t="shared" si="12"/>
        <v>6.782090583308148E-2</v>
      </c>
      <c r="O82" s="32">
        <f t="shared" si="13"/>
        <v>0.93217909416691858</v>
      </c>
    </row>
    <row r="83" spans="1:15" x14ac:dyDescent="0.25">
      <c r="A83" s="7" t="s">
        <v>106</v>
      </c>
      <c r="B83" s="5">
        <v>18259</v>
      </c>
      <c r="C83" s="5">
        <v>377</v>
      </c>
      <c r="D83" s="6">
        <v>383</v>
      </c>
      <c r="E83" s="23">
        <v>1015</v>
      </c>
      <c r="F83" s="27">
        <v>639</v>
      </c>
      <c r="G83" s="23">
        <v>19395</v>
      </c>
      <c r="I83" s="7" t="s">
        <v>106</v>
      </c>
      <c r="J83" s="30">
        <f t="shared" si="8"/>
        <v>0.91140061894778879</v>
      </c>
      <c r="K83" s="30">
        <f t="shared" si="9"/>
        <v>1.8818009384047121E-2</v>
      </c>
      <c r="L83" s="30">
        <f t="shared" si="10"/>
        <v>1.911750024957572E-2</v>
      </c>
      <c r="M83" s="30">
        <f t="shared" si="11"/>
        <v>5.0663871418588399E-2</v>
      </c>
      <c r="N83" s="31">
        <f t="shared" si="12"/>
        <v>3.1895777178796048E-2</v>
      </c>
      <c r="O83" s="32">
        <f t="shared" si="13"/>
        <v>0.96810422282120401</v>
      </c>
    </row>
    <row r="84" spans="1:15" x14ac:dyDescent="0.25">
      <c r="A84" s="7" t="s">
        <v>107</v>
      </c>
      <c r="B84" s="5">
        <v>12689</v>
      </c>
      <c r="C84" s="5">
        <v>101</v>
      </c>
      <c r="D84" s="6">
        <v>260</v>
      </c>
      <c r="E84" s="23">
        <v>674</v>
      </c>
      <c r="F84" s="27">
        <v>492</v>
      </c>
      <c r="G84" s="23">
        <v>13232</v>
      </c>
      <c r="I84" s="7" t="s">
        <v>107</v>
      </c>
      <c r="J84" s="30">
        <f t="shared" si="8"/>
        <v>0.92458466919265525</v>
      </c>
      <c r="K84" s="30">
        <f t="shared" si="9"/>
        <v>7.3593704459341304E-3</v>
      </c>
      <c r="L84" s="30">
        <f t="shared" si="10"/>
        <v>1.8944914019236373E-2</v>
      </c>
      <c r="M84" s="30">
        <f t="shared" si="11"/>
        <v>4.9111046342174294E-2</v>
      </c>
      <c r="N84" s="31">
        <f t="shared" si="12"/>
        <v>3.5849606528708833E-2</v>
      </c>
      <c r="O84" s="32">
        <f t="shared" si="13"/>
        <v>0.96415039347129117</v>
      </c>
    </row>
    <row r="85" spans="1:15" x14ac:dyDescent="0.25">
      <c r="A85" s="7" t="s">
        <v>108</v>
      </c>
      <c r="B85" s="5">
        <v>147979</v>
      </c>
      <c r="C85" s="5">
        <v>3156</v>
      </c>
      <c r="D85" s="6">
        <v>2758</v>
      </c>
      <c r="E85" s="23">
        <v>4829</v>
      </c>
      <c r="F85" s="27">
        <v>3534</v>
      </c>
      <c r="G85" s="23">
        <v>155188</v>
      </c>
      <c r="I85" s="7" t="s">
        <v>108</v>
      </c>
      <c r="J85" s="30">
        <f t="shared" si="8"/>
        <v>0.93231562102292054</v>
      </c>
      <c r="K85" s="30">
        <f t="shared" si="9"/>
        <v>1.9883822028452264E-2</v>
      </c>
      <c r="L85" s="30">
        <f t="shared" si="10"/>
        <v>1.7376293141467471E-2</v>
      </c>
      <c r="M85" s="30">
        <f t="shared" si="11"/>
        <v>3.0424263807159686E-2</v>
      </c>
      <c r="N85" s="31">
        <f t="shared" si="12"/>
        <v>2.2265344438704149E-2</v>
      </c>
      <c r="O85" s="32">
        <f t="shared" si="13"/>
        <v>0.9777346555612958</v>
      </c>
    </row>
    <row r="86" spans="1:15" x14ac:dyDescent="0.25">
      <c r="A86" s="7" t="s">
        <v>109</v>
      </c>
      <c r="B86" s="5">
        <v>162426</v>
      </c>
      <c r="C86" s="5">
        <v>16573</v>
      </c>
      <c r="D86" s="6">
        <v>8398</v>
      </c>
      <c r="E86" s="23">
        <v>9448</v>
      </c>
      <c r="F86" s="27">
        <v>11143</v>
      </c>
      <c r="G86" s="23">
        <v>185702</v>
      </c>
      <c r="I86" s="7" t="s">
        <v>109</v>
      </c>
      <c r="J86" s="30">
        <f t="shared" si="8"/>
        <v>0.82514668901927912</v>
      </c>
      <c r="K86" s="30">
        <f t="shared" si="9"/>
        <v>8.4193146892224846E-2</v>
      </c>
      <c r="L86" s="30">
        <f t="shared" si="10"/>
        <v>4.2663008966445683E-2</v>
      </c>
      <c r="M86" s="30">
        <f t="shared" si="11"/>
        <v>4.7997155122050342E-2</v>
      </c>
      <c r="N86" s="31">
        <f t="shared" si="12"/>
        <v>5.6607991058955018E-2</v>
      </c>
      <c r="O86" s="32">
        <f t="shared" si="13"/>
        <v>0.94339200894104502</v>
      </c>
    </row>
    <row r="87" spans="1:15" x14ac:dyDescent="0.25">
      <c r="A87" s="7" t="s">
        <v>110</v>
      </c>
      <c r="B87" s="5">
        <v>46532</v>
      </c>
      <c r="C87" s="5">
        <v>11312</v>
      </c>
      <c r="D87" s="6">
        <v>1009</v>
      </c>
      <c r="E87" s="23">
        <v>2263</v>
      </c>
      <c r="F87" s="27">
        <v>1796</v>
      </c>
      <c r="G87" s="23">
        <v>59320</v>
      </c>
      <c r="I87" s="7" t="s">
        <v>110</v>
      </c>
      <c r="J87" s="30">
        <f t="shared" si="8"/>
        <v>0.76137181752732508</v>
      </c>
      <c r="K87" s="30">
        <f t="shared" si="9"/>
        <v>0.18509064729367106</v>
      </c>
      <c r="L87" s="30">
        <f t="shared" si="10"/>
        <v>1.6509588323843184E-2</v>
      </c>
      <c r="M87" s="30">
        <f t="shared" si="11"/>
        <v>3.7027946855160677E-2</v>
      </c>
      <c r="N87" s="31">
        <f t="shared" si="12"/>
        <v>2.9386739969893317E-2</v>
      </c>
      <c r="O87" s="32">
        <f t="shared" si="13"/>
        <v>0.97061326003010673</v>
      </c>
    </row>
    <row r="88" spans="1:15" x14ac:dyDescent="0.25">
      <c r="A88" s="7" t="s">
        <v>111</v>
      </c>
      <c r="B88" s="5">
        <v>9524</v>
      </c>
      <c r="C88" s="5">
        <v>1368</v>
      </c>
      <c r="D88" s="6">
        <v>253</v>
      </c>
      <c r="E88" s="23">
        <v>451</v>
      </c>
      <c r="F88" s="27">
        <v>340</v>
      </c>
      <c r="G88" s="23">
        <v>11256</v>
      </c>
      <c r="I88" s="7" t="s">
        <v>111</v>
      </c>
      <c r="J88" s="30">
        <f t="shared" si="8"/>
        <v>0.82131769575715763</v>
      </c>
      <c r="K88" s="30">
        <f t="shared" si="9"/>
        <v>0.11797171438427044</v>
      </c>
      <c r="L88" s="30">
        <f t="shared" si="10"/>
        <v>2.1817868230424284E-2</v>
      </c>
      <c r="M88" s="30">
        <f t="shared" si="11"/>
        <v>3.8892721628147636E-2</v>
      </c>
      <c r="N88" s="31">
        <f t="shared" si="12"/>
        <v>2.9320455329423938E-2</v>
      </c>
      <c r="O88" s="32">
        <f t="shared" si="13"/>
        <v>0.97067954467057604</v>
      </c>
    </row>
    <row r="89" spans="1:15" x14ac:dyDescent="0.25">
      <c r="A89" s="7" t="s">
        <v>112</v>
      </c>
      <c r="B89" s="5">
        <v>16788</v>
      </c>
      <c r="C89" s="5">
        <v>53</v>
      </c>
      <c r="D89" s="6">
        <v>411</v>
      </c>
      <c r="E89" s="23">
        <v>593</v>
      </c>
      <c r="F89" s="27">
        <v>1048</v>
      </c>
      <c r="G89" s="23">
        <v>16797</v>
      </c>
      <c r="I89" s="7" t="s">
        <v>112</v>
      </c>
      <c r="J89" s="30">
        <f t="shared" si="8"/>
        <v>0.94076772205099468</v>
      </c>
      <c r="K89" s="30">
        <f t="shared" si="9"/>
        <v>2.970019613337069E-3</v>
      </c>
      <c r="L89" s="30">
        <f t="shared" si="10"/>
        <v>2.3031661529840292E-2</v>
      </c>
      <c r="M89" s="30">
        <f t="shared" si="11"/>
        <v>3.3230596805827961E-2</v>
      </c>
      <c r="N89" s="31">
        <f t="shared" si="12"/>
        <v>5.8727934995797142E-2</v>
      </c>
      <c r="O89" s="32">
        <f t="shared" si="13"/>
        <v>0.94127206500420291</v>
      </c>
    </row>
    <row r="90" spans="1:15" x14ac:dyDescent="0.25">
      <c r="A90" s="7" t="s">
        <v>113</v>
      </c>
      <c r="B90" s="5">
        <v>18994</v>
      </c>
      <c r="C90" s="5">
        <v>109</v>
      </c>
      <c r="D90" s="6">
        <v>68</v>
      </c>
      <c r="E90" s="23">
        <v>689</v>
      </c>
      <c r="F90" s="27">
        <v>394</v>
      </c>
      <c r="G90" s="23">
        <v>19466</v>
      </c>
      <c r="I90" s="7" t="s">
        <v>113</v>
      </c>
      <c r="J90" s="30">
        <f t="shared" si="8"/>
        <v>0.95639476334340379</v>
      </c>
      <c r="K90" s="30">
        <f t="shared" si="9"/>
        <v>5.4884189325276941E-3</v>
      </c>
      <c r="L90" s="30">
        <f t="shared" si="10"/>
        <v>3.4239677744209466E-3</v>
      </c>
      <c r="M90" s="30">
        <f t="shared" si="11"/>
        <v>3.4692849949647532E-2</v>
      </c>
      <c r="N90" s="31">
        <f t="shared" si="12"/>
        <v>1.9838872104733132E-2</v>
      </c>
      <c r="O90" s="32">
        <f t="shared" si="13"/>
        <v>0.98016112789526688</v>
      </c>
    </row>
    <row r="91" spans="1:15" x14ac:dyDescent="0.25">
      <c r="A91" s="7" t="s">
        <v>114</v>
      </c>
      <c r="B91" s="5">
        <v>5882</v>
      </c>
      <c r="C91" s="5">
        <v>8</v>
      </c>
      <c r="D91" s="6">
        <v>65</v>
      </c>
      <c r="E91" s="23">
        <v>227</v>
      </c>
      <c r="F91" s="27">
        <v>56</v>
      </c>
      <c r="G91" s="23">
        <v>6126</v>
      </c>
      <c r="I91" s="7" t="s">
        <v>114</v>
      </c>
      <c r="J91" s="30">
        <f t="shared" si="8"/>
        <v>0.951472015528955</v>
      </c>
      <c r="K91" s="30">
        <f t="shared" si="9"/>
        <v>1.2940795858945326E-3</v>
      </c>
      <c r="L91" s="30">
        <f t="shared" si="10"/>
        <v>1.0514396635393077E-2</v>
      </c>
      <c r="M91" s="30">
        <f t="shared" si="11"/>
        <v>3.6719508249757359E-2</v>
      </c>
      <c r="N91" s="31">
        <f t="shared" si="12"/>
        <v>9.0585571012617282E-3</v>
      </c>
      <c r="O91" s="32">
        <f t="shared" si="13"/>
        <v>0.99094144289873831</v>
      </c>
    </row>
    <row r="92" spans="1:15" x14ac:dyDescent="0.25">
      <c r="A92" s="7" t="s">
        <v>115</v>
      </c>
      <c r="B92" s="5">
        <v>35577</v>
      </c>
      <c r="C92" s="5">
        <v>1145</v>
      </c>
      <c r="D92" s="6">
        <v>2015</v>
      </c>
      <c r="E92" s="23">
        <v>2426</v>
      </c>
      <c r="F92" s="27">
        <v>3907</v>
      </c>
      <c r="G92" s="23">
        <v>37256</v>
      </c>
      <c r="I92" s="7" t="s">
        <v>115</v>
      </c>
      <c r="J92" s="30">
        <f t="shared" si="8"/>
        <v>0.86429560527658333</v>
      </c>
      <c r="K92" s="30">
        <f t="shared" si="9"/>
        <v>2.7816242742268543E-2</v>
      </c>
      <c r="L92" s="30">
        <f t="shared" si="10"/>
        <v>4.8951728494035909E-2</v>
      </c>
      <c r="M92" s="30">
        <f t="shared" si="11"/>
        <v>5.8936423487112213E-2</v>
      </c>
      <c r="N92" s="31">
        <f t="shared" si="12"/>
        <v>9.4915336588684007E-2</v>
      </c>
      <c r="O92" s="32">
        <f t="shared" si="13"/>
        <v>0.90508466341131599</v>
      </c>
    </row>
    <row r="93" spans="1:15" x14ac:dyDescent="0.25">
      <c r="A93" s="7" t="s">
        <v>116</v>
      </c>
      <c r="B93" s="5">
        <v>118530</v>
      </c>
      <c r="C93" s="5">
        <v>4931</v>
      </c>
      <c r="D93" s="6">
        <v>4032</v>
      </c>
      <c r="E93" s="23">
        <v>5789</v>
      </c>
      <c r="F93" s="27">
        <v>5172</v>
      </c>
      <c r="G93" s="23">
        <v>128110</v>
      </c>
      <c r="I93" s="7" t="s">
        <v>116</v>
      </c>
      <c r="J93" s="30">
        <f t="shared" si="8"/>
        <v>0.88931738719406972</v>
      </c>
      <c r="K93" s="30">
        <f t="shared" si="9"/>
        <v>3.6996743746342341E-2</v>
      </c>
      <c r="L93" s="30">
        <f t="shared" si="10"/>
        <v>3.0251646884050361E-2</v>
      </c>
      <c r="M93" s="30">
        <f t="shared" si="11"/>
        <v>4.3434222175537579E-2</v>
      </c>
      <c r="N93" s="31">
        <f t="shared" si="12"/>
        <v>3.880493990186222E-2</v>
      </c>
      <c r="O93" s="32">
        <f t="shared" si="13"/>
        <v>0.96119506009813782</v>
      </c>
    </row>
    <row r="94" spans="1:15" x14ac:dyDescent="0.25">
      <c r="A94" s="7" t="s">
        <v>117</v>
      </c>
      <c r="B94" s="5">
        <v>14645</v>
      </c>
      <c r="C94" s="5">
        <v>786</v>
      </c>
      <c r="D94" s="6">
        <v>188</v>
      </c>
      <c r="E94" s="23">
        <v>706</v>
      </c>
      <c r="F94" s="27">
        <v>386</v>
      </c>
      <c r="G94" s="23">
        <v>15939</v>
      </c>
      <c r="I94" s="7" t="s">
        <v>117</v>
      </c>
      <c r="J94" s="30">
        <f t="shared" si="8"/>
        <v>0.89709035222052069</v>
      </c>
      <c r="K94" s="30">
        <f t="shared" si="9"/>
        <v>4.814701378254211E-2</v>
      </c>
      <c r="L94" s="30">
        <f t="shared" si="10"/>
        <v>1.1516079632465544E-2</v>
      </c>
      <c r="M94" s="30">
        <f t="shared" si="11"/>
        <v>4.3246554364471668E-2</v>
      </c>
      <c r="N94" s="31">
        <f t="shared" si="12"/>
        <v>2.3644716692189892E-2</v>
      </c>
      <c r="O94" s="32">
        <f t="shared" si="13"/>
        <v>0.97635528330781007</v>
      </c>
    </row>
    <row r="95" spans="1:15" x14ac:dyDescent="0.25">
      <c r="A95" s="7" t="s">
        <v>118</v>
      </c>
      <c r="B95" s="5">
        <v>28807</v>
      </c>
      <c r="C95" s="5">
        <v>2593</v>
      </c>
      <c r="D95" s="6">
        <v>734</v>
      </c>
      <c r="E95" s="23">
        <v>812</v>
      </c>
      <c r="F95" s="27">
        <v>988</v>
      </c>
      <c r="G95" s="23">
        <v>31958</v>
      </c>
      <c r="I95" s="7" t="s">
        <v>118</v>
      </c>
      <c r="J95" s="30">
        <f t="shared" si="8"/>
        <v>0.87437018150913615</v>
      </c>
      <c r="K95" s="30">
        <f t="shared" si="9"/>
        <v>7.870454683421356E-2</v>
      </c>
      <c r="L95" s="30">
        <f t="shared" si="10"/>
        <v>2.2278880592484673E-2</v>
      </c>
      <c r="M95" s="30">
        <f t="shared" si="11"/>
        <v>2.4646391064165604E-2</v>
      </c>
      <c r="N95" s="31">
        <f t="shared" si="12"/>
        <v>2.9988465974625143E-2</v>
      </c>
      <c r="O95" s="32">
        <f t="shared" si="13"/>
        <v>0.97001153402537488</v>
      </c>
    </row>
    <row r="96" spans="1:15" x14ac:dyDescent="0.25">
      <c r="A96" s="7" t="s">
        <v>119</v>
      </c>
      <c r="B96" s="5">
        <v>25788</v>
      </c>
      <c r="C96" s="5">
        <v>494</v>
      </c>
      <c r="D96" s="6">
        <v>408</v>
      </c>
      <c r="E96" s="23">
        <v>730</v>
      </c>
      <c r="F96" s="27">
        <v>801</v>
      </c>
      <c r="G96" s="23">
        <v>26619</v>
      </c>
      <c r="I96" s="7" t="s">
        <v>119</v>
      </c>
      <c r="J96" s="30">
        <f t="shared" si="8"/>
        <v>0.94048140043763673</v>
      </c>
      <c r="K96" s="30">
        <f t="shared" si="9"/>
        <v>1.8016046681254557E-2</v>
      </c>
      <c r="L96" s="30">
        <f t="shared" si="10"/>
        <v>1.4879649890590809E-2</v>
      </c>
      <c r="M96" s="30">
        <f t="shared" si="11"/>
        <v>2.6622902990517869E-2</v>
      </c>
      <c r="N96" s="31">
        <f t="shared" si="12"/>
        <v>2.9212253829321664E-2</v>
      </c>
      <c r="O96" s="32">
        <f t="shared" si="13"/>
        <v>0.97078774617067831</v>
      </c>
    </row>
    <row r="97" spans="1:15" x14ac:dyDescent="0.25">
      <c r="A97" s="7" t="s">
        <v>120</v>
      </c>
      <c r="B97" s="5">
        <v>210242</v>
      </c>
      <c r="C97" s="5">
        <v>9729</v>
      </c>
      <c r="D97" s="6">
        <v>16024</v>
      </c>
      <c r="E97" s="23">
        <v>12902</v>
      </c>
      <c r="F97" s="27">
        <v>12682</v>
      </c>
      <c r="G97" s="23">
        <v>236215</v>
      </c>
      <c r="I97" s="7" t="s">
        <v>120</v>
      </c>
      <c r="J97" s="30">
        <f t="shared" si="8"/>
        <v>0.84469479342860698</v>
      </c>
      <c r="K97" s="30">
        <f t="shared" si="9"/>
        <v>3.9088458277922192E-2</v>
      </c>
      <c r="L97" s="30">
        <f t="shared" si="10"/>
        <v>6.4380044757469959E-2</v>
      </c>
      <c r="M97" s="30">
        <f t="shared" si="11"/>
        <v>5.1836703536000839E-2</v>
      </c>
      <c r="N97" s="31">
        <f t="shared" si="12"/>
        <v>5.0952803770234277E-2</v>
      </c>
      <c r="O97" s="32">
        <f t="shared" si="13"/>
        <v>0.94904719622976574</v>
      </c>
    </row>
    <row r="98" spans="1:15" ht="15.75" thickBot="1" x14ac:dyDescent="0.3">
      <c r="A98" s="10" t="s">
        <v>121</v>
      </c>
      <c r="B98" s="24">
        <v>124995</v>
      </c>
      <c r="C98" s="24">
        <v>10464</v>
      </c>
      <c r="D98" s="25">
        <v>6360</v>
      </c>
      <c r="E98" s="26">
        <v>7277</v>
      </c>
      <c r="F98" s="28">
        <v>7519</v>
      </c>
      <c r="G98" s="26">
        <v>141577</v>
      </c>
      <c r="I98" s="10" t="s">
        <v>121</v>
      </c>
      <c r="J98" s="35">
        <f t="shared" si="8"/>
        <v>0.83835247089123788</v>
      </c>
      <c r="K98" s="35">
        <f t="shared" si="9"/>
        <v>7.0182969362021785E-2</v>
      </c>
      <c r="L98" s="35">
        <f t="shared" si="10"/>
        <v>4.2657080002146269E-2</v>
      </c>
      <c r="M98" s="34">
        <f t="shared" si="11"/>
        <v>4.8807479744594089E-2</v>
      </c>
      <c r="N98" s="33">
        <f t="shared" si="12"/>
        <v>5.0430595052851857E-2</v>
      </c>
      <c r="O98" s="34">
        <f t="shared" si="13"/>
        <v>0.94956940494714814</v>
      </c>
    </row>
    <row r="99" spans="1:15" x14ac:dyDescent="0.25">
      <c r="A99" t="s">
        <v>130</v>
      </c>
    </row>
    <row r="101" spans="1:15" x14ac:dyDescent="0.25">
      <c r="I101" s="3" t="s">
        <v>122</v>
      </c>
      <c r="J101" s="4">
        <f>AVERAGE(J4:J98)</f>
        <v>0.86484332322449453</v>
      </c>
      <c r="K101" s="4">
        <f t="shared" ref="K101:O101" si="14">AVERAGE(K4:K98)</f>
        <v>7.100593129712339E-2</v>
      </c>
      <c r="L101" s="4">
        <f t="shared" si="14"/>
        <v>2.3014502936223112E-2</v>
      </c>
      <c r="M101" s="4">
        <f t="shared" si="14"/>
        <v>4.1136242542159134E-2</v>
      </c>
      <c r="N101" s="4">
        <f t="shared" si="14"/>
        <v>4.0519005277601952E-2</v>
      </c>
      <c r="O101" s="4">
        <f t="shared" si="14"/>
        <v>0.95948099472239801</v>
      </c>
    </row>
  </sheetData>
  <sortState xmlns:xlrd2="http://schemas.microsoft.com/office/spreadsheetml/2017/richdata2" ref="A4:O98">
    <sortCondition ref="A4:A98"/>
  </sortState>
  <mergeCells count="4">
    <mergeCell ref="F1:G1"/>
    <mergeCell ref="N1:O1"/>
    <mergeCell ref="B1:E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E8D-10E1-48D2-8F88-3515B63F7ADB}">
  <dimension ref="A1:G101"/>
  <sheetViews>
    <sheetView workbookViewId="0">
      <selection activeCell="A3" sqref="A3:G3"/>
    </sheetView>
  </sheetViews>
  <sheetFormatPr defaultRowHeight="15" x14ac:dyDescent="0.25"/>
  <cols>
    <col min="1" max="1" width="56.140625" customWidth="1"/>
    <col min="2" max="7" width="19.28515625" customWidth="1"/>
  </cols>
  <sheetData>
    <row r="1" spans="1:7" x14ac:dyDescent="0.25">
      <c r="A1" s="105" t="s">
        <v>227</v>
      </c>
      <c r="B1" s="106"/>
      <c r="C1" s="106"/>
      <c r="D1" s="106"/>
      <c r="E1" s="106"/>
      <c r="F1" s="106"/>
      <c r="G1" s="107"/>
    </row>
    <row r="2" spans="1:7" ht="15.75" thickBot="1" x14ac:dyDescent="0.3">
      <c r="A2" s="29"/>
      <c r="B2" s="21" t="s">
        <v>228</v>
      </c>
      <c r="C2" s="21" t="s">
        <v>229</v>
      </c>
      <c r="D2" s="21" t="s">
        <v>230</v>
      </c>
      <c r="E2" s="21" t="s">
        <v>231</v>
      </c>
      <c r="F2" s="21" t="s">
        <v>232</v>
      </c>
      <c r="G2" s="22" t="s">
        <v>25</v>
      </c>
    </row>
    <row r="3" spans="1:7" x14ac:dyDescent="0.25">
      <c r="A3" s="66" t="s">
        <v>26</v>
      </c>
      <c r="B3" s="67">
        <v>0.182</v>
      </c>
      <c r="C3" s="67">
        <v>0.21300000000000002</v>
      </c>
      <c r="D3" s="67">
        <v>0.17599999999999999</v>
      </c>
      <c r="E3" s="67">
        <v>0.13200000000000001</v>
      </c>
      <c r="F3" s="67">
        <v>0.29699999999999999</v>
      </c>
      <c r="G3" s="68">
        <v>1</v>
      </c>
    </row>
    <row r="4" spans="1:7" x14ac:dyDescent="0.25">
      <c r="A4" s="7" t="s">
        <v>27</v>
      </c>
      <c r="B4" s="4">
        <v>0.193</v>
      </c>
      <c r="C4" s="4">
        <v>0.22699999999999998</v>
      </c>
      <c r="D4" s="4">
        <v>0.17699999999999999</v>
      </c>
      <c r="E4" s="4">
        <v>0.13800000000000001</v>
      </c>
      <c r="F4" s="4">
        <v>0.26399999999999996</v>
      </c>
      <c r="G4" s="51">
        <v>0.99899999999999989</v>
      </c>
    </row>
    <row r="5" spans="1:7" x14ac:dyDescent="0.25">
      <c r="A5" s="7" t="s">
        <v>28</v>
      </c>
      <c r="B5" s="4">
        <v>0.17099999999999999</v>
      </c>
      <c r="C5" s="4">
        <v>0.22499999999999998</v>
      </c>
      <c r="D5" s="4">
        <v>0.21299999999999999</v>
      </c>
      <c r="E5" s="4">
        <v>0.16600000000000001</v>
      </c>
      <c r="F5" s="4">
        <v>0.22499999999999998</v>
      </c>
      <c r="G5" s="51">
        <v>1</v>
      </c>
    </row>
    <row r="6" spans="1:7" x14ac:dyDescent="0.25">
      <c r="A6" s="7" t="s">
        <v>29</v>
      </c>
      <c r="B6" s="4">
        <v>0.24300000000000002</v>
      </c>
      <c r="C6" s="4">
        <v>0.27800000000000002</v>
      </c>
      <c r="D6" s="4">
        <v>0.17</v>
      </c>
      <c r="E6" s="4">
        <v>0.153</v>
      </c>
      <c r="F6" s="4">
        <v>0.156</v>
      </c>
      <c r="G6" s="51">
        <v>1</v>
      </c>
    </row>
    <row r="7" spans="1:7" x14ac:dyDescent="0.25">
      <c r="A7" s="7" t="s">
        <v>30</v>
      </c>
      <c r="B7" s="4">
        <v>0.28099999999999997</v>
      </c>
      <c r="C7" s="4">
        <v>0.20800000000000002</v>
      </c>
      <c r="D7" s="4">
        <v>0.16300000000000001</v>
      </c>
      <c r="E7" s="4">
        <v>0.14000000000000001</v>
      </c>
      <c r="F7" s="4">
        <v>0.20799999999999999</v>
      </c>
      <c r="G7" s="51">
        <v>1</v>
      </c>
    </row>
    <row r="8" spans="1:7" x14ac:dyDescent="0.25">
      <c r="A8" s="7" t="s">
        <v>31</v>
      </c>
      <c r="B8" s="4">
        <v>0.13300000000000001</v>
      </c>
      <c r="C8" s="4">
        <v>0.19900000000000001</v>
      </c>
      <c r="D8" s="4">
        <v>0.19500000000000001</v>
      </c>
      <c r="E8" s="4">
        <v>0.14699999999999999</v>
      </c>
      <c r="F8" s="4">
        <v>0.32500000000000001</v>
      </c>
      <c r="G8" s="51">
        <v>0.99900000000000011</v>
      </c>
    </row>
    <row r="9" spans="1:7" x14ac:dyDescent="0.25">
      <c r="A9" s="7" t="s">
        <v>32</v>
      </c>
      <c r="B9" s="4">
        <v>0.184</v>
      </c>
      <c r="C9" s="4">
        <v>0.224</v>
      </c>
      <c r="D9" s="4">
        <v>0.188</v>
      </c>
      <c r="E9" s="4">
        <v>0.13700000000000001</v>
      </c>
      <c r="F9" s="4">
        <v>0.26700000000000002</v>
      </c>
      <c r="G9" s="51">
        <v>1</v>
      </c>
    </row>
    <row r="10" spans="1:7" x14ac:dyDescent="0.25">
      <c r="A10" s="7" t="s">
        <v>33</v>
      </c>
      <c r="B10" s="4">
        <v>0.26300000000000001</v>
      </c>
      <c r="C10" s="4">
        <v>0.247</v>
      </c>
      <c r="D10" s="4">
        <v>0.17699999999999999</v>
      </c>
      <c r="E10" s="4">
        <v>0.13600000000000001</v>
      </c>
      <c r="F10" s="4">
        <v>0.17799999999999999</v>
      </c>
      <c r="G10" s="51">
        <v>1.0010000000000001</v>
      </c>
    </row>
    <row r="11" spans="1:7" x14ac:dyDescent="0.25">
      <c r="A11" s="7" t="s">
        <v>34</v>
      </c>
      <c r="B11" s="4">
        <v>0.23900000000000002</v>
      </c>
      <c r="C11" s="4">
        <v>0.20100000000000001</v>
      </c>
      <c r="D11" s="4">
        <v>0.189</v>
      </c>
      <c r="E11" s="4">
        <v>0.15</v>
      </c>
      <c r="F11" s="4">
        <v>0.223</v>
      </c>
      <c r="G11" s="51">
        <v>1.002</v>
      </c>
    </row>
    <row r="12" spans="1:7" x14ac:dyDescent="0.25">
      <c r="A12" s="7" t="s">
        <v>35</v>
      </c>
      <c r="B12" s="4">
        <v>0.247</v>
      </c>
      <c r="C12" s="4">
        <v>0.25600000000000001</v>
      </c>
      <c r="D12" s="4">
        <v>0.158</v>
      </c>
      <c r="E12" s="4">
        <v>0.129</v>
      </c>
      <c r="F12" s="4">
        <v>0.21</v>
      </c>
      <c r="G12" s="51">
        <v>1</v>
      </c>
    </row>
    <row r="13" spans="1:7" x14ac:dyDescent="0.25">
      <c r="A13" s="7" t="s">
        <v>36</v>
      </c>
      <c r="B13" s="4">
        <v>0.26200000000000001</v>
      </c>
      <c r="C13" s="4">
        <v>0.254</v>
      </c>
      <c r="D13" s="4">
        <v>0.19500000000000001</v>
      </c>
      <c r="E13" s="4">
        <v>0.104</v>
      </c>
      <c r="F13" s="4">
        <v>0.185</v>
      </c>
      <c r="G13" s="51">
        <v>1</v>
      </c>
    </row>
    <row r="14" spans="1:7" x14ac:dyDescent="0.25">
      <c r="A14" s="7" t="s">
        <v>37</v>
      </c>
      <c r="B14" s="4">
        <v>0.126</v>
      </c>
      <c r="C14" s="4">
        <v>0.17899999999999999</v>
      </c>
      <c r="D14" s="4">
        <v>0.18</v>
      </c>
      <c r="E14" s="4">
        <v>0.15</v>
      </c>
      <c r="F14" s="4">
        <v>0.36399999999999999</v>
      </c>
      <c r="G14" s="51">
        <v>0.999</v>
      </c>
    </row>
    <row r="15" spans="1:7" x14ac:dyDescent="0.25">
      <c r="A15" s="7" t="s">
        <v>38</v>
      </c>
      <c r="B15" s="4">
        <v>0.23600000000000002</v>
      </c>
      <c r="C15" s="4">
        <v>0.21000000000000002</v>
      </c>
      <c r="D15" s="4">
        <v>0.218</v>
      </c>
      <c r="E15" s="4">
        <v>0.129</v>
      </c>
      <c r="F15" s="4">
        <v>0.20700000000000002</v>
      </c>
      <c r="G15" s="51">
        <v>1</v>
      </c>
    </row>
    <row r="16" spans="1:7" x14ac:dyDescent="0.25">
      <c r="A16" s="7" t="s">
        <v>39</v>
      </c>
      <c r="B16" s="4">
        <v>0.29300000000000004</v>
      </c>
      <c r="C16" s="4">
        <v>0.26500000000000001</v>
      </c>
      <c r="D16" s="4">
        <v>0.17499999999999999</v>
      </c>
      <c r="E16" s="4">
        <v>0.108</v>
      </c>
      <c r="F16" s="4">
        <v>0.159</v>
      </c>
      <c r="G16" s="51">
        <v>1</v>
      </c>
    </row>
    <row r="17" spans="1:7" x14ac:dyDescent="0.25">
      <c r="A17" s="7" t="s">
        <v>40</v>
      </c>
      <c r="B17" s="4">
        <v>0.34199999999999997</v>
      </c>
      <c r="C17" s="4">
        <v>0.24199999999999999</v>
      </c>
      <c r="D17" s="4">
        <v>0.14199999999999999</v>
      </c>
      <c r="E17" s="4">
        <v>0.109</v>
      </c>
      <c r="F17" s="4">
        <v>0.16400000000000003</v>
      </c>
      <c r="G17" s="51">
        <v>0.999</v>
      </c>
    </row>
    <row r="18" spans="1:7" x14ac:dyDescent="0.25">
      <c r="A18" s="7" t="s">
        <v>41</v>
      </c>
      <c r="B18" s="4">
        <v>0.28300000000000003</v>
      </c>
      <c r="C18" s="4">
        <v>0.26800000000000002</v>
      </c>
      <c r="D18" s="4">
        <v>0.189</v>
      </c>
      <c r="E18" s="4">
        <v>0.122</v>
      </c>
      <c r="F18" s="4">
        <v>0.13800000000000001</v>
      </c>
      <c r="G18" s="51">
        <v>1</v>
      </c>
    </row>
    <row r="19" spans="1:7" x14ac:dyDescent="0.25">
      <c r="A19" s="7" t="s">
        <v>42</v>
      </c>
      <c r="B19" s="4">
        <v>0.185</v>
      </c>
      <c r="C19" s="4">
        <v>0.26100000000000001</v>
      </c>
      <c r="D19" s="4">
        <v>0.2</v>
      </c>
      <c r="E19" s="4">
        <v>0.123</v>
      </c>
      <c r="F19" s="4">
        <v>0.23</v>
      </c>
      <c r="G19" s="51">
        <v>0.999</v>
      </c>
    </row>
    <row r="20" spans="1:7" x14ac:dyDescent="0.25">
      <c r="A20" s="7" t="s">
        <v>43</v>
      </c>
      <c r="B20" s="4">
        <v>0.20800000000000002</v>
      </c>
      <c r="C20" s="4">
        <v>0.22499999999999998</v>
      </c>
      <c r="D20" s="4">
        <v>0.18099999999999999</v>
      </c>
      <c r="E20" s="4">
        <v>0.13300000000000001</v>
      </c>
      <c r="F20" s="4">
        <v>0.252</v>
      </c>
      <c r="G20" s="51">
        <v>0.999</v>
      </c>
    </row>
    <row r="21" spans="1:7" x14ac:dyDescent="0.25">
      <c r="A21" s="7" t="s">
        <v>44</v>
      </c>
      <c r="B21" s="4">
        <v>0.19700000000000001</v>
      </c>
      <c r="C21" s="4">
        <v>0.24</v>
      </c>
      <c r="D21" s="4">
        <v>0.22</v>
      </c>
      <c r="E21" s="4">
        <v>0.157</v>
      </c>
      <c r="F21" s="4">
        <v>0.186</v>
      </c>
      <c r="G21" s="51">
        <v>1</v>
      </c>
    </row>
    <row r="22" spans="1:7" x14ac:dyDescent="0.25">
      <c r="A22" s="7" t="s">
        <v>45</v>
      </c>
      <c r="B22" s="4">
        <v>0.14899999999999999</v>
      </c>
      <c r="C22" s="4">
        <v>0.191</v>
      </c>
      <c r="D22" s="4">
        <v>0.18</v>
      </c>
      <c r="E22" s="4">
        <v>0.13300000000000001</v>
      </c>
      <c r="F22" s="4">
        <v>0.34699999999999998</v>
      </c>
      <c r="G22" s="51">
        <v>1</v>
      </c>
    </row>
    <row r="23" spans="1:7" x14ac:dyDescent="0.25">
      <c r="A23" s="7" t="s">
        <v>46</v>
      </c>
      <c r="B23" s="4">
        <v>0.24</v>
      </c>
      <c r="C23" s="4">
        <v>0.27600000000000002</v>
      </c>
      <c r="D23" s="4">
        <v>0.16700000000000001</v>
      </c>
      <c r="E23" s="4">
        <v>0.161</v>
      </c>
      <c r="F23" s="4">
        <v>0.156</v>
      </c>
      <c r="G23" s="51">
        <v>1</v>
      </c>
    </row>
    <row r="24" spans="1:7" x14ac:dyDescent="0.25">
      <c r="A24" s="7" t="s">
        <v>47</v>
      </c>
      <c r="B24" s="4">
        <v>0.26600000000000001</v>
      </c>
      <c r="C24" s="4">
        <v>0.251</v>
      </c>
      <c r="D24" s="4">
        <v>0.16400000000000001</v>
      </c>
      <c r="E24" s="4">
        <v>0.122</v>
      </c>
      <c r="F24" s="4">
        <v>0.19799999999999998</v>
      </c>
      <c r="G24" s="51">
        <v>1.0010000000000001</v>
      </c>
    </row>
    <row r="25" spans="1:7" x14ac:dyDescent="0.25">
      <c r="A25" s="7" t="s">
        <v>48</v>
      </c>
      <c r="B25" s="4">
        <v>0.13800000000000001</v>
      </c>
      <c r="C25" s="4">
        <v>0.19</v>
      </c>
      <c r="D25" s="4">
        <v>0.23100000000000001</v>
      </c>
      <c r="E25" s="4">
        <v>0.127</v>
      </c>
      <c r="F25" s="4">
        <v>0.316</v>
      </c>
      <c r="G25" s="51">
        <v>1.002</v>
      </c>
    </row>
    <row r="26" spans="1:7" x14ac:dyDescent="0.25">
      <c r="A26" s="7" t="s">
        <v>49</v>
      </c>
      <c r="B26" s="4">
        <v>0.26100000000000001</v>
      </c>
      <c r="C26" s="4">
        <v>0.193</v>
      </c>
      <c r="D26" s="4">
        <v>0.224</v>
      </c>
      <c r="E26" s="4">
        <v>0.10199999999999999</v>
      </c>
      <c r="F26" s="4">
        <v>0.22</v>
      </c>
      <c r="G26" s="51">
        <v>1</v>
      </c>
    </row>
    <row r="27" spans="1:7" x14ac:dyDescent="0.25">
      <c r="A27" s="7" t="s">
        <v>50</v>
      </c>
      <c r="B27" s="4">
        <v>0.14100000000000001</v>
      </c>
      <c r="C27" s="4">
        <v>0.17399999999999999</v>
      </c>
      <c r="D27" s="4">
        <v>0.151</v>
      </c>
      <c r="E27" s="4">
        <v>0.14000000000000001</v>
      </c>
      <c r="F27" s="4">
        <v>0.39400000000000002</v>
      </c>
      <c r="G27" s="51">
        <v>1</v>
      </c>
    </row>
    <row r="28" spans="1:7" x14ac:dyDescent="0.25">
      <c r="A28" s="7" t="s">
        <v>51</v>
      </c>
      <c r="B28" s="4">
        <v>0.25700000000000001</v>
      </c>
      <c r="C28" s="4">
        <v>0.28599999999999998</v>
      </c>
      <c r="D28" s="4">
        <v>0.19600000000000001</v>
      </c>
      <c r="E28" s="4">
        <v>0.13600000000000001</v>
      </c>
      <c r="F28" s="4">
        <v>0.124</v>
      </c>
      <c r="G28" s="51">
        <v>0.99899999999999989</v>
      </c>
    </row>
    <row r="29" spans="1:7" x14ac:dyDescent="0.25">
      <c r="A29" s="7" t="s">
        <v>52</v>
      </c>
      <c r="B29" s="4">
        <v>0.19800000000000001</v>
      </c>
      <c r="C29" s="4">
        <v>0.24199999999999999</v>
      </c>
      <c r="D29" s="4">
        <v>0.192</v>
      </c>
      <c r="E29" s="4">
        <v>0.12</v>
      </c>
      <c r="F29" s="4">
        <v>0.247</v>
      </c>
      <c r="G29" s="51">
        <v>0.999</v>
      </c>
    </row>
    <row r="30" spans="1:7" x14ac:dyDescent="0.25">
      <c r="A30" s="7" t="s">
        <v>53</v>
      </c>
      <c r="B30" s="4">
        <v>0.24099999999999999</v>
      </c>
      <c r="C30" s="4">
        <v>0.22899999999999998</v>
      </c>
      <c r="D30" s="4">
        <v>0.17299999999999999</v>
      </c>
      <c r="E30" s="4">
        <v>0.121</v>
      </c>
      <c r="F30" s="4">
        <v>0.23600000000000002</v>
      </c>
      <c r="G30" s="51">
        <v>1</v>
      </c>
    </row>
    <row r="31" spans="1:7" x14ac:dyDescent="0.25">
      <c r="A31" s="7" t="s">
        <v>54</v>
      </c>
      <c r="B31" s="4">
        <v>0.218</v>
      </c>
      <c r="C31" s="4">
        <v>0.23299999999999998</v>
      </c>
      <c r="D31" s="4">
        <v>0.161</v>
      </c>
      <c r="E31" s="4">
        <v>0.111</v>
      </c>
      <c r="F31" s="4">
        <v>0.27799999999999997</v>
      </c>
      <c r="G31" s="51">
        <v>1.0009999999999999</v>
      </c>
    </row>
    <row r="32" spans="1:7" x14ac:dyDescent="0.25">
      <c r="A32" s="7" t="s">
        <v>55</v>
      </c>
      <c r="B32" s="4">
        <v>0.28000000000000003</v>
      </c>
      <c r="C32" s="4">
        <v>0.248</v>
      </c>
      <c r="D32" s="4">
        <v>0.17899999999999999</v>
      </c>
      <c r="E32" s="4">
        <v>0.105</v>
      </c>
      <c r="F32" s="4">
        <v>0.188</v>
      </c>
      <c r="G32" s="51">
        <v>1</v>
      </c>
    </row>
    <row r="33" spans="1:7" x14ac:dyDescent="0.25">
      <c r="A33" s="7" t="s">
        <v>56</v>
      </c>
      <c r="B33" s="4">
        <v>0.24299999999999999</v>
      </c>
      <c r="C33" s="4">
        <v>0.24099999999999999</v>
      </c>
      <c r="D33" s="4">
        <v>0.192</v>
      </c>
      <c r="E33" s="4">
        <v>0.14000000000000001</v>
      </c>
      <c r="F33" s="4">
        <v>0.185</v>
      </c>
      <c r="G33" s="51">
        <v>1.0009999999999999</v>
      </c>
    </row>
    <row r="34" spans="1:7" x14ac:dyDescent="0.25">
      <c r="A34" s="7" t="s">
        <v>57</v>
      </c>
      <c r="B34" s="4">
        <v>0.25600000000000001</v>
      </c>
      <c r="C34" s="4">
        <v>0.27699999999999997</v>
      </c>
      <c r="D34" s="4">
        <v>0.19700000000000001</v>
      </c>
      <c r="E34" s="4">
        <v>8.3000000000000004E-2</v>
      </c>
      <c r="F34" s="4">
        <v>0.187</v>
      </c>
      <c r="G34" s="51">
        <v>1</v>
      </c>
    </row>
    <row r="35" spans="1:7" x14ac:dyDescent="0.25">
      <c r="A35" s="7" t="s">
        <v>58</v>
      </c>
      <c r="B35" s="4">
        <v>0.23299999999999998</v>
      </c>
      <c r="C35" s="4">
        <v>0.26900000000000002</v>
      </c>
      <c r="D35" s="4">
        <v>0.17199999999999999</v>
      </c>
      <c r="E35" s="4">
        <v>0.11700000000000001</v>
      </c>
      <c r="F35" s="4">
        <v>0.21</v>
      </c>
      <c r="G35" s="51">
        <v>1.0009999999999999</v>
      </c>
    </row>
    <row r="36" spans="1:7" x14ac:dyDescent="0.25">
      <c r="A36" s="7" t="s">
        <v>59</v>
      </c>
      <c r="B36" s="4">
        <v>0.16299999999999998</v>
      </c>
      <c r="C36" s="4">
        <v>0.20400000000000001</v>
      </c>
      <c r="D36" s="4">
        <v>0.16800000000000001</v>
      </c>
      <c r="E36" s="4">
        <v>0.128</v>
      </c>
      <c r="F36" s="4">
        <v>0.33799999999999997</v>
      </c>
      <c r="G36" s="51">
        <v>1.0009999999999999</v>
      </c>
    </row>
    <row r="37" spans="1:7" x14ac:dyDescent="0.25">
      <c r="A37" s="7" t="s">
        <v>60</v>
      </c>
      <c r="B37" s="4">
        <v>0.39300000000000002</v>
      </c>
      <c r="C37" s="4">
        <v>0.27100000000000002</v>
      </c>
      <c r="D37" s="4">
        <v>0.13400000000000001</v>
      </c>
      <c r="E37" s="4">
        <v>0.10199999999999999</v>
      </c>
      <c r="F37" s="4">
        <v>9.9000000000000005E-2</v>
      </c>
      <c r="G37" s="51">
        <v>0.999</v>
      </c>
    </row>
    <row r="38" spans="1:7" x14ac:dyDescent="0.25">
      <c r="A38" s="7" t="s">
        <v>61</v>
      </c>
      <c r="B38" s="4">
        <v>0.26400000000000001</v>
      </c>
      <c r="C38" s="4">
        <v>0.29699999999999999</v>
      </c>
      <c r="D38" s="4">
        <v>0.17499999999999999</v>
      </c>
      <c r="E38" s="4">
        <v>0.109</v>
      </c>
      <c r="F38" s="4">
        <v>0.155</v>
      </c>
      <c r="G38" s="51">
        <v>1</v>
      </c>
    </row>
    <row r="39" spans="1:7" x14ac:dyDescent="0.25">
      <c r="A39" s="7" t="s">
        <v>62</v>
      </c>
      <c r="B39" s="4">
        <v>0.246</v>
      </c>
      <c r="C39" s="4">
        <v>0.28499999999999998</v>
      </c>
      <c r="D39" s="4">
        <v>0.191</v>
      </c>
      <c r="E39" s="4">
        <v>0.11799999999999999</v>
      </c>
      <c r="F39" s="4">
        <v>0.161</v>
      </c>
      <c r="G39" s="51">
        <v>1.0009999999999999</v>
      </c>
    </row>
    <row r="40" spans="1:7" x14ac:dyDescent="0.25">
      <c r="A40" s="7" t="s">
        <v>63</v>
      </c>
      <c r="B40" s="4">
        <v>0.23699999999999999</v>
      </c>
      <c r="C40" s="4">
        <v>0.22900000000000001</v>
      </c>
      <c r="D40" s="4">
        <v>0.20599999999999999</v>
      </c>
      <c r="E40" s="4">
        <v>0.13</v>
      </c>
      <c r="F40" s="4">
        <v>0.19800000000000001</v>
      </c>
      <c r="G40" s="51">
        <v>1</v>
      </c>
    </row>
    <row r="41" spans="1:7" x14ac:dyDescent="0.25">
      <c r="A41" s="7" t="s">
        <v>64</v>
      </c>
      <c r="B41" s="4">
        <v>0.3</v>
      </c>
      <c r="C41" s="4">
        <v>0.23200000000000001</v>
      </c>
      <c r="D41" s="4">
        <v>0.17199999999999999</v>
      </c>
      <c r="E41" s="4">
        <v>0.125</v>
      </c>
      <c r="F41" s="4">
        <v>0.17100000000000001</v>
      </c>
      <c r="G41" s="51">
        <v>1</v>
      </c>
    </row>
    <row r="42" spans="1:7" x14ac:dyDescent="0.25">
      <c r="A42" s="7" t="s">
        <v>65</v>
      </c>
      <c r="B42" s="4">
        <v>0.26800000000000002</v>
      </c>
      <c r="C42" s="4">
        <v>0.214</v>
      </c>
      <c r="D42" s="4">
        <v>0.17699999999999999</v>
      </c>
      <c r="E42" s="4">
        <v>0.13500000000000001</v>
      </c>
      <c r="F42" s="4">
        <v>0.20399999999999999</v>
      </c>
      <c r="G42" s="51">
        <v>0.998</v>
      </c>
    </row>
    <row r="43" spans="1:7" x14ac:dyDescent="0.25">
      <c r="A43" s="7" t="s">
        <v>66</v>
      </c>
      <c r="B43" s="4">
        <v>0.23699999999999999</v>
      </c>
      <c r="C43" s="4">
        <v>0.28300000000000003</v>
      </c>
      <c r="D43" s="4">
        <v>0.188</v>
      </c>
      <c r="E43" s="4">
        <v>0.109</v>
      </c>
      <c r="F43" s="4">
        <v>0.183</v>
      </c>
      <c r="G43" s="51">
        <v>1</v>
      </c>
    </row>
    <row r="44" spans="1:7" x14ac:dyDescent="0.25">
      <c r="A44" s="7" t="s">
        <v>67</v>
      </c>
      <c r="B44" s="4">
        <v>0.186</v>
      </c>
      <c r="C44" s="4">
        <v>0.26300000000000001</v>
      </c>
      <c r="D44" s="4">
        <v>0.19800000000000001</v>
      </c>
      <c r="E44" s="4">
        <v>0.13700000000000001</v>
      </c>
      <c r="F44" s="4">
        <v>0.216</v>
      </c>
      <c r="G44" s="51">
        <v>1</v>
      </c>
    </row>
    <row r="45" spans="1:7" x14ac:dyDescent="0.25">
      <c r="A45" s="7" t="s">
        <v>68</v>
      </c>
      <c r="B45" s="4">
        <v>0.22899999999999998</v>
      </c>
      <c r="C45" s="4">
        <v>0.25</v>
      </c>
      <c r="D45" s="4">
        <v>0.19900000000000001</v>
      </c>
      <c r="E45" s="4">
        <v>0.14199999999999999</v>
      </c>
      <c r="F45" s="4">
        <v>0.18</v>
      </c>
      <c r="G45" s="51">
        <v>1</v>
      </c>
    </row>
    <row r="46" spans="1:7" x14ac:dyDescent="0.25">
      <c r="A46" s="7" t="s">
        <v>69</v>
      </c>
      <c r="B46" s="4">
        <v>0.14700000000000002</v>
      </c>
      <c r="C46" s="4">
        <v>0.28900000000000003</v>
      </c>
      <c r="D46" s="4">
        <v>0.21299999999999999</v>
      </c>
      <c r="E46" s="4">
        <v>0.13100000000000001</v>
      </c>
      <c r="F46" s="4">
        <v>0.22</v>
      </c>
      <c r="G46" s="51">
        <v>1</v>
      </c>
    </row>
    <row r="47" spans="1:7" x14ac:dyDescent="0.25">
      <c r="A47" s="7" t="s">
        <v>70</v>
      </c>
      <c r="B47" s="4">
        <v>0.307</v>
      </c>
      <c r="C47" s="4">
        <v>0.255</v>
      </c>
      <c r="D47" s="4">
        <v>0.14000000000000001</v>
      </c>
      <c r="E47" s="4">
        <v>0.11799999999999999</v>
      </c>
      <c r="F47" s="4">
        <v>0.18099999999999999</v>
      </c>
      <c r="G47" s="51">
        <v>1.0010000000000001</v>
      </c>
    </row>
    <row r="48" spans="1:7" x14ac:dyDescent="0.25">
      <c r="A48" s="7" t="s">
        <v>71</v>
      </c>
      <c r="B48" s="4">
        <v>0.161</v>
      </c>
      <c r="C48" s="4">
        <v>0.25900000000000001</v>
      </c>
      <c r="D48" s="4">
        <v>0.18099999999999999</v>
      </c>
      <c r="E48" s="4">
        <v>0.13700000000000001</v>
      </c>
      <c r="F48" s="4">
        <v>0.26100000000000001</v>
      </c>
      <c r="G48" s="51">
        <v>0.999</v>
      </c>
    </row>
    <row r="49" spans="1:7" x14ac:dyDescent="0.25">
      <c r="A49" s="7" t="s">
        <v>72</v>
      </c>
      <c r="B49" s="4">
        <v>0.28000000000000003</v>
      </c>
      <c r="C49" s="4">
        <v>0.253</v>
      </c>
      <c r="D49" s="4">
        <v>0.155</v>
      </c>
      <c r="E49" s="4">
        <v>0.14199999999999999</v>
      </c>
      <c r="F49" s="4">
        <v>0.17100000000000001</v>
      </c>
      <c r="G49" s="51">
        <v>1.0010000000000001</v>
      </c>
    </row>
    <row r="50" spans="1:7" x14ac:dyDescent="0.25">
      <c r="A50" s="7" t="s">
        <v>73</v>
      </c>
      <c r="B50" s="4">
        <v>0.16999999999999998</v>
      </c>
      <c r="C50" s="4">
        <v>0.20200000000000001</v>
      </c>
      <c r="D50" s="4">
        <v>0.17</v>
      </c>
      <c r="E50" s="4">
        <v>0.13</v>
      </c>
      <c r="F50" s="4">
        <v>0.32799999999999996</v>
      </c>
      <c r="G50" s="51">
        <v>1</v>
      </c>
    </row>
    <row r="51" spans="1:7" x14ac:dyDescent="0.25">
      <c r="A51" s="7" t="s">
        <v>74</v>
      </c>
      <c r="B51" s="4">
        <v>0.40399999999999997</v>
      </c>
      <c r="C51" s="4">
        <v>0.247</v>
      </c>
      <c r="D51" s="4">
        <v>0.13500000000000001</v>
      </c>
      <c r="E51" s="4">
        <v>7.0999999999999994E-2</v>
      </c>
      <c r="F51" s="4">
        <v>0.14299999999999999</v>
      </c>
      <c r="G51" s="51">
        <v>1</v>
      </c>
    </row>
    <row r="52" spans="1:7" x14ac:dyDescent="0.25">
      <c r="A52" s="7" t="s">
        <v>75</v>
      </c>
      <c r="B52" s="4">
        <v>0.252</v>
      </c>
      <c r="C52" s="4">
        <v>0.27600000000000002</v>
      </c>
      <c r="D52" s="4">
        <v>0.191</v>
      </c>
      <c r="E52" s="4">
        <v>0.11700000000000001</v>
      </c>
      <c r="F52" s="4">
        <v>0.16400000000000001</v>
      </c>
      <c r="G52" s="51">
        <v>1</v>
      </c>
    </row>
    <row r="53" spans="1:7" x14ac:dyDescent="0.25">
      <c r="A53" s="7" t="s">
        <v>76</v>
      </c>
      <c r="B53" s="4">
        <v>0.247</v>
      </c>
      <c r="C53" s="4">
        <v>0.24299999999999999</v>
      </c>
      <c r="D53" s="4">
        <v>0.17899999999999999</v>
      </c>
      <c r="E53" s="4">
        <v>0.13200000000000001</v>
      </c>
      <c r="F53" s="4">
        <v>0.19999999999999998</v>
      </c>
      <c r="G53" s="51">
        <v>1.0010000000000001</v>
      </c>
    </row>
    <row r="54" spans="1:7" x14ac:dyDescent="0.25">
      <c r="A54" s="7" t="s">
        <v>77</v>
      </c>
      <c r="B54" s="4">
        <v>0.245</v>
      </c>
      <c r="C54" s="4">
        <v>0.28799999999999998</v>
      </c>
      <c r="D54" s="4">
        <v>0.16200000000000001</v>
      </c>
      <c r="E54" s="4">
        <v>9.0999999999999998E-2</v>
      </c>
      <c r="F54" s="4">
        <v>0.214</v>
      </c>
      <c r="G54" s="51">
        <v>0.99999999999999989</v>
      </c>
    </row>
    <row r="55" spans="1:7" x14ac:dyDescent="0.25">
      <c r="A55" s="7" t="s">
        <v>78</v>
      </c>
      <c r="B55" s="4">
        <v>0.19600000000000001</v>
      </c>
      <c r="C55" s="4">
        <v>0.20800000000000002</v>
      </c>
      <c r="D55" s="4">
        <v>0.19500000000000001</v>
      </c>
      <c r="E55" s="4">
        <v>0.11899999999999999</v>
      </c>
      <c r="F55" s="4">
        <v>0.28200000000000003</v>
      </c>
      <c r="G55" s="51">
        <v>1</v>
      </c>
    </row>
    <row r="56" spans="1:7" x14ac:dyDescent="0.25">
      <c r="A56" s="7" t="s">
        <v>79</v>
      </c>
      <c r="B56" s="4">
        <v>0.13500000000000001</v>
      </c>
      <c r="C56" s="4">
        <v>0.23399999999999999</v>
      </c>
      <c r="D56" s="4">
        <v>0.13100000000000001</v>
      </c>
      <c r="E56" s="4">
        <v>0.152</v>
      </c>
      <c r="F56" s="4">
        <v>0.34799999999999998</v>
      </c>
      <c r="G56" s="51">
        <v>1</v>
      </c>
    </row>
    <row r="57" spans="1:7" x14ac:dyDescent="0.25">
      <c r="A57" s="7" t="s">
        <v>82</v>
      </c>
      <c r="B57" s="4">
        <v>0.21600000000000003</v>
      </c>
      <c r="C57" s="4">
        <v>0.27600000000000002</v>
      </c>
      <c r="D57" s="4">
        <v>0.17399999999999999</v>
      </c>
      <c r="E57" s="4">
        <v>0.13</v>
      </c>
      <c r="F57" s="4">
        <v>0.20399999999999999</v>
      </c>
      <c r="G57" s="51">
        <v>1</v>
      </c>
    </row>
    <row r="58" spans="1:7" x14ac:dyDescent="0.25">
      <c r="A58" s="7" t="s">
        <v>83</v>
      </c>
      <c r="B58" s="4">
        <v>0.22600000000000001</v>
      </c>
      <c r="C58" s="4">
        <v>0.224</v>
      </c>
      <c r="D58" s="4">
        <v>0.17799999999999999</v>
      </c>
      <c r="E58" s="4">
        <v>0.128</v>
      </c>
      <c r="F58" s="4">
        <v>0.24299999999999999</v>
      </c>
      <c r="G58" s="51">
        <v>0.999</v>
      </c>
    </row>
    <row r="59" spans="1:7" x14ac:dyDescent="0.25">
      <c r="A59" s="7" t="s">
        <v>84</v>
      </c>
      <c r="B59" s="4">
        <v>0.218</v>
      </c>
      <c r="C59" s="4">
        <v>0.219</v>
      </c>
      <c r="D59" s="4">
        <v>0.19900000000000001</v>
      </c>
      <c r="E59" s="4">
        <v>0.14099999999999999</v>
      </c>
      <c r="F59" s="4">
        <v>0.222</v>
      </c>
      <c r="G59" s="51">
        <v>0.999</v>
      </c>
    </row>
    <row r="60" spans="1:7" x14ac:dyDescent="0.25">
      <c r="A60" s="7" t="s">
        <v>85</v>
      </c>
      <c r="B60" s="4">
        <v>0.157</v>
      </c>
      <c r="C60" s="4">
        <v>0.23199999999999998</v>
      </c>
      <c r="D60" s="4">
        <v>0.17</v>
      </c>
      <c r="E60" s="4">
        <v>0.185</v>
      </c>
      <c r="F60" s="4">
        <v>0.255</v>
      </c>
      <c r="G60" s="51">
        <v>0.999</v>
      </c>
    </row>
    <row r="61" spans="1:7" x14ac:dyDescent="0.25">
      <c r="A61" s="7" t="s">
        <v>86</v>
      </c>
      <c r="B61" s="4">
        <v>0.14000000000000001</v>
      </c>
      <c r="C61" s="4">
        <v>0.20600000000000002</v>
      </c>
      <c r="D61" s="4">
        <v>0.17599999999999999</v>
      </c>
      <c r="E61" s="4">
        <v>0.16200000000000001</v>
      </c>
      <c r="F61" s="4">
        <v>0.317</v>
      </c>
      <c r="G61" s="51">
        <v>1.0010000000000001</v>
      </c>
    </row>
    <row r="62" spans="1:7" x14ac:dyDescent="0.25">
      <c r="A62" s="7" t="s">
        <v>80</v>
      </c>
      <c r="B62" s="4">
        <v>0.189</v>
      </c>
      <c r="C62" s="4">
        <v>0.247</v>
      </c>
      <c r="D62" s="4">
        <v>0.19900000000000001</v>
      </c>
      <c r="E62" s="4">
        <v>0.121</v>
      </c>
      <c r="F62" s="4">
        <v>0.24399999999999999</v>
      </c>
      <c r="G62" s="51">
        <v>1</v>
      </c>
    </row>
    <row r="63" spans="1:7" x14ac:dyDescent="0.25">
      <c r="A63" s="7" t="s">
        <v>81</v>
      </c>
      <c r="B63" s="4">
        <v>0.26300000000000001</v>
      </c>
      <c r="C63" s="4">
        <v>0.26900000000000002</v>
      </c>
      <c r="D63" s="4">
        <v>0.17199999999999999</v>
      </c>
      <c r="E63" s="4">
        <v>0.128</v>
      </c>
      <c r="F63" s="4">
        <v>0.16700000000000001</v>
      </c>
      <c r="G63" s="51">
        <v>0.999</v>
      </c>
    </row>
    <row r="64" spans="1:7" x14ac:dyDescent="0.25">
      <c r="A64" s="7" t="s">
        <v>87</v>
      </c>
      <c r="B64" s="4">
        <v>0.251</v>
      </c>
      <c r="C64" s="4">
        <v>0.17899999999999999</v>
      </c>
      <c r="D64" s="4">
        <v>0.224</v>
      </c>
      <c r="E64" s="4">
        <v>0.16500000000000001</v>
      </c>
      <c r="F64" s="4">
        <v>0.17799999999999999</v>
      </c>
      <c r="G64" s="51">
        <v>0.99700000000000011</v>
      </c>
    </row>
    <row r="65" spans="1:7" x14ac:dyDescent="0.25">
      <c r="A65" s="7" t="s">
        <v>88</v>
      </c>
      <c r="B65" s="4">
        <v>0.25700000000000001</v>
      </c>
      <c r="C65" s="4">
        <v>0.224</v>
      </c>
      <c r="D65" s="4">
        <v>0.16600000000000001</v>
      </c>
      <c r="E65" s="4">
        <v>0.16</v>
      </c>
      <c r="F65" s="4">
        <v>0.193</v>
      </c>
      <c r="G65" s="51">
        <v>1</v>
      </c>
    </row>
    <row r="66" spans="1:7" x14ac:dyDescent="0.25">
      <c r="A66" s="7" t="s">
        <v>89</v>
      </c>
      <c r="B66" s="4">
        <v>0.13800000000000001</v>
      </c>
      <c r="C66" s="4">
        <v>0.21400000000000002</v>
      </c>
      <c r="D66" s="4">
        <v>0.193</v>
      </c>
      <c r="E66" s="4">
        <v>0.16</v>
      </c>
      <c r="F66" s="4">
        <v>0.29599999999999999</v>
      </c>
      <c r="G66" s="51">
        <v>1.0010000000000001</v>
      </c>
    </row>
    <row r="67" spans="1:7" x14ac:dyDescent="0.25">
      <c r="A67" s="7" t="s">
        <v>90</v>
      </c>
      <c r="B67" s="4">
        <v>0.155</v>
      </c>
      <c r="C67" s="4">
        <v>0.20600000000000002</v>
      </c>
      <c r="D67" s="4">
        <v>0.17899999999999999</v>
      </c>
      <c r="E67" s="4">
        <v>0.16200000000000001</v>
      </c>
      <c r="F67" s="4">
        <v>0.29899999999999999</v>
      </c>
      <c r="G67" s="51">
        <v>1.0010000000000001</v>
      </c>
    </row>
    <row r="68" spans="1:7" x14ac:dyDescent="0.25">
      <c r="A68" s="7" t="s">
        <v>91</v>
      </c>
      <c r="B68" s="4">
        <v>0.218</v>
      </c>
      <c r="C68" s="4">
        <v>0.26700000000000002</v>
      </c>
      <c r="D68" s="4">
        <v>0.16700000000000001</v>
      </c>
      <c r="E68" s="4">
        <v>0.14199999999999999</v>
      </c>
      <c r="F68" s="4">
        <v>0.20499999999999999</v>
      </c>
      <c r="G68" s="51">
        <v>0.999</v>
      </c>
    </row>
    <row r="69" spans="1:7" x14ac:dyDescent="0.25">
      <c r="A69" s="7" t="s">
        <v>92</v>
      </c>
      <c r="B69" s="4">
        <v>0.246</v>
      </c>
      <c r="C69" s="4">
        <v>0.246</v>
      </c>
      <c r="D69" s="4">
        <v>0.19500000000000001</v>
      </c>
      <c r="E69" s="4">
        <v>0.14000000000000001</v>
      </c>
      <c r="F69" s="4">
        <v>0.17299999999999999</v>
      </c>
      <c r="G69" s="51">
        <v>1</v>
      </c>
    </row>
    <row r="70" spans="1:7" x14ac:dyDescent="0.25">
      <c r="A70" s="7" t="s">
        <v>93</v>
      </c>
      <c r="B70" s="4">
        <v>0.25800000000000001</v>
      </c>
      <c r="C70" s="4">
        <v>0.25900000000000001</v>
      </c>
      <c r="D70" s="4">
        <v>0.154</v>
      </c>
      <c r="E70" s="4">
        <v>0.13100000000000001</v>
      </c>
      <c r="F70" s="4">
        <v>0.19800000000000001</v>
      </c>
      <c r="G70" s="51">
        <v>1</v>
      </c>
    </row>
    <row r="71" spans="1:7" x14ac:dyDescent="0.25">
      <c r="A71" s="7" t="s">
        <v>94</v>
      </c>
      <c r="B71" s="4">
        <v>0.23499999999999999</v>
      </c>
      <c r="C71" s="4">
        <v>0.22199999999999998</v>
      </c>
      <c r="D71" s="4">
        <v>0.23400000000000001</v>
      </c>
      <c r="E71" s="4">
        <v>0.11899999999999999</v>
      </c>
      <c r="F71" s="4">
        <v>0.191</v>
      </c>
      <c r="G71" s="51">
        <v>1.0009999999999999</v>
      </c>
    </row>
    <row r="72" spans="1:7" x14ac:dyDescent="0.25">
      <c r="A72" s="7" t="s">
        <v>95</v>
      </c>
      <c r="B72" s="4">
        <v>0.33799999999999997</v>
      </c>
      <c r="C72" s="4">
        <v>0.20400000000000001</v>
      </c>
      <c r="D72" s="4">
        <v>0.22600000000000001</v>
      </c>
      <c r="E72" s="4">
        <v>8.5999999999999993E-2</v>
      </c>
      <c r="F72" s="4">
        <v>0.14499999999999999</v>
      </c>
      <c r="G72" s="51">
        <v>0.999</v>
      </c>
    </row>
    <row r="73" spans="1:7" x14ac:dyDescent="0.25">
      <c r="A73" s="7" t="s">
        <v>96</v>
      </c>
      <c r="B73" s="4">
        <v>0.22600000000000001</v>
      </c>
      <c r="C73" s="4">
        <v>0.247</v>
      </c>
      <c r="D73" s="4">
        <v>0.16400000000000001</v>
      </c>
      <c r="E73" s="4">
        <v>0.124</v>
      </c>
      <c r="F73" s="4">
        <v>0.23799999999999999</v>
      </c>
      <c r="G73" s="51">
        <v>0.999</v>
      </c>
    </row>
    <row r="74" spans="1:7" x14ac:dyDescent="0.25">
      <c r="A74" s="7" t="s">
        <v>97</v>
      </c>
      <c r="B74" s="4">
        <v>0.23199999999999998</v>
      </c>
      <c r="C74" s="4">
        <v>0.22600000000000001</v>
      </c>
      <c r="D74" s="4">
        <v>0.192</v>
      </c>
      <c r="E74" s="4">
        <v>0.12</v>
      </c>
      <c r="F74" s="4">
        <v>0.22899999999999998</v>
      </c>
      <c r="G74" s="51">
        <v>0.99899999999999989</v>
      </c>
    </row>
    <row r="75" spans="1:7" x14ac:dyDescent="0.25">
      <c r="A75" s="7" t="s">
        <v>98</v>
      </c>
      <c r="B75" s="4">
        <v>0.193</v>
      </c>
      <c r="C75" s="4">
        <v>0.23200000000000001</v>
      </c>
      <c r="D75" s="4">
        <v>0.216</v>
      </c>
      <c r="E75" s="4">
        <v>0.14699999999999999</v>
      </c>
      <c r="F75" s="4">
        <v>0.21</v>
      </c>
      <c r="G75" s="51">
        <v>0.998</v>
      </c>
    </row>
    <row r="76" spans="1:7" x14ac:dyDescent="0.25">
      <c r="A76" s="7" t="s">
        <v>99</v>
      </c>
      <c r="B76" s="4">
        <v>0.20200000000000001</v>
      </c>
      <c r="C76" s="4">
        <v>0.20300000000000001</v>
      </c>
      <c r="D76" s="4">
        <v>0.155</v>
      </c>
      <c r="E76" s="4">
        <v>0.13700000000000001</v>
      </c>
      <c r="F76" s="4">
        <v>0.30299999999999999</v>
      </c>
      <c r="G76" s="51">
        <v>1</v>
      </c>
    </row>
    <row r="77" spans="1:7" x14ac:dyDescent="0.25">
      <c r="A77" s="7" t="s">
        <v>100</v>
      </c>
      <c r="B77" s="4">
        <v>0.126</v>
      </c>
      <c r="C77" s="4">
        <v>0.19800000000000001</v>
      </c>
      <c r="D77" s="4">
        <v>0.18</v>
      </c>
      <c r="E77" s="4">
        <v>0.158</v>
      </c>
      <c r="F77" s="4">
        <v>0.33800000000000002</v>
      </c>
      <c r="G77" s="51">
        <v>1</v>
      </c>
    </row>
    <row r="78" spans="1:7" x14ac:dyDescent="0.25">
      <c r="A78" s="7" t="s">
        <v>101</v>
      </c>
      <c r="B78" s="4">
        <v>0.10300000000000001</v>
      </c>
      <c r="C78" s="4">
        <v>0.187</v>
      </c>
      <c r="D78" s="4">
        <v>0.186</v>
      </c>
      <c r="E78" s="4">
        <v>0.16200000000000001</v>
      </c>
      <c r="F78" s="4">
        <v>0.36200000000000004</v>
      </c>
      <c r="G78" s="51">
        <v>1</v>
      </c>
    </row>
    <row r="79" spans="1:7" x14ac:dyDescent="0.25">
      <c r="A79" s="7" t="s">
        <v>102</v>
      </c>
      <c r="B79" s="4">
        <v>0.30599999999999999</v>
      </c>
      <c r="C79" s="4">
        <v>0.29699999999999999</v>
      </c>
      <c r="D79" s="4">
        <v>0.187</v>
      </c>
      <c r="E79" s="4">
        <v>9.0999999999999998E-2</v>
      </c>
      <c r="F79" s="4">
        <v>0.11800000000000001</v>
      </c>
      <c r="G79" s="51">
        <v>0.999</v>
      </c>
    </row>
    <row r="80" spans="1:7" x14ac:dyDescent="0.25">
      <c r="A80" s="7" t="s">
        <v>103</v>
      </c>
      <c r="B80" s="4">
        <v>0.245</v>
      </c>
      <c r="C80" s="4">
        <v>0.23599999999999999</v>
      </c>
      <c r="D80" s="4">
        <v>0.182</v>
      </c>
      <c r="E80" s="4">
        <v>0.13600000000000001</v>
      </c>
      <c r="F80" s="4">
        <v>0.20099999999999998</v>
      </c>
      <c r="G80" s="51">
        <v>1</v>
      </c>
    </row>
    <row r="81" spans="1:7" x14ac:dyDescent="0.25">
      <c r="A81" s="7" t="s">
        <v>104</v>
      </c>
      <c r="B81" s="4">
        <v>0.18099999999999999</v>
      </c>
      <c r="C81" s="4">
        <v>0.23599999999999999</v>
      </c>
      <c r="D81" s="4">
        <v>0.191</v>
      </c>
      <c r="E81" s="4">
        <v>0.13700000000000001</v>
      </c>
      <c r="F81" s="4">
        <v>0.254</v>
      </c>
      <c r="G81" s="51">
        <v>0.999</v>
      </c>
    </row>
    <row r="82" spans="1:7" x14ac:dyDescent="0.25">
      <c r="A82" s="7" t="s">
        <v>105</v>
      </c>
      <c r="B82" s="4">
        <v>0.21099999999999999</v>
      </c>
      <c r="C82" s="4">
        <v>0.215</v>
      </c>
      <c r="D82" s="4">
        <v>0.16600000000000001</v>
      </c>
      <c r="E82" s="4">
        <v>0.113</v>
      </c>
      <c r="F82" s="4">
        <v>0.29299999999999998</v>
      </c>
      <c r="G82" s="51">
        <v>0.998</v>
      </c>
    </row>
    <row r="83" spans="1:7" x14ac:dyDescent="0.25">
      <c r="A83" s="7" t="s">
        <v>106</v>
      </c>
      <c r="B83" s="4">
        <v>0.2</v>
      </c>
      <c r="C83" s="4">
        <v>0.21500000000000002</v>
      </c>
      <c r="D83" s="4">
        <v>0.20699999999999999</v>
      </c>
      <c r="E83" s="4">
        <v>0.121</v>
      </c>
      <c r="F83" s="4">
        <v>0.25600000000000001</v>
      </c>
      <c r="G83" s="51">
        <v>0.999</v>
      </c>
    </row>
    <row r="84" spans="1:7" x14ac:dyDescent="0.25">
      <c r="A84" s="7" t="s">
        <v>107</v>
      </c>
      <c r="B84" s="4">
        <v>0.20700000000000002</v>
      </c>
      <c r="C84" s="4">
        <v>0.22199999999999998</v>
      </c>
      <c r="D84" s="4">
        <v>0.193</v>
      </c>
      <c r="E84" s="4">
        <v>0.151</v>
      </c>
      <c r="F84" s="4">
        <v>0.22700000000000001</v>
      </c>
      <c r="G84" s="51">
        <v>1</v>
      </c>
    </row>
    <row r="85" spans="1:7" x14ac:dyDescent="0.25">
      <c r="A85" s="7" t="s">
        <v>108</v>
      </c>
      <c r="B85" s="4">
        <v>0.21500000000000002</v>
      </c>
      <c r="C85" s="4">
        <v>0.253</v>
      </c>
      <c r="D85" s="4">
        <v>0.16900000000000001</v>
      </c>
      <c r="E85" s="4">
        <v>0.12</v>
      </c>
      <c r="F85" s="4">
        <v>0.24299999999999999</v>
      </c>
      <c r="G85" s="51">
        <v>1</v>
      </c>
    </row>
    <row r="86" spans="1:7" x14ac:dyDescent="0.25">
      <c r="A86" s="7" t="s">
        <v>109</v>
      </c>
      <c r="B86" s="4">
        <v>0.124</v>
      </c>
      <c r="C86" s="4">
        <v>0.16800000000000001</v>
      </c>
      <c r="D86" s="4">
        <v>0.16700000000000001</v>
      </c>
      <c r="E86" s="4">
        <v>0.14599999999999999</v>
      </c>
      <c r="F86" s="4">
        <v>0.39600000000000002</v>
      </c>
      <c r="G86" s="51">
        <v>1.0010000000000001</v>
      </c>
    </row>
    <row r="87" spans="1:7" x14ac:dyDescent="0.25">
      <c r="A87" s="7" t="s">
        <v>110</v>
      </c>
      <c r="B87" s="4">
        <v>0.14899999999999999</v>
      </c>
      <c r="C87" s="4">
        <v>0.20200000000000001</v>
      </c>
      <c r="D87" s="4">
        <v>0.17899999999999999</v>
      </c>
      <c r="E87" s="4">
        <v>0.152</v>
      </c>
      <c r="F87" s="4">
        <v>0.317</v>
      </c>
      <c r="G87" s="51">
        <v>0.99900000000000011</v>
      </c>
    </row>
    <row r="88" spans="1:7" x14ac:dyDescent="0.25">
      <c r="A88" s="7" t="s">
        <v>111</v>
      </c>
      <c r="B88" s="4">
        <v>0.18</v>
      </c>
      <c r="C88" s="4">
        <v>0.23799999999999999</v>
      </c>
      <c r="D88" s="4">
        <v>0.24299999999999999</v>
      </c>
      <c r="E88" s="4">
        <v>6.9000000000000006E-2</v>
      </c>
      <c r="F88" s="4">
        <v>0.27100000000000002</v>
      </c>
      <c r="G88" s="51">
        <v>1.0009999999999999</v>
      </c>
    </row>
    <row r="89" spans="1:7" x14ac:dyDescent="0.25">
      <c r="A89" s="7" t="s">
        <v>112</v>
      </c>
      <c r="B89" s="4">
        <v>0.26800000000000002</v>
      </c>
      <c r="C89" s="4">
        <v>0.23299999999999998</v>
      </c>
      <c r="D89" s="4">
        <v>0.17799999999999999</v>
      </c>
      <c r="E89" s="4">
        <v>0.11700000000000001</v>
      </c>
      <c r="F89" s="4">
        <v>0.20400000000000001</v>
      </c>
      <c r="G89" s="51">
        <v>1</v>
      </c>
    </row>
    <row r="90" spans="1:7" x14ac:dyDescent="0.25">
      <c r="A90" s="7" t="s">
        <v>113</v>
      </c>
      <c r="B90" s="4">
        <v>0.217</v>
      </c>
      <c r="C90" s="4">
        <v>0.246</v>
      </c>
      <c r="D90" s="4">
        <v>0.186</v>
      </c>
      <c r="E90" s="4">
        <v>0.126</v>
      </c>
      <c r="F90" s="4">
        <v>0.22500000000000001</v>
      </c>
      <c r="G90" s="51">
        <v>1</v>
      </c>
    </row>
    <row r="91" spans="1:7" x14ac:dyDescent="0.25">
      <c r="A91" s="7" t="s">
        <v>114</v>
      </c>
      <c r="B91" s="4">
        <v>0.248</v>
      </c>
      <c r="C91" s="4">
        <v>0.27800000000000002</v>
      </c>
      <c r="D91" s="4">
        <v>0.16800000000000001</v>
      </c>
      <c r="E91" s="4">
        <v>9.8000000000000004E-2</v>
      </c>
      <c r="F91" s="4">
        <v>0.20699999999999999</v>
      </c>
      <c r="G91" s="51">
        <v>0.999</v>
      </c>
    </row>
    <row r="92" spans="1:7" x14ac:dyDescent="0.25">
      <c r="A92" s="7" t="s">
        <v>115</v>
      </c>
      <c r="B92" s="4">
        <v>0.23199999999999998</v>
      </c>
      <c r="C92" s="4">
        <v>0.24</v>
      </c>
      <c r="D92" s="4">
        <v>0.221</v>
      </c>
      <c r="E92" s="4">
        <v>0.13400000000000001</v>
      </c>
      <c r="F92" s="4">
        <v>0.17399999999999999</v>
      </c>
      <c r="G92" s="51">
        <v>1.0009999999999999</v>
      </c>
    </row>
    <row r="93" spans="1:7" x14ac:dyDescent="0.25">
      <c r="A93" s="7" t="s">
        <v>116</v>
      </c>
      <c r="B93" s="4">
        <v>0.219</v>
      </c>
      <c r="C93" s="4">
        <v>0.216</v>
      </c>
      <c r="D93" s="4">
        <v>0.17799999999999999</v>
      </c>
      <c r="E93" s="4">
        <v>0.123</v>
      </c>
      <c r="F93" s="4">
        <v>0.26400000000000001</v>
      </c>
      <c r="G93" s="51">
        <v>1</v>
      </c>
    </row>
    <row r="94" spans="1:7" x14ac:dyDescent="0.25">
      <c r="A94" s="7" t="s">
        <v>117</v>
      </c>
      <c r="B94" s="4">
        <v>0.27200000000000002</v>
      </c>
      <c r="C94" s="4">
        <v>0.23399999999999999</v>
      </c>
      <c r="D94" s="4">
        <v>0.14899999999999999</v>
      </c>
      <c r="E94" s="4">
        <v>0.16900000000000001</v>
      </c>
      <c r="F94" s="4">
        <v>0.17699999999999999</v>
      </c>
      <c r="G94" s="51">
        <v>1.0010000000000001</v>
      </c>
    </row>
    <row r="95" spans="1:7" x14ac:dyDescent="0.25">
      <c r="A95" s="7" t="s">
        <v>118</v>
      </c>
      <c r="B95" s="4">
        <v>0.24</v>
      </c>
      <c r="C95" s="4">
        <v>0.28700000000000003</v>
      </c>
      <c r="D95" s="4">
        <v>0.17399999999999999</v>
      </c>
      <c r="E95" s="4">
        <v>0.13700000000000001</v>
      </c>
      <c r="F95" s="4">
        <v>0.16300000000000001</v>
      </c>
      <c r="G95" s="51">
        <v>1.0010000000000001</v>
      </c>
    </row>
    <row r="96" spans="1:7" x14ac:dyDescent="0.25">
      <c r="A96" s="7" t="s">
        <v>119</v>
      </c>
      <c r="B96" s="4">
        <v>0.22399999999999998</v>
      </c>
      <c r="C96" s="4">
        <v>0.29100000000000004</v>
      </c>
      <c r="D96" s="4">
        <v>0.17100000000000001</v>
      </c>
      <c r="E96" s="4">
        <v>0.159</v>
      </c>
      <c r="F96" s="4">
        <v>0.155</v>
      </c>
      <c r="G96" s="51">
        <v>1</v>
      </c>
    </row>
    <row r="97" spans="1:7" x14ac:dyDescent="0.25">
      <c r="A97" s="7" t="s">
        <v>120</v>
      </c>
      <c r="B97" s="4">
        <v>6.5000000000000002E-2</v>
      </c>
      <c r="C97" s="4">
        <v>9.7000000000000003E-2</v>
      </c>
      <c r="D97" s="4">
        <v>0.11600000000000001</v>
      </c>
      <c r="E97" s="4">
        <v>0.11</v>
      </c>
      <c r="F97" s="4">
        <v>0.6140000000000001</v>
      </c>
      <c r="G97" s="51">
        <v>1.0020000000000002</v>
      </c>
    </row>
    <row r="98" spans="1:7" ht="15.75" thickBot="1" x14ac:dyDescent="0.3">
      <c r="A98" s="10" t="s">
        <v>121</v>
      </c>
      <c r="B98" s="52">
        <v>0.106</v>
      </c>
      <c r="C98" s="52">
        <v>0.15</v>
      </c>
      <c r="D98" s="52">
        <v>0.158</v>
      </c>
      <c r="E98" s="52">
        <v>0.14199999999999999</v>
      </c>
      <c r="F98" s="52">
        <v>0.44400000000000001</v>
      </c>
      <c r="G98" s="53">
        <v>1</v>
      </c>
    </row>
    <row r="99" spans="1:7" x14ac:dyDescent="0.25">
      <c r="B99" s="50"/>
      <c r="C99" s="50"/>
      <c r="D99" s="50"/>
      <c r="E99" s="50"/>
      <c r="F99" s="50"/>
      <c r="G99" s="50"/>
    </row>
    <row r="101" spans="1:7" x14ac:dyDescent="0.25">
      <c r="A101" s="3" t="s">
        <v>122</v>
      </c>
      <c r="B101" s="4">
        <f>AVERAGE(B4:B98)</f>
        <v>0.22073684210526323</v>
      </c>
      <c r="C101" s="4">
        <f t="shared" ref="C101:G101" si="0">AVERAGE(C4:C98)</f>
        <v>0.2350736842105263</v>
      </c>
      <c r="D101" s="4">
        <f t="shared" si="0"/>
        <v>0.18158947368421058</v>
      </c>
      <c r="E101" s="4">
        <f t="shared" si="0"/>
        <v>0.13034736842105266</v>
      </c>
      <c r="F101" s="4">
        <f t="shared" si="0"/>
        <v>0.23217894736842104</v>
      </c>
      <c r="G101" s="4">
        <f t="shared" si="0"/>
        <v>0.99992631578947344</v>
      </c>
    </row>
  </sheetData>
  <sortState xmlns:xlrd2="http://schemas.microsoft.com/office/spreadsheetml/2017/richdata2" ref="A4:T98">
    <sortCondition ref="A4:A98"/>
  </sortState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071-BEE2-46FC-9CCC-DB870A0B7E6A}">
  <dimension ref="A1:F101"/>
  <sheetViews>
    <sheetView workbookViewId="0">
      <selection activeCell="A26" sqref="A26"/>
    </sheetView>
  </sheetViews>
  <sheetFormatPr defaultRowHeight="15" x14ac:dyDescent="0.25"/>
  <cols>
    <col min="1" max="1" width="46.42578125" customWidth="1"/>
  </cols>
  <sheetData>
    <row r="1" spans="1:6" x14ac:dyDescent="0.25">
      <c r="A1" s="42"/>
      <c r="B1" s="108" t="s">
        <v>9</v>
      </c>
      <c r="C1" s="108"/>
      <c r="D1" s="108"/>
      <c r="E1" s="108"/>
      <c r="F1" s="109"/>
    </row>
    <row r="2" spans="1:6" ht="15.75" thickBot="1" x14ac:dyDescent="0.3">
      <c r="A2" s="43"/>
      <c r="B2" s="40">
        <v>2018</v>
      </c>
      <c r="C2" s="40">
        <v>2019</v>
      </c>
      <c r="D2" s="40">
        <v>2020</v>
      </c>
      <c r="E2" s="40">
        <v>2021</v>
      </c>
      <c r="F2" s="41">
        <v>2022</v>
      </c>
    </row>
    <row r="3" spans="1:6" x14ac:dyDescent="0.25">
      <c r="A3" s="69" t="s">
        <v>131</v>
      </c>
      <c r="B3" s="70">
        <v>3.5</v>
      </c>
      <c r="C3" s="71">
        <v>3.3</v>
      </c>
      <c r="D3" s="70">
        <v>7.5</v>
      </c>
      <c r="E3" s="70">
        <v>4.5</v>
      </c>
      <c r="F3" s="72">
        <v>3.4</v>
      </c>
    </row>
    <row r="4" spans="1:6" x14ac:dyDescent="0.25">
      <c r="A4" s="44" t="s">
        <v>132</v>
      </c>
      <c r="B4" s="45">
        <v>3.8</v>
      </c>
      <c r="C4" s="45">
        <v>3.5</v>
      </c>
      <c r="D4" s="45">
        <v>6.7</v>
      </c>
      <c r="E4" s="45">
        <v>4</v>
      </c>
      <c r="F4" s="46">
        <v>3.3</v>
      </c>
    </row>
    <row r="5" spans="1:6" x14ac:dyDescent="0.25">
      <c r="A5" s="44" t="s">
        <v>133</v>
      </c>
      <c r="B5" s="45">
        <v>3.7</v>
      </c>
      <c r="C5" s="45">
        <v>3.7</v>
      </c>
      <c r="D5" s="45">
        <v>8</v>
      </c>
      <c r="E5" s="45">
        <v>4.3</v>
      </c>
      <c r="F5" s="46">
        <v>3.4</v>
      </c>
    </row>
    <row r="6" spans="1:6" x14ac:dyDescent="0.25">
      <c r="A6" s="44" t="s">
        <v>134</v>
      </c>
      <c r="B6" s="45">
        <v>4.9000000000000004</v>
      </c>
      <c r="C6" s="45">
        <v>4.4000000000000004</v>
      </c>
      <c r="D6" s="45">
        <v>7.9</v>
      </c>
      <c r="E6" s="45">
        <v>5</v>
      </c>
      <c r="F6" s="46">
        <v>4.0999999999999996</v>
      </c>
    </row>
    <row r="7" spans="1:6" x14ac:dyDescent="0.25">
      <c r="A7" s="44" t="s">
        <v>135</v>
      </c>
      <c r="B7" s="45">
        <v>5.9</v>
      </c>
      <c r="C7" s="45">
        <v>5.4</v>
      </c>
      <c r="D7" s="45">
        <v>8.4</v>
      </c>
      <c r="E7" s="45">
        <v>5.5</v>
      </c>
      <c r="F7" s="46">
        <v>5.3</v>
      </c>
    </row>
    <row r="8" spans="1:6" x14ac:dyDescent="0.25">
      <c r="A8" s="44" t="s">
        <v>136</v>
      </c>
      <c r="B8" s="45">
        <v>3.2</v>
      </c>
      <c r="C8" s="45">
        <v>3.1</v>
      </c>
      <c r="D8" s="45">
        <v>6.4</v>
      </c>
      <c r="E8" s="45">
        <v>3.6</v>
      </c>
      <c r="F8" s="46">
        <v>3.1</v>
      </c>
    </row>
    <row r="9" spans="1:6" x14ac:dyDescent="0.25">
      <c r="A9" s="44" t="s">
        <v>137</v>
      </c>
      <c r="B9" s="45">
        <v>3.6</v>
      </c>
      <c r="C9" s="45">
        <v>3.4</v>
      </c>
      <c r="D9" s="45">
        <v>6.6</v>
      </c>
      <c r="E9" s="45">
        <v>4.3</v>
      </c>
      <c r="F9" s="46">
        <v>3.6</v>
      </c>
    </row>
    <row r="10" spans="1:6" x14ac:dyDescent="0.25">
      <c r="A10" s="44" t="s">
        <v>138</v>
      </c>
      <c r="B10" s="45">
        <v>4.8</v>
      </c>
      <c r="C10" s="45">
        <v>4.5</v>
      </c>
      <c r="D10" s="45">
        <v>7.6</v>
      </c>
      <c r="E10" s="45">
        <v>5</v>
      </c>
      <c r="F10" s="46">
        <v>4.0999999999999996</v>
      </c>
    </row>
    <row r="11" spans="1:6" x14ac:dyDescent="0.25">
      <c r="A11" s="44" t="s">
        <v>139</v>
      </c>
      <c r="B11" s="45">
        <v>3.1</v>
      </c>
      <c r="C11" s="45">
        <v>3</v>
      </c>
      <c r="D11" s="45">
        <v>6.5</v>
      </c>
      <c r="E11" s="45">
        <v>3.6</v>
      </c>
      <c r="F11" s="46">
        <v>3</v>
      </c>
    </row>
    <row r="12" spans="1:6" x14ac:dyDescent="0.25">
      <c r="A12" s="44" t="s">
        <v>140</v>
      </c>
      <c r="B12" s="45">
        <v>4.9000000000000004</v>
      </c>
      <c r="C12" s="45">
        <v>4.8</v>
      </c>
      <c r="D12" s="45">
        <v>7.4</v>
      </c>
      <c r="E12" s="45">
        <v>4.7</v>
      </c>
      <c r="F12" s="46">
        <v>3.9</v>
      </c>
    </row>
    <row r="13" spans="1:6" x14ac:dyDescent="0.25">
      <c r="A13" s="44" t="s">
        <v>141</v>
      </c>
      <c r="B13" s="45">
        <v>4.0999999999999996</v>
      </c>
      <c r="C13" s="45">
        <v>4</v>
      </c>
      <c r="D13" s="45">
        <v>6.8</v>
      </c>
      <c r="E13" s="45">
        <v>4.4000000000000004</v>
      </c>
      <c r="F13" s="46">
        <v>3.6</v>
      </c>
    </row>
    <row r="14" spans="1:6" x14ac:dyDescent="0.25">
      <c r="A14" s="44" t="s">
        <v>142</v>
      </c>
      <c r="B14" s="45">
        <v>2.7</v>
      </c>
      <c r="C14" s="45">
        <v>2.6</v>
      </c>
      <c r="D14" s="45">
        <v>5.7</v>
      </c>
      <c r="E14" s="45">
        <v>3.3</v>
      </c>
      <c r="F14" s="46">
        <v>2.7</v>
      </c>
    </row>
    <row r="15" spans="1:6" x14ac:dyDescent="0.25">
      <c r="A15" s="44" t="s">
        <v>143</v>
      </c>
      <c r="B15" s="45">
        <v>3.7</v>
      </c>
      <c r="C15" s="45">
        <v>3.4</v>
      </c>
      <c r="D15" s="45">
        <v>5.6</v>
      </c>
      <c r="E15" s="45">
        <v>3.4</v>
      </c>
      <c r="F15" s="46">
        <v>3</v>
      </c>
    </row>
    <row r="16" spans="1:6" x14ac:dyDescent="0.25">
      <c r="A16" s="44" t="s">
        <v>144</v>
      </c>
      <c r="B16" s="45">
        <v>4.2</v>
      </c>
      <c r="C16" s="45">
        <v>4.0999999999999996</v>
      </c>
      <c r="D16" s="45">
        <v>7.4</v>
      </c>
      <c r="E16" s="45">
        <v>4.3</v>
      </c>
      <c r="F16" s="46">
        <v>3.8</v>
      </c>
    </row>
    <row r="17" spans="1:6" x14ac:dyDescent="0.25">
      <c r="A17" s="44" t="s">
        <v>145</v>
      </c>
      <c r="B17" s="45">
        <v>4.9000000000000004</v>
      </c>
      <c r="C17" s="45">
        <v>5.9</v>
      </c>
      <c r="D17" s="45">
        <v>7.8</v>
      </c>
      <c r="E17" s="45">
        <v>5.5</v>
      </c>
      <c r="F17" s="46">
        <v>4.5999999999999996</v>
      </c>
    </row>
    <row r="18" spans="1:6" x14ac:dyDescent="0.25">
      <c r="A18" s="44" t="s">
        <v>146</v>
      </c>
      <c r="B18" s="45">
        <v>4.7</v>
      </c>
      <c r="C18" s="45">
        <v>4.5</v>
      </c>
      <c r="D18" s="45">
        <v>10.4</v>
      </c>
      <c r="E18" s="45">
        <v>5.8</v>
      </c>
      <c r="F18" s="46">
        <v>5.0999999999999996</v>
      </c>
    </row>
    <row r="19" spans="1:6" x14ac:dyDescent="0.25">
      <c r="A19" s="44" t="s">
        <v>147</v>
      </c>
      <c r="B19" s="45">
        <v>3.5</v>
      </c>
      <c r="C19" s="45">
        <v>3.3</v>
      </c>
      <c r="D19" s="45">
        <v>8</v>
      </c>
      <c r="E19" s="45">
        <v>4.3</v>
      </c>
      <c r="F19" s="46">
        <v>3.4</v>
      </c>
    </row>
    <row r="20" spans="1:6" x14ac:dyDescent="0.25">
      <c r="A20" s="44" t="s">
        <v>148</v>
      </c>
      <c r="B20" s="45">
        <v>3.9</v>
      </c>
      <c r="C20" s="45">
        <v>3.4</v>
      </c>
      <c r="D20" s="45">
        <v>5.8</v>
      </c>
      <c r="E20" s="45">
        <v>3.7</v>
      </c>
      <c r="F20" s="46">
        <v>3.2</v>
      </c>
    </row>
    <row r="21" spans="1:6" x14ac:dyDescent="0.25">
      <c r="A21" s="44" t="s">
        <v>149</v>
      </c>
      <c r="B21" s="45">
        <v>4.4000000000000004</v>
      </c>
      <c r="C21" s="45">
        <v>4.5</v>
      </c>
      <c r="D21" s="45">
        <v>7.5</v>
      </c>
      <c r="E21" s="45">
        <v>5</v>
      </c>
      <c r="F21" s="46">
        <v>4.3</v>
      </c>
    </row>
    <row r="22" spans="1:6" x14ac:dyDescent="0.25">
      <c r="A22" s="44" t="s">
        <v>150</v>
      </c>
      <c r="B22" s="45">
        <v>2.6</v>
      </c>
      <c r="C22" s="45">
        <v>2.5</v>
      </c>
      <c r="D22" s="45">
        <v>8.3000000000000007</v>
      </c>
      <c r="E22" s="45">
        <v>4.4000000000000004</v>
      </c>
      <c r="F22" s="46">
        <v>2.8</v>
      </c>
    </row>
    <row r="23" spans="1:6" x14ac:dyDescent="0.25">
      <c r="A23" s="44" t="s">
        <v>151</v>
      </c>
      <c r="B23" s="45">
        <v>5</v>
      </c>
      <c r="C23" s="45">
        <v>5.3</v>
      </c>
      <c r="D23" s="45">
        <v>8.6</v>
      </c>
      <c r="E23" s="45">
        <v>6</v>
      </c>
      <c r="F23" s="46">
        <v>4.5</v>
      </c>
    </row>
    <row r="24" spans="1:6" x14ac:dyDescent="0.25">
      <c r="A24" s="44" t="s">
        <v>152</v>
      </c>
      <c r="B24" s="45">
        <v>4.5</v>
      </c>
      <c r="C24" s="45">
        <v>4.3</v>
      </c>
      <c r="D24" s="45">
        <v>9.1</v>
      </c>
      <c r="E24" s="45">
        <v>4.7</v>
      </c>
      <c r="F24" s="46">
        <v>3.8</v>
      </c>
    </row>
    <row r="25" spans="1:6" x14ac:dyDescent="0.25">
      <c r="A25" s="44" t="s">
        <v>153</v>
      </c>
      <c r="B25" s="45">
        <v>3</v>
      </c>
      <c r="C25" s="45">
        <v>3</v>
      </c>
      <c r="D25" s="45">
        <v>6</v>
      </c>
      <c r="E25" s="45">
        <v>3.6</v>
      </c>
      <c r="F25" s="46">
        <v>3</v>
      </c>
    </row>
    <row r="26" spans="1:6" x14ac:dyDescent="0.25">
      <c r="A26" s="44" t="s">
        <v>154</v>
      </c>
      <c r="B26" s="45">
        <v>4.5</v>
      </c>
      <c r="C26" s="45">
        <v>4.8</v>
      </c>
      <c r="D26" s="45">
        <v>7.9</v>
      </c>
      <c r="E26" s="45">
        <v>4.8</v>
      </c>
      <c r="F26" s="46">
        <v>3.6</v>
      </c>
    </row>
    <row r="27" spans="1:6" x14ac:dyDescent="0.25">
      <c r="A27" s="44" t="s">
        <v>155</v>
      </c>
      <c r="B27" s="45">
        <v>3.7</v>
      </c>
      <c r="C27" s="45">
        <v>3.6</v>
      </c>
      <c r="D27" s="45">
        <v>6.2</v>
      </c>
      <c r="E27" s="45">
        <v>4.3</v>
      </c>
      <c r="F27" s="46">
        <v>3.5</v>
      </c>
    </row>
    <row r="28" spans="1:6" x14ac:dyDescent="0.25">
      <c r="A28" s="44" t="s">
        <v>156</v>
      </c>
      <c r="B28" s="45">
        <v>4.0999999999999996</v>
      </c>
      <c r="C28" s="45">
        <v>4.0999999999999996</v>
      </c>
      <c r="D28" s="45">
        <v>6.3</v>
      </c>
      <c r="E28" s="45">
        <v>4.2</v>
      </c>
      <c r="F28" s="46">
        <v>3.8</v>
      </c>
    </row>
    <row r="29" spans="1:6" x14ac:dyDescent="0.25">
      <c r="A29" s="44" t="s">
        <v>157</v>
      </c>
      <c r="B29" s="45">
        <v>3.4</v>
      </c>
      <c r="C29" s="45">
        <v>3.3</v>
      </c>
      <c r="D29" s="45">
        <v>8</v>
      </c>
      <c r="E29" s="45">
        <v>4.0999999999999996</v>
      </c>
      <c r="F29" s="46">
        <v>3.5</v>
      </c>
    </row>
    <row r="30" spans="1:6" x14ac:dyDescent="0.25">
      <c r="A30" s="44" t="s">
        <v>158</v>
      </c>
      <c r="B30" s="45">
        <v>4.3</v>
      </c>
      <c r="C30" s="45">
        <v>4.2</v>
      </c>
      <c r="D30" s="45">
        <v>6.8</v>
      </c>
      <c r="E30" s="45">
        <v>4.5</v>
      </c>
      <c r="F30" s="46">
        <v>3.5</v>
      </c>
    </row>
    <row r="31" spans="1:6" x14ac:dyDescent="0.25">
      <c r="A31" s="44" t="s">
        <v>159</v>
      </c>
      <c r="B31" s="45">
        <v>3.6</v>
      </c>
      <c r="C31" s="45">
        <v>3.8</v>
      </c>
      <c r="D31" s="45">
        <v>8.3000000000000007</v>
      </c>
      <c r="E31" s="45">
        <v>4.5</v>
      </c>
      <c r="F31" s="46">
        <v>3.3</v>
      </c>
    </row>
    <row r="32" spans="1:6" x14ac:dyDescent="0.25">
      <c r="A32" s="44" t="s">
        <v>160</v>
      </c>
      <c r="B32" s="45">
        <v>3.9</v>
      </c>
      <c r="C32" s="45">
        <v>4</v>
      </c>
      <c r="D32" s="45">
        <v>7.1</v>
      </c>
      <c r="E32" s="45">
        <v>4.5</v>
      </c>
      <c r="F32" s="46">
        <v>3.8</v>
      </c>
    </row>
    <row r="33" spans="1:6" x14ac:dyDescent="0.25">
      <c r="A33" s="44" t="s">
        <v>161</v>
      </c>
      <c r="B33" s="45">
        <v>4.5999999999999996</v>
      </c>
      <c r="C33" s="45">
        <v>4.5999999999999996</v>
      </c>
      <c r="D33" s="45">
        <v>8.1</v>
      </c>
      <c r="E33" s="45">
        <v>4.5999999999999996</v>
      </c>
      <c r="F33" s="46">
        <v>4</v>
      </c>
    </row>
    <row r="34" spans="1:6" x14ac:dyDescent="0.25">
      <c r="A34" s="44" t="s">
        <v>162</v>
      </c>
      <c r="B34" s="45">
        <v>4.4000000000000004</v>
      </c>
      <c r="C34" s="45">
        <v>4.0999999999999996</v>
      </c>
      <c r="D34" s="45">
        <v>10</v>
      </c>
      <c r="E34" s="45">
        <v>5.8</v>
      </c>
      <c r="F34" s="46">
        <v>4.5</v>
      </c>
    </row>
    <row r="35" spans="1:6" x14ac:dyDescent="0.25">
      <c r="A35" s="44" t="s">
        <v>163</v>
      </c>
      <c r="B35" s="45">
        <v>3.8</v>
      </c>
      <c r="C35" s="45">
        <v>3.8</v>
      </c>
      <c r="D35" s="45">
        <v>7.1</v>
      </c>
      <c r="E35" s="45">
        <v>4.2</v>
      </c>
      <c r="F35" s="46">
        <v>3.6</v>
      </c>
    </row>
    <row r="36" spans="1:6" x14ac:dyDescent="0.25">
      <c r="A36" s="44" t="s">
        <v>164</v>
      </c>
      <c r="B36" s="45">
        <v>3.4</v>
      </c>
      <c r="C36" s="45">
        <v>3.2</v>
      </c>
      <c r="D36" s="45">
        <v>7.1</v>
      </c>
      <c r="E36" s="45">
        <v>4.3</v>
      </c>
      <c r="F36" s="46">
        <v>3.4</v>
      </c>
    </row>
    <row r="37" spans="1:6" x14ac:dyDescent="0.25">
      <c r="A37" s="44" t="s">
        <v>165</v>
      </c>
      <c r="B37" s="45">
        <v>4.8</v>
      </c>
      <c r="C37" s="45">
        <v>5.8</v>
      </c>
      <c r="D37" s="45">
        <v>8.1999999999999993</v>
      </c>
      <c r="E37" s="45">
        <v>5</v>
      </c>
      <c r="F37" s="46">
        <v>4.2</v>
      </c>
    </row>
    <row r="38" spans="1:6" x14ac:dyDescent="0.25">
      <c r="A38" s="44" t="s">
        <v>166</v>
      </c>
      <c r="B38" s="45">
        <v>4.9000000000000004</v>
      </c>
      <c r="C38" s="45">
        <v>4.9000000000000004</v>
      </c>
      <c r="D38" s="45">
        <v>7.9</v>
      </c>
      <c r="E38" s="45">
        <v>6.3</v>
      </c>
      <c r="F38" s="46">
        <v>4.2</v>
      </c>
    </row>
    <row r="39" spans="1:6" x14ac:dyDescent="0.25">
      <c r="A39" s="44" t="s">
        <v>167</v>
      </c>
      <c r="B39" s="45">
        <v>4.4000000000000004</v>
      </c>
      <c r="C39" s="45">
        <v>4.2</v>
      </c>
      <c r="D39" s="45">
        <v>7</v>
      </c>
      <c r="E39" s="45">
        <v>4.7</v>
      </c>
      <c r="F39" s="46">
        <v>4</v>
      </c>
    </row>
    <row r="40" spans="1:6" x14ac:dyDescent="0.25">
      <c r="A40" s="44" t="s">
        <v>168</v>
      </c>
      <c r="B40" s="45">
        <v>4</v>
      </c>
      <c r="C40" s="45">
        <v>4.0999999999999996</v>
      </c>
      <c r="D40" s="45">
        <v>7.7</v>
      </c>
      <c r="E40" s="45">
        <v>4.7</v>
      </c>
      <c r="F40" s="46">
        <v>3.9</v>
      </c>
    </row>
    <row r="41" spans="1:6" x14ac:dyDescent="0.25">
      <c r="A41" s="44" t="s">
        <v>169</v>
      </c>
      <c r="B41" s="45">
        <v>5.3</v>
      </c>
      <c r="C41" s="45">
        <v>4.8</v>
      </c>
      <c r="D41" s="45">
        <v>8.6999999999999993</v>
      </c>
      <c r="E41" s="45">
        <v>6.1</v>
      </c>
      <c r="F41" s="46">
        <v>4.5</v>
      </c>
    </row>
    <row r="42" spans="1:6" x14ac:dyDescent="0.25">
      <c r="A42" s="44" t="s">
        <v>170</v>
      </c>
      <c r="B42" s="45">
        <v>4.7</v>
      </c>
      <c r="C42" s="45">
        <v>4.3</v>
      </c>
      <c r="D42" s="45">
        <v>8.1</v>
      </c>
      <c r="E42" s="45">
        <v>4.5999999999999996</v>
      </c>
      <c r="F42" s="46">
        <v>3.6</v>
      </c>
    </row>
    <row r="43" spans="1:6" x14ac:dyDescent="0.25">
      <c r="A43" s="44" t="s">
        <v>171</v>
      </c>
      <c r="B43" s="45">
        <v>4.2</v>
      </c>
      <c r="C43" s="45">
        <v>4.0999999999999996</v>
      </c>
      <c r="D43" s="45">
        <v>7.1</v>
      </c>
      <c r="E43" s="45">
        <v>4.3</v>
      </c>
      <c r="F43" s="46">
        <v>4</v>
      </c>
    </row>
    <row r="44" spans="1:6" x14ac:dyDescent="0.25">
      <c r="A44" s="44" t="s">
        <v>172</v>
      </c>
      <c r="B44" s="45">
        <v>3.2</v>
      </c>
      <c r="C44" s="45">
        <v>3</v>
      </c>
      <c r="D44" s="45">
        <v>5.8</v>
      </c>
      <c r="E44" s="45">
        <v>3.7</v>
      </c>
      <c r="F44" s="46">
        <v>2.9</v>
      </c>
    </row>
    <row r="45" spans="1:6" x14ac:dyDescent="0.25">
      <c r="A45" s="44" t="s">
        <v>173</v>
      </c>
      <c r="B45" s="45">
        <v>5.4</v>
      </c>
      <c r="C45" s="45">
        <v>4.5</v>
      </c>
      <c r="D45" s="45">
        <v>7.8</v>
      </c>
      <c r="E45" s="45">
        <v>5.0999999999999996</v>
      </c>
      <c r="F45" s="46">
        <v>4.4000000000000004</v>
      </c>
    </row>
    <row r="46" spans="1:6" x14ac:dyDescent="0.25">
      <c r="A46" s="44" t="s">
        <v>174</v>
      </c>
      <c r="B46" s="45">
        <v>4.3</v>
      </c>
      <c r="C46" s="45">
        <v>3.8</v>
      </c>
      <c r="D46" s="45">
        <v>6.2</v>
      </c>
      <c r="E46" s="45">
        <v>4.0999999999999996</v>
      </c>
      <c r="F46" s="46">
        <v>3.5</v>
      </c>
    </row>
    <row r="47" spans="1:6" x14ac:dyDescent="0.25">
      <c r="A47" s="44" t="s">
        <v>175</v>
      </c>
      <c r="B47" s="45">
        <v>4.7</v>
      </c>
      <c r="C47" s="45">
        <v>4.5</v>
      </c>
      <c r="D47" s="45">
        <v>7.9</v>
      </c>
      <c r="E47" s="45">
        <v>4.5999999999999996</v>
      </c>
      <c r="F47" s="46">
        <v>3.9</v>
      </c>
    </row>
    <row r="48" spans="1:6" x14ac:dyDescent="0.25">
      <c r="A48" s="44" t="s">
        <v>176</v>
      </c>
      <c r="B48" s="45">
        <v>3.8</v>
      </c>
      <c r="C48" s="45">
        <v>3.7</v>
      </c>
      <c r="D48" s="45">
        <v>7.5</v>
      </c>
      <c r="E48" s="45">
        <v>4.3</v>
      </c>
      <c r="F48" s="46">
        <v>3.6</v>
      </c>
    </row>
    <row r="49" spans="1:6" x14ac:dyDescent="0.25">
      <c r="A49" s="44" t="s">
        <v>177</v>
      </c>
      <c r="B49" s="45">
        <v>3.5</v>
      </c>
      <c r="C49" s="45">
        <v>3.4</v>
      </c>
      <c r="D49" s="45">
        <v>6.3</v>
      </c>
      <c r="E49" s="45">
        <v>3.7</v>
      </c>
      <c r="F49" s="46">
        <v>3.4</v>
      </c>
    </row>
    <row r="50" spans="1:6" x14ac:dyDescent="0.25">
      <c r="A50" s="44" t="s">
        <v>178</v>
      </c>
      <c r="B50" s="45">
        <v>2.9</v>
      </c>
      <c r="C50" s="45">
        <v>2.9</v>
      </c>
      <c r="D50" s="45">
        <v>5.9</v>
      </c>
      <c r="E50" s="45">
        <v>3.4</v>
      </c>
      <c r="F50" s="46">
        <v>2.9</v>
      </c>
    </row>
    <row r="51" spans="1:6" x14ac:dyDescent="0.25">
      <c r="A51" s="44" t="s">
        <v>179</v>
      </c>
      <c r="B51" s="45">
        <v>5.0999999999999996</v>
      </c>
      <c r="C51" s="45">
        <v>5.4</v>
      </c>
      <c r="D51" s="45">
        <v>8.1</v>
      </c>
      <c r="E51" s="45">
        <v>6.1</v>
      </c>
      <c r="F51" s="46">
        <v>5</v>
      </c>
    </row>
    <row r="52" spans="1:6" x14ac:dyDescent="0.25">
      <c r="A52" s="44" t="s">
        <v>180</v>
      </c>
      <c r="B52" s="45">
        <v>5.8</v>
      </c>
      <c r="C52" s="45">
        <v>5.3</v>
      </c>
      <c r="D52" s="45">
        <v>8.8000000000000007</v>
      </c>
      <c r="E52" s="45">
        <v>6.2</v>
      </c>
      <c r="F52" s="46">
        <v>4.7</v>
      </c>
    </row>
    <row r="53" spans="1:6" x14ac:dyDescent="0.25">
      <c r="A53" s="44" t="s">
        <v>181</v>
      </c>
      <c r="B53" s="45">
        <v>4</v>
      </c>
      <c r="C53" s="45">
        <v>4.0999999999999996</v>
      </c>
      <c r="D53" s="45">
        <v>7.8</v>
      </c>
      <c r="E53" s="45">
        <v>4.5</v>
      </c>
      <c r="F53" s="46">
        <v>3.5</v>
      </c>
    </row>
    <row r="54" spans="1:6" x14ac:dyDescent="0.25">
      <c r="A54" s="44" t="s">
        <v>182</v>
      </c>
      <c r="B54" s="45">
        <v>4.4000000000000004</v>
      </c>
      <c r="C54" s="45">
        <v>4</v>
      </c>
      <c r="D54" s="45">
        <v>7.5</v>
      </c>
      <c r="E54" s="45">
        <v>5</v>
      </c>
      <c r="F54" s="46">
        <v>3.6</v>
      </c>
    </row>
    <row r="55" spans="1:6" x14ac:dyDescent="0.25">
      <c r="A55" s="44" t="s">
        <v>183</v>
      </c>
      <c r="B55" s="45">
        <v>3</v>
      </c>
      <c r="C55" s="45">
        <v>3.5</v>
      </c>
      <c r="D55" s="45">
        <v>8.4</v>
      </c>
      <c r="E55" s="45">
        <v>4.2</v>
      </c>
      <c r="F55" s="46">
        <v>3.2</v>
      </c>
    </row>
    <row r="56" spans="1:6" x14ac:dyDescent="0.25">
      <c r="A56" s="44" t="s">
        <v>184</v>
      </c>
      <c r="B56" s="45">
        <v>3.4</v>
      </c>
      <c r="C56" s="45">
        <v>3.3</v>
      </c>
      <c r="D56" s="45">
        <v>6.2</v>
      </c>
      <c r="E56" s="45">
        <v>3.6</v>
      </c>
      <c r="F56" s="46">
        <v>3.2</v>
      </c>
    </row>
    <row r="57" spans="1:6" x14ac:dyDescent="0.25">
      <c r="A57" s="44" t="s">
        <v>185</v>
      </c>
      <c r="B57" s="45">
        <v>4.0999999999999996</v>
      </c>
      <c r="C57" s="45">
        <v>3.7</v>
      </c>
      <c r="D57" s="45">
        <v>7.8</v>
      </c>
      <c r="E57" s="45">
        <v>4.8</v>
      </c>
      <c r="F57" s="46">
        <v>4</v>
      </c>
    </row>
    <row r="58" spans="1:6" x14ac:dyDescent="0.25">
      <c r="A58" s="44" t="s">
        <v>186</v>
      </c>
      <c r="B58" s="45">
        <v>5.5</v>
      </c>
      <c r="C58" s="45">
        <v>5.2</v>
      </c>
      <c r="D58" s="45">
        <v>8.4</v>
      </c>
      <c r="E58" s="45">
        <v>5.6</v>
      </c>
      <c r="F58" s="46">
        <v>4.5999999999999996</v>
      </c>
    </row>
    <row r="59" spans="1:6" x14ac:dyDescent="0.25">
      <c r="A59" s="44" t="s">
        <v>187</v>
      </c>
      <c r="B59" s="45">
        <v>3.2</v>
      </c>
      <c r="C59" s="45">
        <v>3.1</v>
      </c>
      <c r="D59" s="45">
        <v>6.5</v>
      </c>
      <c r="E59" s="45">
        <v>3.9</v>
      </c>
      <c r="F59" s="46">
        <v>3.1</v>
      </c>
    </row>
    <row r="60" spans="1:6" x14ac:dyDescent="0.25">
      <c r="A60" s="44" t="s">
        <v>188</v>
      </c>
      <c r="B60" s="45">
        <v>3.8</v>
      </c>
      <c r="C60" s="45">
        <v>3.5</v>
      </c>
      <c r="D60" s="45">
        <v>7.5</v>
      </c>
      <c r="E60" s="45">
        <v>4.7</v>
      </c>
      <c r="F60" s="46">
        <v>3.4</v>
      </c>
    </row>
    <row r="61" spans="1:6" x14ac:dyDescent="0.25">
      <c r="A61" s="44" t="s">
        <v>189</v>
      </c>
      <c r="B61" s="45">
        <v>4.5999999999999996</v>
      </c>
      <c r="C61" s="45">
        <v>4.2</v>
      </c>
      <c r="D61" s="45">
        <v>7.6</v>
      </c>
      <c r="E61" s="45">
        <v>4.5999999999999996</v>
      </c>
      <c r="F61" s="46">
        <v>3.9</v>
      </c>
    </row>
    <row r="62" spans="1:6" x14ac:dyDescent="0.25">
      <c r="A62" s="44" t="s">
        <v>190</v>
      </c>
      <c r="B62" s="45">
        <v>3.4</v>
      </c>
      <c r="C62" s="45">
        <v>3.5</v>
      </c>
      <c r="D62" s="45">
        <v>9.1</v>
      </c>
      <c r="E62" s="45">
        <v>4.8</v>
      </c>
      <c r="F62" s="46">
        <v>3.3</v>
      </c>
    </row>
    <row r="63" spans="1:6" x14ac:dyDescent="0.25">
      <c r="A63" s="44" t="s">
        <v>191</v>
      </c>
      <c r="B63" s="45">
        <v>3.2</v>
      </c>
      <c r="C63" s="45">
        <v>3.1</v>
      </c>
      <c r="D63" s="45">
        <v>8.1</v>
      </c>
      <c r="E63" s="45">
        <v>5</v>
      </c>
      <c r="F63" s="46">
        <v>3</v>
      </c>
    </row>
    <row r="64" spans="1:6" x14ac:dyDescent="0.25">
      <c r="A64" s="44" t="s">
        <v>192</v>
      </c>
      <c r="B64" s="45">
        <v>4.5999999999999996</v>
      </c>
      <c r="C64" s="45">
        <v>4.5</v>
      </c>
      <c r="D64" s="45">
        <v>8.6999999999999993</v>
      </c>
      <c r="E64" s="45">
        <v>5.0999999999999996</v>
      </c>
      <c r="F64" s="46">
        <v>4.4000000000000004</v>
      </c>
    </row>
    <row r="65" spans="1:6" x14ac:dyDescent="0.25">
      <c r="A65" s="44" t="s">
        <v>193</v>
      </c>
      <c r="B65" s="45">
        <v>3.7</v>
      </c>
      <c r="C65" s="45">
        <v>3.6</v>
      </c>
      <c r="D65" s="45">
        <v>8</v>
      </c>
      <c r="E65" s="45">
        <v>4</v>
      </c>
      <c r="F65" s="46">
        <v>3.4</v>
      </c>
    </row>
    <row r="66" spans="1:6" x14ac:dyDescent="0.25">
      <c r="A66" s="44" t="s">
        <v>194</v>
      </c>
      <c r="B66" s="45">
        <v>3.8</v>
      </c>
      <c r="C66" s="45">
        <v>3.7</v>
      </c>
      <c r="D66" s="45">
        <v>7.6</v>
      </c>
      <c r="E66" s="45">
        <v>4.7</v>
      </c>
      <c r="F66" s="46">
        <v>3.7</v>
      </c>
    </row>
    <row r="67" spans="1:6" x14ac:dyDescent="0.25">
      <c r="A67" s="44" t="s">
        <v>195</v>
      </c>
      <c r="B67" s="45">
        <v>3</v>
      </c>
      <c r="C67" s="45">
        <v>2.9</v>
      </c>
      <c r="D67" s="45">
        <v>5.3</v>
      </c>
      <c r="E67" s="45">
        <v>2.8</v>
      </c>
      <c r="F67" s="46">
        <v>2.5</v>
      </c>
    </row>
    <row r="68" spans="1:6" x14ac:dyDescent="0.25">
      <c r="A68" s="44" t="s">
        <v>196</v>
      </c>
      <c r="B68" s="45">
        <v>4.5</v>
      </c>
      <c r="C68" s="45">
        <v>4.0999999999999996</v>
      </c>
      <c r="D68" s="45">
        <v>6.3</v>
      </c>
      <c r="E68" s="45">
        <v>4.5999999999999996</v>
      </c>
      <c r="F68" s="46">
        <v>3.8</v>
      </c>
    </row>
    <row r="69" spans="1:6" x14ac:dyDescent="0.25">
      <c r="A69" s="44" t="s">
        <v>197</v>
      </c>
      <c r="B69" s="45">
        <v>4.9000000000000004</v>
      </c>
      <c r="C69" s="45">
        <v>4.8</v>
      </c>
      <c r="D69" s="45">
        <v>6.8</v>
      </c>
      <c r="E69" s="45">
        <v>4.9000000000000004</v>
      </c>
      <c r="F69" s="46">
        <v>3.9</v>
      </c>
    </row>
    <row r="70" spans="1:6" x14ac:dyDescent="0.25">
      <c r="A70" s="44" t="s">
        <v>198</v>
      </c>
      <c r="B70" s="45">
        <v>3.7</v>
      </c>
      <c r="C70" s="45">
        <v>3.7</v>
      </c>
      <c r="D70" s="45">
        <v>6.3</v>
      </c>
      <c r="E70" s="45">
        <v>3.8</v>
      </c>
      <c r="F70" s="46">
        <v>3.4</v>
      </c>
    </row>
    <row r="71" spans="1:6" x14ac:dyDescent="0.25">
      <c r="A71" s="44" t="s">
        <v>199</v>
      </c>
      <c r="B71" s="45">
        <v>4.3</v>
      </c>
      <c r="C71" s="45">
        <v>4.9000000000000004</v>
      </c>
      <c r="D71" s="45">
        <v>9.6</v>
      </c>
      <c r="E71" s="45">
        <v>7.6</v>
      </c>
      <c r="F71" s="46">
        <v>5.4</v>
      </c>
    </row>
    <row r="72" spans="1:6" x14ac:dyDescent="0.25">
      <c r="A72" s="44" t="s">
        <v>200</v>
      </c>
      <c r="B72" s="45">
        <v>3.8</v>
      </c>
      <c r="C72" s="45">
        <v>4.5999999999999996</v>
      </c>
      <c r="D72" s="45">
        <v>6</v>
      </c>
      <c r="E72" s="45">
        <v>4</v>
      </c>
      <c r="F72" s="46">
        <v>3.8</v>
      </c>
    </row>
    <row r="73" spans="1:6" x14ac:dyDescent="0.25">
      <c r="A73" s="44" t="s">
        <v>201</v>
      </c>
      <c r="B73" s="45">
        <v>4.2</v>
      </c>
      <c r="C73" s="45">
        <v>4</v>
      </c>
      <c r="D73" s="45">
        <v>6.8</v>
      </c>
      <c r="E73" s="45">
        <v>4.4000000000000004</v>
      </c>
      <c r="F73" s="46">
        <v>3.7</v>
      </c>
    </row>
    <row r="74" spans="1:6" x14ac:dyDescent="0.25">
      <c r="A74" s="44" t="s">
        <v>202</v>
      </c>
      <c r="B74" s="45">
        <v>3.6</v>
      </c>
      <c r="C74" s="45">
        <v>3.5</v>
      </c>
      <c r="D74" s="45">
        <v>6.5</v>
      </c>
      <c r="E74" s="45">
        <v>3.9</v>
      </c>
      <c r="F74" s="46">
        <v>3.4</v>
      </c>
    </row>
    <row r="75" spans="1:6" x14ac:dyDescent="0.25">
      <c r="A75" s="44" t="s">
        <v>203</v>
      </c>
      <c r="B75" s="45">
        <v>5.6</v>
      </c>
      <c r="C75" s="45">
        <v>5.6</v>
      </c>
      <c r="D75" s="45">
        <v>9.6</v>
      </c>
      <c r="E75" s="45">
        <v>5.0999999999999996</v>
      </c>
      <c r="F75" s="46">
        <v>4.3</v>
      </c>
    </row>
    <row r="76" spans="1:6" x14ac:dyDescent="0.25">
      <c r="A76" s="44" t="s">
        <v>204</v>
      </c>
      <c r="B76" s="45">
        <v>4.0999999999999996</v>
      </c>
      <c r="C76" s="45">
        <v>4</v>
      </c>
      <c r="D76" s="45">
        <v>6.4</v>
      </c>
      <c r="E76" s="45">
        <v>4.2</v>
      </c>
      <c r="F76" s="46">
        <v>3.7</v>
      </c>
    </row>
    <row r="77" spans="1:6" x14ac:dyDescent="0.25">
      <c r="A77" s="44" t="s">
        <v>205</v>
      </c>
      <c r="B77" s="45">
        <v>3.1</v>
      </c>
      <c r="C77" s="45">
        <v>2.9</v>
      </c>
      <c r="D77" s="45">
        <v>6.1</v>
      </c>
      <c r="E77" s="45">
        <v>3.5</v>
      </c>
      <c r="F77" s="46">
        <v>2.8</v>
      </c>
    </row>
    <row r="78" spans="1:6" x14ac:dyDescent="0.25">
      <c r="A78" s="44" t="s">
        <v>206</v>
      </c>
      <c r="B78" s="45">
        <v>2.7</v>
      </c>
      <c r="C78" s="45">
        <v>2.5</v>
      </c>
      <c r="D78" s="45">
        <v>7</v>
      </c>
      <c r="E78" s="45">
        <v>3.6</v>
      </c>
      <c r="F78" s="46">
        <v>2.7</v>
      </c>
    </row>
    <row r="79" spans="1:6" x14ac:dyDescent="0.25">
      <c r="A79" s="44" t="s">
        <v>207</v>
      </c>
      <c r="B79" s="45">
        <v>4.4000000000000004</v>
      </c>
      <c r="C79" s="45">
        <v>4.3</v>
      </c>
      <c r="D79" s="45">
        <v>8.4</v>
      </c>
      <c r="E79" s="45">
        <v>5.3</v>
      </c>
      <c r="F79" s="46">
        <v>4.9000000000000004</v>
      </c>
    </row>
    <row r="80" spans="1:6" x14ac:dyDescent="0.25">
      <c r="A80" s="44" t="s">
        <v>208</v>
      </c>
      <c r="B80" s="45">
        <v>4.3</v>
      </c>
      <c r="C80" s="45">
        <v>4.0999999999999996</v>
      </c>
      <c r="D80" s="45">
        <v>7.8</v>
      </c>
      <c r="E80" s="45">
        <v>4.7</v>
      </c>
      <c r="F80" s="46">
        <v>4.0999999999999996</v>
      </c>
    </row>
    <row r="81" spans="1:6" x14ac:dyDescent="0.25">
      <c r="A81" s="44" t="s">
        <v>209</v>
      </c>
      <c r="B81" s="45">
        <v>3.5</v>
      </c>
      <c r="C81" s="45">
        <v>3.2</v>
      </c>
      <c r="D81" s="45">
        <v>9.8000000000000007</v>
      </c>
      <c r="E81" s="45">
        <v>4.0999999999999996</v>
      </c>
      <c r="F81" s="46">
        <v>3.2</v>
      </c>
    </row>
    <row r="82" spans="1:6" x14ac:dyDescent="0.25">
      <c r="A82" s="44" t="s">
        <v>210</v>
      </c>
      <c r="B82" s="45">
        <v>4.0999999999999996</v>
      </c>
      <c r="C82" s="45">
        <v>3.9</v>
      </c>
      <c r="D82" s="45">
        <v>9.6</v>
      </c>
      <c r="E82" s="45">
        <v>7</v>
      </c>
      <c r="F82" s="46">
        <v>4.5</v>
      </c>
    </row>
    <row r="83" spans="1:6" x14ac:dyDescent="0.25">
      <c r="A83" s="44" t="s">
        <v>211</v>
      </c>
      <c r="B83" s="45">
        <v>3</v>
      </c>
      <c r="C83" s="45">
        <v>3</v>
      </c>
      <c r="D83" s="45">
        <v>6.1</v>
      </c>
      <c r="E83" s="45">
        <v>3.5</v>
      </c>
      <c r="F83" s="46">
        <v>3</v>
      </c>
    </row>
    <row r="84" spans="1:6" x14ac:dyDescent="0.25">
      <c r="A84" s="44" t="s">
        <v>212</v>
      </c>
      <c r="B84" s="45">
        <v>4.9000000000000004</v>
      </c>
      <c r="C84" s="45">
        <v>4.4000000000000004</v>
      </c>
      <c r="D84" s="45">
        <v>6.4</v>
      </c>
      <c r="E84" s="45">
        <v>4.3</v>
      </c>
      <c r="F84" s="46">
        <v>3.9</v>
      </c>
    </row>
    <row r="85" spans="1:6" x14ac:dyDescent="0.25">
      <c r="A85" s="44" t="s">
        <v>213</v>
      </c>
      <c r="B85" s="45">
        <v>3.7</v>
      </c>
      <c r="C85" s="45">
        <v>3.6</v>
      </c>
      <c r="D85" s="45">
        <v>7.1</v>
      </c>
      <c r="E85" s="45">
        <v>4.4000000000000004</v>
      </c>
      <c r="F85" s="46">
        <v>3.5</v>
      </c>
    </row>
    <row r="86" spans="1:6" x14ac:dyDescent="0.25">
      <c r="A86" s="44" t="s">
        <v>214</v>
      </c>
      <c r="B86" s="45">
        <v>2.8</v>
      </c>
      <c r="C86" s="45">
        <v>2.6</v>
      </c>
      <c r="D86" s="45">
        <v>6.5</v>
      </c>
      <c r="E86" s="45">
        <v>3.5</v>
      </c>
      <c r="F86" s="46">
        <v>2.7</v>
      </c>
    </row>
    <row r="87" spans="1:6" x14ac:dyDescent="0.25">
      <c r="A87" s="44" t="s">
        <v>215</v>
      </c>
      <c r="B87" s="45">
        <v>4.2</v>
      </c>
      <c r="C87" s="45">
        <v>3.8</v>
      </c>
      <c r="D87" s="45">
        <v>6.7</v>
      </c>
      <c r="E87" s="45">
        <v>4.5</v>
      </c>
      <c r="F87" s="46">
        <v>3.6</v>
      </c>
    </row>
    <row r="88" spans="1:6" x14ac:dyDescent="0.25">
      <c r="A88" s="44" t="s">
        <v>216</v>
      </c>
      <c r="B88" s="45">
        <v>3.2</v>
      </c>
      <c r="C88" s="45">
        <v>3</v>
      </c>
      <c r="D88" s="45">
        <v>6.3</v>
      </c>
      <c r="E88" s="45">
        <v>3.9</v>
      </c>
      <c r="F88" s="46">
        <v>3</v>
      </c>
    </row>
    <row r="89" spans="1:6" x14ac:dyDescent="0.25">
      <c r="A89" s="44" t="s">
        <v>217</v>
      </c>
      <c r="B89" s="45">
        <v>4.9000000000000004</v>
      </c>
      <c r="C89" s="45">
        <v>4.9000000000000004</v>
      </c>
      <c r="D89" s="45">
        <v>7.9</v>
      </c>
      <c r="E89" s="45">
        <v>5.0999999999999996</v>
      </c>
      <c r="F89" s="46">
        <v>4.3</v>
      </c>
    </row>
    <row r="90" spans="1:6" x14ac:dyDescent="0.25">
      <c r="A90" s="44" t="s">
        <v>218</v>
      </c>
      <c r="B90" s="45">
        <v>4</v>
      </c>
      <c r="C90" s="45">
        <v>4</v>
      </c>
      <c r="D90" s="45">
        <v>6.9</v>
      </c>
      <c r="E90" s="45">
        <v>4.2</v>
      </c>
      <c r="F90" s="46">
        <v>3.8</v>
      </c>
    </row>
    <row r="91" spans="1:6" x14ac:dyDescent="0.25">
      <c r="A91" s="44" t="s">
        <v>219</v>
      </c>
      <c r="B91" s="45">
        <v>4.7</v>
      </c>
      <c r="C91" s="45">
        <v>4.5</v>
      </c>
      <c r="D91" s="45">
        <v>8.5</v>
      </c>
      <c r="E91" s="45">
        <v>5.2</v>
      </c>
      <c r="F91" s="46">
        <v>4.2</v>
      </c>
    </row>
    <row r="92" spans="1:6" x14ac:dyDescent="0.25">
      <c r="A92" s="44" t="s">
        <v>220</v>
      </c>
      <c r="B92" s="45">
        <v>4</v>
      </c>
      <c r="C92" s="45">
        <v>4</v>
      </c>
      <c r="D92" s="45">
        <v>8.9</v>
      </c>
      <c r="E92" s="45">
        <v>5</v>
      </c>
      <c r="F92" s="46">
        <v>4.2</v>
      </c>
    </row>
    <row r="93" spans="1:6" x14ac:dyDescent="0.25">
      <c r="A93" s="44" t="s">
        <v>221</v>
      </c>
      <c r="B93" s="45">
        <v>3.5</v>
      </c>
      <c r="C93" s="45">
        <v>3.4</v>
      </c>
      <c r="D93" s="45">
        <v>6.3</v>
      </c>
      <c r="E93" s="45">
        <v>3.8</v>
      </c>
      <c r="F93" s="46">
        <v>3.2</v>
      </c>
    </row>
    <row r="94" spans="1:6" x14ac:dyDescent="0.25">
      <c r="A94" s="44" t="s">
        <v>222</v>
      </c>
      <c r="B94" s="45">
        <v>4.8</v>
      </c>
      <c r="C94" s="45">
        <v>4.5999999999999996</v>
      </c>
      <c r="D94" s="45">
        <v>6.8</v>
      </c>
      <c r="E94" s="45">
        <v>4.3</v>
      </c>
      <c r="F94" s="46">
        <v>4.5</v>
      </c>
    </row>
    <row r="95" spans="1:6" x14ac:dyDescent="0.25">
      <c r="A95" s="44" t="s">
        <v>223</v>
      </c>
      <c r="B95" s="45">
        <v>4.2</v>
      </c>
      <c r="C95" s="45">
        <v>4</v>
      </c>
      <c r="D95" s="45">
        <v>5.7</v>
      </c>
      <c r="E95" s="45">
        <v>4</v>
      </c>
      <c r="F95" s="46">
        <v>3.5</v>
      </c>
    </row>
    <row r="96" spans="1:6" x14ac:dyDescent="0.25">
      <c r="A96" s="44" t="s">
        <v>224</v>
      </c>
      <c r="B96" s="45">
        <v>3.6</v>
      </c>
      <c r="C96" s="45">
        <v>3.6</v>
      </c>
      <c r="D96" s="45">
        <v>7.1</v>
      </c>
      <c r="E96" s="45">
        <v>4.0999999999999996</v>
      </c>
      <c r="F96" s="46">
        <v>3.5</v>
      </c>
    </row>
    <row r="97" spans="1:6" x14ac:dyDescent="0.25">
      <c r="A97" s="44" t="s">
        <v>225</v>
      </c>
      <c r="B97" s="45">
        <v>2.5</v>
      </c>
      <c r="C97" s="45">
        <v>2.4</v>
      </c>
      <c r="D97" s="45">
        <v>4.7</v>
      </c>
      <c r="E97" s="45">
        <v>2.6</v>
      </c>
      <c r="F97" s="46">
        <v>2.4</v>
      </c>
    </row>
    <row r="98" spans="1:6" ht="15.75" thickBot="1" x14ac:dyDescent="0.3">
      <c r="A98" s="47" t="s">
        <v>226</v>
      </c>
      <c r="B98" s="48">
        <v>2.8</v>
      </c>
      <c r="C98" s="48">
        <v>2.7</v>
      </c>
      <c r="D98" s="48">
        <v>6.4</v>
      </c>
      <c r="E98" s="48">
        <v>3.4</v>
      </c>
      <c r="F98" s="49">
        <v>2.6</v>
      </c>
    </row>
    <row r="99" spans="1:6" x14ac:dyDescent="0.25">
      <c r="A99" s="39"/>
      <c r="B99" s="39"/>
      <c r="C99" s="39"/>
      <c r="D99" s="39"/>
      <c r="E99" s="39"/>
      <c r="F99" s="39"/>
    </row>
    <row r="101" spans="1:6" x14ac:dyDescent="0.25">
      <c r="A101" s="3" t="s">
        <v>122</v>
      </c>
      <c r="B101" s="54">
        <f>AVERAGE(B4:B98)</f>
        <v>4.0326315789473695</v>
      </c>
      <c r="C101" s="54">
        <f t="shared" ref="C101:F101" si="0">AVERAGE(C4:C98)</f>
        <v>3.9294736842105258</v>
      </c>
      <c r="D101" s="54">
        <f t="shared" si="0"/>
        <v>7.3705263157894727</v>
      </c>
      <c r="E101" s="54">
        <f t="shared" si="0"/>
        <v>4.5147368421052638</v>
      </c>
      <c r="F101" s="54">
        <f t="shared" si="0"/>
        <v>3.6957894736842096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A255-601F-4752-90A3-8F84DA2DBC93}">
  <dimension ref="A2:E98"/>
  <sheetViews>
    <sheetView workbookViewId="0">
      <selection activeCell="J15" sqref="J15"/>
    </sheetView>
  </sheetViews>
  <sheetFormatPr defaultRowHeight="15" x14ac:dyDescent="0.25"/>
  <cols>
    <col min="2" max="2" width="14.42578125" customWidth="1"/>
    <col min="3" max="3" width="17.85546875" customWidth="1"/>
    <col min="4" max="4" width="17.5703125" customWidth="1"/>
    <col min="5" max="5" width="16.42578125" customWidth="1"/>
    <col min="11" max="11" width="12.7109375" customWidth="1"/>
    <col min="13" max="13" width="11.5703125" bestFit="1" customWidth="1"/>
    <col min="23" max="23" width="11.5703125" customWidth="1"/>
  </cols>
  <sheetData>
    <row r="2" spans="1:5" ht="135" x14ac:dyDescent="0.25">
      <c r="A2" s="58"/>
      <c r="B2" s="59" t="s">
        <v>234</v>
      </c>
      <c r="C2" s="60" t="s">
        <v>235</v>
      </c>
      <c r="D2" s="60" t="s">
        <v>236</v>
      </c>
      <c r="E2" s="59" t="s">
        <v>237</v>
      </c>
    </row>
    <row r="3" spans="1:5" x14ac:dyDescent="0.25">
      <c r="A3" s="64" t="s">
        <v>26</v>
      </c>
      <c r="B3" s="65">
        <v>0.3160926</v>
      </c>
      <c r="C3" s="65">
        <v>0.17627000000000001</v>
      </c>
      <c r="D3" s="65">
        <v>5.2178200000000001E-2</v>
      </c>
      <c r="E3" s="65">
        <v>9.2705899999999994E-2</v>
      </c>
    </row>
    <row r="4" spans="1:5" x14ac:dyDescent="0.25">
      <c r="A4" s="61" t="s">
        <v>238</v>
      </c>
      <c r="B4" s="62">
        <v>0.33686199999999999</v>
      </c>
      <c r="C4" s="63">
        <v>0.21512290000000001</v>
      </c>
      <c r="D4" s="63">
        <v>5.1477599999999998E-2</v>
      </c>
      <c r="E4" s="62">
        <v>0.10574020000000001</v>
      </c>
    </row>
    <row r="5" spans="1:5" x14ac:dyDescent="0.25">
      <c r="A5" s="61" t="s">
        <v>239</v>
      </c>
      <c r="B5" s="62">
        <v>0.39324330000000002</v>
      </c>
      <c r="C5" s="63">
        <v>0.27567570000000002</v>
      </c>
      <c r="D5" s="63">
        <v>5.2173900000000002E-2</v>
      </c>
      <c r="E5" s="62">
        <v>0.1086956</v>
      </c>
    </row>
    <row r="6" spans="1:5" x14ac:dyDescent="0.25">
      <c r="A6" s="61" t="s">
        <v>240</v>
      </c>
      <c r="B6" s="62">
        <v>0.3626374</v>
      </c>
      <c r="C6" s="63">
        <v>0.2106227</v>
      </c>
      <c r="D6" s="63">
        <v>5.0251299999999999E-2</v>
      </c>
      <c r="E6" s="62">
        <v>0.1571429</v>
      </c>
    </row>
    <row r="7" spans="1:5" x14ac:dyDescent="0.25">
      <c r="A7" s="61" t="s">
        <v>241</v>
      </c>
      <c r="B7" s="62">
        <v>0.35903610000000002</v>
      </c>
      <c r="C7" s="63">
        <v>0.25301210000000002</v>
      </c>
      <c r="D7" s="63">
        <v>2.7586200000000002E-2</v>
      </c>
      <c r="E7" s="62" t="s">
        <v>242</v>
      </c>
    </row>
    <row r="8" spans="1:5" x14ac:dyDescent="0.25">
      <c r="A8" s="61" t="s">
        <v>243</v>
      </c>
      <c r="B8" s="62">
        <v>0.2848116</v>
      </c>
      <c r="C8" s="63">
        <v>0.18663959999999999</v>
      </c>
      <c r="D8" s="63">
        <v>3.1692100000000001E-2</v>
      </c>
      <c r="E8" s="62">
        <v>9.5238100000000006E-2</v>
      </c>
    </row>
    <row r="9" spans="1:5" x14ac:dyDescent="0.25">
      <c r="A9" s="61" t="s">
        <v>244</v>
      </c>
      <c r="B9" s="62">
        <v>0.3411903</v>
      </c>
      <c r="C9" s="63">
        <v>0.2147908</v>
      </c>
      <c r="D9" s="63">
        <v>4.2868299999999998E-2</v>
      </c>
      <c r="E9" s="62">
        <v>9.0909100000000007E-2</v>
      </c>
    </row>
    <row r="10" spans="1:5" x14ac:dyDescent="0.25">
      <c r="A10" s="61" t="s">
        <v>245</v>
      </c>
      <c r="B10" s="62">
        <v>0.4327666</v>
      </c>
      <c r="C10" s="63">
        <v>0.27820709999999998</v>
      </c>
      <c r="D10" s="63">
        <v>4.2750900000000001E-2</v>
      </c>
      <c r="E10" s="62">
        <v>0.12</v>
      </c>
    </row>
    <row r="11" spans="1:5" x14ac:dyDescent="0.25">
      <c r="A11" s="61" t="s">
        <v>246</v>
      </c>
      <c r="B11" s="62">
        <v>0.35344829999999999</v>
      </c>
      <c r="C11" s="63">
        <v>0.21767239999999999</v>
      </c>
      <c r="D11" s="63">
        <v>4.3715799999999999E-2</v>
      </c>
      <c r="E11" s="62" t="s">
        <v>242</v>
      </c>
    </row>
    <row r="12" spans="1:5" x14ac:dyDescent="0.25">
      <c r="A12" s="61" t="s">
        <v>247</v>
      </c>
      <c r="B12" s="62">
        <v>0.3784091</v>
      </c>
      <c r="C12" s="63">
        <v>0.2204545</v>
      </c>
      <c r="D12" s="63">
        <v>6.6869300000000007E-2</v>
      </c>
      <c r="E12" s="62">
        <v>8.9285699999999996E-2</v>
      </c>
    </row>
    <row r="13" spans="1:5" x14ac:dyDescent="0.25">
      <c r="A13" s="61" t="s">
        <v>248</v>
      </c>
      <c r="B13" s="62">
        <v>0.35415540000000001</v>
      </c>
      <c r="C13" s="63">
        <v>0.19771859999999999</v>
      </c>
      <c r="D13" s="63">
        <v>5.7931000000000003E-2</v>
      </c>
      <c r="E13" s="62">
        <v>0.1032609</v>
      </c>
    </row>
    <row r="14" spans="1:5" x14ac:dyDescent="0.25">
      <c r="A14" s="61" t="s">
        <v>249</v>
      </c>
      <c r="B14" s="62">
        <v>0.24449689999999999</v>
      </c>
      <c r="C14" s="63">
        <v>0.13522010000000001</v>
      </c>
      <c r="D14" s="63">
        <v>3.3530600000000001E-2</v>
      </c>
      <c r="E14" s="62">
        <v>9.9415199999999995E-2</v>
      </c>
    </row>
    <row r="15" spans="1:5" x14ac:dyDescent="0.25">
      <c r="A15" s="61" t="s">
        <v>250</v>
      </c>
      <c r="B15" s="62">
        <v>0.3188976</v>
      </c>
      <c r="C15" s="63">
        <v>0.1811024</v>
      </c>
      <c r="D15" s="63">
        <v>7.2115399999999996E-2</v>
      </c>
      <c r="E15" s="62">
        <v>0.13888890000000001</v>
      </c>
    </row>
    <row r="16" spans="1:5" x14ac:dyDescent="0.25">
      <c r="A16" s="61" t="s">
        <v>251</v>
      </c>
      <c r="B16" s="62">
        <v>0.36093019999999998</v>
      </c>
      <c r="C16" s="63">
        <v>0.2167442</v>
      </c>
      <c r="D16" s="63">
        <v>3.6951499999999998E-2</v>
      </c>
      <c r="E16" s="62">
        <v>8.4615399999999993E-2</v>
      </c>
    </row>
    <row r="17" spans="1:5" x14ac:dyDescent="0.25">
      <c r="A17" s="61" t="s">
        <v>252</v>
      </c>
      <c r="B17" s="62">
        <v>0.2987805</v>
      </c>
      <c r="C17" s="63">
        <v>0.18902440000000001</v>
      </c>
      <c r="D17" s="63">
        <v>0</v>
      </c>
      <c r="E17" s="62" t="s">
        <v>242</v>
      </c>
    </row>
    <row r="18" spans="1:5" x14ac:dyDescent="0.25">
      <c r="A18" s="61" t="s">
        <v>253</v>
      </c>
      <c r="B18" s="62">
        <v>0.43829109999999999</v>
      </c>
      <c r="C18" s="63">
        <v>0.29667719999999997</v>
      </c>
      <c r="D18" s="63">
        <v>6.8762299999999998E-2</v>
      </c>
      <c r="E18" s="62">
        <v>0.14423079999999999</v>
      </c>
    </row>
    <row r="19" spans="1:5" x14ac:dyDescent="0.25">
      <c r="A19" s="61" t="s">
        <v>254</v>
      </c>
      <c r="B19" s="62">
        <v>0.36054049999999999</v>
      </c>
      <c r="C19" s="63">
        <v>0.2210811</v>
      </c>
      <c r="D19" s="63">
        <v>4.9634999999999999E-2</v>
      </c>
      <c r="E19" s="62">
        <v>0.1238532</v>
      </c>
    </row>
    <row r="20" spans="1:5" x14ac:dyDescent="0.25">
      <c r="A20" s="61" t="s">
        <v>255</v>
      </c>
      <c r="B20" s="62">
        <v>0.3217391</v>
      </c>
      <c r="C20" s="63">
        <v>0.1521739</v>
      </c>
      <c r="D20" s="63">
        <v>6.6265099999999993E-2</v>
      </c>
      <c r="E20" s="62">
        <v>6.4516100000000007E-2</v>
      </c>
    </row>
    <row r="21" spans="1:5" x14ac:dyDescent="0.25">
      <c r="A21" s="61" t="s">
        <v>256</v>
      </c>
      <c r="B21" s="62">
        <v>0.27942539999999999</v>
      </c>
      <c r="C21" s="63">
        <v>0.18860060000000001</v>
      </c>
      <c r="D21" s="63">
        <v>4.3024800000000002E-2</v>
      </c>
      <c r="E21" s="62">
        <v>0.1204819</v>
      </c>
    </row>
    <row r="22" spans="1:5" x14ac:dyDescent="0.25">
      <c r="A22" s="61" t="s">
        <v>257</v>
      </c>
      <c r="B22" s="62">
        <v>0.2864661</v>
      </c>
      <c r="C22" s="63">
        <v>0.1435506</v>
      </c>
      <c r="D22" s="63">
        <v>4.7919999999999997E-2</v>
      </c>
      <c r="E22" s="62">
        <v>8.8728500000000002E-2</v>
      </c>
    </row>
    <row r="23" spans="1:5" x14ac:dyDescent="0.25">
      <c r="A23" s="61" t="s">
        <v>258</v>
      </c>
      <c r="B23" s="62">
        <v>0.3399433</v>
      </c>
      <c r="C23" s="63">
        <v>0.20396600000000001</v>
      </c>
      <c r="D23" s="63">
        <v>5.3846199999999997E-2</v>
      </c>
      <c r="E23" s="62" t="s">
        <v>242</v>
      </c>
    </row>
    <row r="24" spans="1:5" x14ac:dyDescent="0.25">
      <c r="A24" s="61" t="s">
        <v>259</v>
      </c>
      <c r="B24" s="62">
        <v>0.34592149999999999</v>
      </c>
      <c r="C24" s="63">
        <v>0.20392750000000001</v>
      </c>
      <c r="D24" s="63">
        <v>5.48523E-2</v>
      </c>
      <c r="E24" s="62">
        <v>1.49254E-2</v>
      </c>
    </row>
    <row r="25" spans="1:5" x14ac:dyDescent="0.25">
      <c r="A25" s="61" t="s">
        <v>260</v>
      </c>
      <c r="B25" s="62">
        <v>0.33023799999999998</v>
      </c>
      <c r="C25" s="63">
        <v>0.2124202</v>
      </c>
      <c r="D25" s="63">
        <v>4.2253499999999999E-2</v>
      </c>
      <c r="E25" s="62">
        <v>0.1018519</v>
      </c>
    </row>
    <row r="26" spans="1:5" x14ac:dyDescent="0.25">
      <c r="A26" s="61" t="s">
        <v>261</v>
      </c>
      <c r="B26" s="62">
        <v>0.40780139999999998</v>
      </c>
      <c r="C26" s="63">
        <v>0.22872339999999999</v>
      </c>
      <c r="D26" s="63">
        <v>6.9565199999999994E-2</v>
      </c>
      <c r="E26" s="62">
        <v>0.1020408</v>
      </c>
    </row>
    <row r="27" spans="1:5" x14ac:dyDescent="0.25">
      <c r="A27" s="61" t="s">
        <v>262</v>
      </c>
      <c r="B27" s="62">
        <v>0.25789469999999998</v>
      </c>
      <c r="C27" s="63">
        <v>0.1098684</v>
      </c>
      <c r="D27" s="63">
        <v>4.9599999999999998E-2</v>
      </c>
      <c r="E27" s="62">
        <v>0.1121076</v>
      </c>
    </row>
    <row r="28" spans="1:5" x14ac:dyDescent="0.25">
      <c r="A28" s="61" t="s">
        <v>263</v>
      </c>
      <c r="B28" s="62">
        <v>0.31117820000000002</v>
      </c>
      <c r="C28" s="63">
        <v>0.19788520000000001</v>
      </c>
      <c r="D28" s="63">
        <v>6.1594200000000002E-2</v>
      </c>
      <c r="E28" s="62">
        <v>6.8965499999999999E-2</v>
      </c>
    </row>
    <row r="29" spans="1:5" x14ac:dyDescent="0.25">
      <c r="A29" s="61" t="s">
        <v>264</v>
      </c>
      <c r="B29" s="62">
        <v>0.33259090000000002</v>
      </c>
      <c r="C29" s="63">
        <v>0.21455089999999999</v>
      </c>
      <c r="D29" s="63">
        <v>4.8507500000000002E-2</v>
      </c>
      <c r="E29" s="62">
        <v>5.5555599999999997E-2</v>
      </c>
    </row>
    <row r="30" spans="1:5" x14ac:dyDescent="0.25">
      <c r="A30" s="61" t="s">
        <v>265</v>
      </c>
      <c r="B30" s="62">
        <v>0.37064849999999999</v>
      </c>
      <c r="C30" s="63">
        <v>0.19044369999999999</v>
      </c>
      <c r="D30" s="63">
        <v>4.8333300000000003E-2</v>
      </c>
      <c r="E30" s="62">
        <v>0.12820509999999999</v>
      </c>
    </row>
    <row r="31" spans="1:5" x14ac:dyDescent="0.25">
      <c r="A31" s="61" t="s">
        <v>266</v>
      </c>
      <c r="B31" s="62">
        <v>0.33872600000000003</v>
      </c>
      <c r="C31" s="63">
        <v>0.21031349999999999</v>
      </c>
      <c r="D31" s="63">
        <v>7.0351800000000006E-2</v>
      </c>
      <c r="E31" s="62">
        <v>7.3770500000000003E-2</v>
      </c>
    </row>
    <row r="32" spans="1:5" x14ac:dyDescent="0.25">
      <c r="A32" s="61" t="s">
        <v>267</v>
      </c>
      <c r="B32" s="62">
        <v>0.3314993</v>
      </c>
      <c r="C32" s="63">
        <v>0.20220080000000001</v>
      </c>
      <c r="D32" s="63">
        <v>4.4303799999999997E-2</v>
      </c>
      <c r="E32" s="62">
        <v>9.6153799999999998E-2</v>
      </c>
    </row>
    <row r="33" spans="1:5" x14ac:dyDescent="0.25">
      <c r="A33" s="61" t="s">
        <v>268</v>
      </c>
      <c r="B33" s="62">
        <v>0.33977170000000001</v>
      </c>
      <c r="C33" s="63">
        <v>0.22168570000000001</v>
      </c>
      <c r="D33" s="63">
        <v>4.7325100000000002E-2</v>
      </c>
      <c r="E33" s="62">
        <v>0.1</v>
      </c>
    </row>
    <row r="34" spans="1:5" x14ac:dyDescent="0.25">
      <c r="A34" s="61" t="s">
        <v>269</v>
      </c>
      <c r="B34" s="62">
        <v>0.29797980000000002</v>
      </c>
      <c r="C34" s="63">
        <v>0.1868687</v>
      </c>
      <c r="D34" s="63">
        <v>7.9136700000000004E-2</v>
      </c>
      <c r="E34" s="62" t="s">
        <v>242</v>
      </c>
    </row>
    <row r="35" spans="1:5" x14ac:dyDescent="0.25">
      <c r="A35" s="61" t="s">
        <v>270</v>
      </c>
      <c r="B35" s="62">
        <v>0.38789020000000002</v>
      </c>
      <c r="C35" s="63">
        <v>0.2663198</v>
      </c>
      <c r="D35" s="63">
        <v>6.1915900000000003E-2</v>
      </c>
      <c r="E35" s="62">
        <v>7.32984E-2</v>
      </c>
    </row>
    <row r="36" spans="1:5" x14ac:dyDescent="0.25">
      <c r="A36" s="61" t="s">
        <v>271</v>
      </c>
      <c r="B36" s="62">
        <v>0.29533949999999998</v>
      </c>
      <c r="C36" s="63">
        <v>0.18589629999999999</v>
      </c>
      <c r="D36" s="63">
        <v>4.8352199999999998E-2</v>
      </c>
      <c r="E36" s="62">
        <v>8.9843800000000001E-2</v>
      </c>
    </row>
    <row r="37" spans="1:5" x14ac:dyDescent="0.25">
      <c r="A37" s="61" t="s">
        <v>272</v>
      </c>
      <c r="B37" s="62">
        <v>0.37209300000000001</v>
      </c>
      <c r="C37" s="63">
        <v>0.20348840000000001</v>
      </c>
      <c r="D37" s="63">
        <v>5.9701499999999998E-2</v>
      </c>
      <c r="E37" s="62" t="s">
        <v>242</v>
      </c>
    </row>
    <row r="38" spans="1:5" x14ac:dyDescent="0.25">
      <c r="A38" s="61" t="s">
        <v>273</v>
      </c>
      <c r="B38" s="62">
        <v>0.38581559999999998</v>
      </c>
      <c r="C38" s="63">
        <v>0.18014189999999999</v>
      </c>
      <c r="D38" s="63">
        <v>0.1027397</v>
      </c>
      <c r="E38" s="62">
        <v>0.13761470000000001</v>
      </c>
    </row>
    <row r="39" spans="1:5" x14ac:dyDescent="0.25">
      <c r="A39" s="61" t="s">
        <v>274</v>
      </c>
      <c r="B39" s="62">
        <v>0.31609199999999998</v>
      </c>
      <c r="C39" s="63">
        <v>0.1896552</v>
      </c>
      <c r="D39" s="63">
        <v>2.7522899999999999E-2</v>
      </c>
      <c r="E39" s="62">
        <v>0.12987009999999999</v>
      </c>
    </row>
    <row r="40" spans="1:5" x14ac:dyDescent="0.25">
      <c r="A40" s="61" t="s">
        <v>275</v>
      </c>
      <c r="B40" s="62">
        <v>0.32665640000000001</v>
      </c>
      <c r="C40" s="63">
        <v>0.19003600000000001</v>
      </c>
      <c r="D40" s="63">
        <v>5.7988199999999997E-2</v>
      </c>
      <c r="E40" s="62">
        <v>0.1172414</v>
      </c>
    </row>
    <row r="41" spans="1:5" x14ac:dyDescent="0.25">
      <c r="A41" s="61" t="s">
        <v>276</v>
      </c>
      <c r="B41" s="62">
        <v>0.40114070000000002</v>
      </c>
      <c r="C41" s="63">
        <v>0.1749049</v>
      </c>
      <c r="D41" s="63">
        <v>0.12987009999999999</v>
      </c>
      <c r="E41" s="62">
        <v>0.1111111</v>
      </c>
    </row>
    <row r="42" spans="1:5" x14ac:dyDescent="0.25">
      <c r="A42" s="61" t="s">
        <v>277</v>
      </c>
      <c r="B42" s="62">
        <v>0.34418019999999999</v>
      </c>
      <c r="C42" s="63">
        <v>0.20775969999999999</v>
      </c>
      <c r="D42" s="63">
        <v>3.2679699999999999E-2</v>
      </c>
      <c r="E42" s="62">
        <v>0.15116280000000001</v>
      </c>
    </row>
    <row r="43" spans="1:5" x14ac:dyDescent="0.25">
      <c r="A43" s="61" t="s">
        <v>278</v>
      </c>
      <c r="B43" s="62">
        <v>0.31133830000000001</v>
      </c>
      <c r="C43" s="63">
        <v>0.14962829999999999</v>
      </c>
      <c r="D43" s="63">
        <v>3.5812700000000003E-2</v>
      </c>
      <c r="E43" s="62">
        <v>9.7560999999999995E-2</v>
      </c>
    </row>
    <row r="44" spans="1:5" x14ac:dyDescent="0.25">
      <c r="A44" s="61" t="s">
        <v>279</v>
      </c>
      <c r="B44" s="62">
        <v>0.36387779999999997</v>
      </c>
      <c r="C44" s="63">
        <v>0.22310759999999999</v>
      </c>
      <c r="D44" s="63">
        <v>4.0677999999999999E-2</v>
      </c>
      <c r="E44" s="62">
        <v>9.7222199999999995E-2</v>
      </c>
    </row>
    <row r="45" spans="1:5" x14ac:dyDescent="0.25">
      <c r="A45" s="61" t="s">
        <v>280</v>
      </c>
      <c r="B45" s="62">
        <v>0.27906979999999998</v>
      </c>
      <c r="C45" s="63">
        <v>0.1534884</v>
      </c>
      <c r="D45" s="63">
        <v>4.3010800000000002E-2</v>
      </c>
      <c r="E45" s="62" t="s">
        <v>242</v>
      </c>
    </row>
    <row r="46" spans="1:5" x14ac:dyDescent="0.25">
      <c r="A46" s="61" t="s">
        <v>281</v>
      </c>
      <c r="B46" s="62">
        <v>0.35702200000000001</v>
      </c>
      <c r="C46" s="63">
        <v>0.24196280000000001</v>
      </c>
      <c r="D46" s="63">
        <v>3.2258099999999998E-2</v>
      </c>
      <c r="E46" s="62">
        <v>9.2105300000000001E-2</v>
      </c>
    </row>
    <row r="47" spans="1:5" x14ac:dyDescent="0.25">
      <c r="A47" s="61" t="s">
        <v>282</v>
      </c>
      <c r="B47" s="62">
        <v>0.3457711</v>
      </c>
      <c r="C47" s="63">
        <v>0.21393039999999999</v>
      </c>
      <c r="D47" s="63">
        <v>3.2258099999999998E-2</v>
      </c>
      <c r="E47" s="62" t="s">
        <v>242</v>
      </c>
    </row>
    <row r="48" spans="1:5" x14ac:dyDescent="0.25">
      <c r="A48" s="61" t="s">
        <v>283</v>
      </c>
      <c r="B48" s="62">
        <v>0.34186169999999999</v>
      </c>
      <c r="C48" s="63">
        <v>0.2204681</v>
      </c>
      <c r="D48" s="63">
        <v>6.5296300000000002E-2</v>
      </c>
      <c r="E48" s="62">
        <v>0.109375</v>
      </c>
    </row>
    <row r="49" spans="1:5" x14ac:dyDescent="0.25">
      <c r="A49" s="61" t="s">
        <v>284</v>
      </c>
      <c r="B49" s="62">
        <v>0.34888059999999999</v>
      </c>
      <c r="C49" s="63">
        <v>0.20895520000000001</v>
      </c>
      <c r="D49" s="63">
        <v>5.7777799999999997E-2</v>
      </c>
      <c r="E49" s="62" t="s">
        <v>242</v>
      </c>
    </row>
    <row r="50" spans="1:5" x14ac:dyDescent="0.25">
      <c r="A50" s="61" t="s">
        <v>285</v>
      </c>
      <c r="B50" s="62">
        <v>0.2878348</v>
      </c>
      <c r="C50" s="63">
        <v>0.1820821</v>
      </c>
      <c r="D50" s="63">
        <v>3.7197500000000001E-2</v>
      </c>
      <c r="E50" s="62">
        <v>6.8980299999999994E-2</v>
      </c>
    </row>
    <row r="51" spans="1:5" x14ac:dyDescent="0.25">
      <c r="A51" s="61" t="s">
        <v>286</v>
      </c>
      <c r="B51" s="62">
        <v>0.54088049999999999</v>
      </c>
      <c r="C51" s="63">
        <v>0.27672960000000002</v>
      </c>
      <c r="D51" s="63">
        <v>5.3571399999999998E-2</v>
      </c>
      <c r="E51" s="62" t="s">
        <v>242</v>
      </c>
    </row>
    <row r="52" spans="1:5" x14ac:dyDescent="0.25">
      <c r="A52" s="61" t="s">
        <v>287</v>
      </c>
      <c r="B52" s="62">
        <v>0.44666670000000003</v>
      </c>
      <c r="C52" s="63">
        <v>0.22133330000000001</v>
      </c>
      <c r="D52" s="63">
        <v>8.2508300000000007E-2</v>
      </c>
      <c r="E52" s="62">
        <v>0.22105259999999999</v>
      </c>
    </row>
    <row r="53" spans="1:5" x14ac:dyDescent="0.25">
      <c r="A53" s="61" t="s">
        <v>288</v>
      </c>
      <c r="B53" s="62">
        <v>0.33029609999999998</v>
      </c>
      <c r="C53" s="63">
        <v>0.20880789999999999</v>
      </c>
      <c r="D53" s="63">
        <v>5.3533200000000003E-2</v>
      </c>
      <c r="E53" s="62">
        <v>0.11278199999999999</v>
      </c>
    </row>
    <row r="54" spans="1:5" x14ac:dyDescent="0.25">
      <c r="A54" s="61" t="s">
        <v>289</v>
      </c>
      <c r="B54" s="62">
        <v>0.31746029999999997</v>
      </c>
      <c r="C54" s="63">
        <v>0.20105819999999999</v>
      </c>
      <c r="D54" s="63">
        <v>8.3333299999999999E-2</v>
      </c>
      <c r="E54" s="62" t="s">
        <v>242</v>
      </c>
    </row>
    <row r="55" spans="1:5" x14ac:dyDescent="0.25">
      <c r="A55" s="61" t="s">
        <v>290</v>
      </c>
      <c r="B55" s="62">
        <v>0.33621430000000002</v>
      </c>
      <c r="C55" s="63">
        <v>0.23681940000000001</v>
      </c>
      <c r="D55" s="63">
        <v>4.2462800000000002E-2</v>
      </c>
      <c r="E55" s="62">
        <v>7.1999999999999995E-2</v>
      </c>
    </row>
    <row r="56" spans="1:5" x14ac:dyDescent="0.25">
      <c r="A56" s="61" t="s">
        <v>291</v>
      </c>
      <c r="B56" s="62">
        <v>0.26965070000000002</v>
      </c>
      <c r="C56" s="63">
        <v>0.17685590000000001</v>
      </c>
      <c r="D56" s="63">
        <v>4.6715300000000001E-2</v>
      </c>
      <c r="E56" s="62">
        <v>8.2802500000000001E-2</v>
      </c>
    </row>
    <row r="57" spans="1:5" x14ac:dyDescent="0.25">
      <c r="A57" s="61" t="s">
        <v>292</v>
      </c>
      <c r="B57" s="62">
        <v>0.3933702</v>
      </c>
      <c r="C57" s="63">
        <v>0.2585635</v>
      </c>
      <c r="D57" s="63">
        <v>5.1724100000000002E-2</v>
      </c>
      <c r="E57" s="62">
        <v>0.1197917</v>
      </c>
    </row>
    <row r="58" spans="1:5" x14ac:dyDescent="0.25">
      <c r="A58" s="61" t="s">
        <v>293</v>
      </c>
      <c r="B58" s="62">
        <v>0.35479949999999999</v>
      </c>
      <c r="C58" s="63">
        <v>0.1931956</v>
      </c>
      <c r="D58" s="63">
        <v>5.5555599999999997E-2</v>
      </c>
      <c r="E58" s="62">
        <v>0.10576919999999999</v>
      </c>
    </row>
    <row r="59" spans="1:5" x14ac:dyDescent="0.25">
      <c r="A59" s="61" t="s">
        <v>294</v>
      </c>
      <c r="B59" s="62">
        <v>0.34002510000000002</v>
      </c>
      <c r="C59" s="63">
        <v>0.17942279999999999</v>
      </c>
      <c r="D59" s="63">
        <v>5.7057099999999999E-2</v>
      </c>
      <c r="E59" s="62">
        <v>8.9552199999999998E-2</v>
      </c>
    </row>
    <row r="60" spans="1:5" x14ac:dyDescent="0.25">
      <c r="A60" s="61" t="s">
        <v>295</v>
      </c>
      <c r="B60" s="62">
        <v>0.34828579999999998</v>
      </c>
      <c r="C60" s="63">
        <v>0.16949700000000001</v>
      </c>
      <c r="D60" s="63">
        <v>7.9148899999999994E-2</v>
      </c>
      <c r="E60" s="62">
        <v>0.1087379</v>
      </c>
    </row>
    <row r="61" spans="1:5" x14ac:dyDescent="0.25">
      <c r="A61" s="61" t="s">
        <v>296</v>
      </c>
      <c r="B61" s="62">
        <v>0.36831269999999999</v>
      </c>
      <c r="C61" s="63">
        <v>0.2253086</v>
      </c>
      <c r="D61" s="63">
        <v>6.25E-2</v>
      </c>
      <c r="E61" s="62">
        <v>0.09</v>
      </c>
    </row>
    <row r="62" spans="1:5" x14ac:dyDescent="0.25">
      <c r="A62" s="61" t="s">
        <v>297</v>
      </c>
      <c r="B62" s="62">
        <v>0.33394160000000001</v>
      </c>
      <c r="C62" s="63">
        <v>0.21897810000000001</v>
      </c>
      <c r="D62" s="63">
        <v>4.4554499999999997E-2</v>
      </c>
      <c r="E62" s="62">
        <v>0.10084029999999999</v>
      </c>
    </row>
    <row r="63" spans="1:5" x14ac:dyDescent="0.25">
      <c r="A63" s="61" t="s">
        <v>298</v>
      </c>
      <c r="B63" s="62">
        <v>0.26992850000000002</v>
      </c>
      <c r="C63" s="63">
        <v>0.16465089999999999</v>
      </c>
      <c r="D63" s="63">
        <v>3.6469700000000001E-2</v>
      </c>
      <c r="E63" s="62">
        <v>8.4249099999999993E-2</v>
      </c>
    </row>
    <row r="64" spans="1:5" x14ac:dyDescent="0.25">
      <c r="A64" s="61" t="s">
        <v>299</v>
      </c>
      <c r="B64" s="62">
        <v>0.38291140000000001</v>
      </c>
      <c r="C64" s="63">
        <v>0.27531640000000002</v>
      </c>
      <c r="D64" s="63">
        <v>4.2372899999999998E-2</v>
      </c>
      <c r="E64" s="62" t="s">
        <v>242</v>
      </c>
    </row>
    <row r="65" spans="1:5" x14ac:dyDescent="0.25">
      <c r="A65" s="61" t="s">
        <v>300</v>
      </c>
      <c r="B65" s="62">
        <v>0.37735849999999999</v>
      </c>
      <c r="C65" s="63">
        <v>0.26415090000000002</v>
      </c>
      <c r="D65" s="63">
        <v>5.3407000000000003E-2</v>
      </c>
      <c r="E65" s="62">
        <v>9.6774200000000005E-2</v>
      </c>
    </row>
    <row r="66" spans="1:5" x14ac:dyDescent="0.25">
      <c r="A66" s="61" t="s">
        <v>301</v>
      </c>
      <c r="B66" s="62">
        <v>0.3177526</v>
      </c>
      <c r="C66" s="63">
        <v>0.14683660000000001</v>
      </c>
      <c r="D66" s="63">
        <v>5.5079200000000002E-2</v>
      </c>
      <c r="E66" s="62">
        <v>9.04943E-2</v>
      </c>
    </row>
    <row r="67" spans="1:5" x14ac:dyDescent="0.25">
      <c r="A67" s="61" t="s">
        <v>302</v>
      </c>
      <c r="B67" s="62">
        <v>0.30674849999999998</v>
      </c>
      <c r="C67" s="63">
        <v>0.17791409999999999</v>
      </c>
      <c r="D67" s="63">
        <v>1.42857E-2</v>
      </c>
      <c r="E67" s="62" t="s">
        <v>242</v>
      </c>
    </row>
    <row r="68" spans="1:5" x14ac:dyDescent="0.25">
      <c r="A68" s="61" t="s">
        <v>303</v>
      </c>
      <c r="B68" s="62">
        <v>0.39938079999999998</v>
      </c>
      <c r="C68" s="63">
        <v>0.23219809999999999</v>
      </c>
      <c r="D68" s="63">
        <v>5.1094899999999999E-2</v>
      </c>
      <c r="E68" s="62">
        <v>8.6206900000000003E-2</v>
      </c>
    </row>
    <row r="69" spans="1:5" x14ac:dyDescent="0.25">
      <c r="A69" s="61" t="s">
        <v>304</v>
      </c>
      <c r="B69" s="62">
        <v>0.38478259999999997</v>
      </c>
      <c r="C69" s="63">
        <v>0.26630429999999999</v>
      </c>
      <c r="D69" s="63">
        <v>6.00522E-2</v>
      </c>
      <c r="E69" s="62">
        <v>7.6923099999999994E-2</v>
      </c>
    </row>
    <row r="70" spans="1:5" x14ac:dyDescent="0.25">
      <c r="A70" s="61" t="s">
        <v>305</v>
      </c>
      <c r="B70" s="62">
        <v>0.30458970000000002</v>
      </c>
      <c r="C70" s="63">
        <v>0.2114047</v>
      </c>
      <c r="D70" s="63">
        <v>5.2044600000000003E-2</v>
      </c>
      <c r="E70" s="62">
        <v>0.22580639999999999</v>
      </c>
    </row>
    <row r="71" spans="1:5" x14ac:dyDescent="0.25">
      <c r="A71" s="61" t="s">
        <v>306</v>
      </c>
      <c r="B71" s="62">
        <v>0.279476</v>
      </c>
      <c r="C71" s="63">
        <v>0.14847160000000001</v>
      </c>
      <c r="D71" s="63">
        <v>5.8823500000000001E-2</v>
      </c>
      <c r="E71" s="62" t="s">
        <v>242</v>
      </c>
    </row>
    <row r="72" spans="1:5" x14ac:dyDescent="0.25">
      <c r="A72" s="61" t="s">
        <v>307</v>
      </c>
      <c r="B72" s="62">
        <v>0.21019109999999999</v>
      </c>
      <c r="C72" s="63">
        <v>0.14012740000000001</v>
      </c>
      <c r="D72" s="63">
        <v>1.53846E-2</v>
      </c>
      <c r="E72" s="62" t="s">
        <v>242</v>
      </c>
    </row>
    <row r="73" spans="1:5" x14ac:dyDescent="0.25">
      <c r="A73" s="61" t="s">
        <v>308</v>
      </c>
      <c r="B73" s="62">
        <v>0.3397213</v>
      </c>
      <c r="C73" s="63">
        <v>0.2090592</v>
      </c>
      <c r="D73" s="63">
        <v>2.97872E-2</v>
      </c>
      <c r="E73" s="62">
        <v>9.2592599999999997E-2</v>
      </c>
    </row>
    <row r="74" spans="1:5" x14ac:dyDescent="0.25">
      <c r="A74" s="61" t="s">
        <v>309</v>
      </c>
      <c r="B74" s="62">
        <v>0.31221719999999997</v>
      </c>
      <c r="C74" s="63">
        <v>0.1974496</v>
      </c>
      <c r="D74" s="63">
        <v>4.99432E-2</v>
      </c>
      <c r="E74" s="62">
        <v>8.7087100000000001E-2</v>
      </c>
    </row>
    <row r="75" spans="1:5" x14ac:dyDescent="0.25">
      <c r="A75" s="61" t="s">
        <v>310</v>
      </c>
      <c r="B75" s="62">
        <v>0.36521740000000003</v>
      </c>
      <c r="C75" s="63">
        <v>0.22898550000000001</v>
      </c>
      <c r="D75" s="63">
        <v>5.6847500000000002E-2</v>
      </c>
      <c r="E75" s="62">
        <v>6.4516100000000007E-2</v>
      </c>
    </row>
    <row r="76" spans="1:5" x14ac:dyDescent="0.25">
      <c r="A76" s="61" t="s">
        <v>311</v>
      </c>
      <c r="B76" s="62">
        <v>0.32964130000000003</v>
      </c>
      <c r="C76" s="63">
        <v>0.2194093</v>
      </c>
      <c r="D76" s="63">
        <v>5.56274E-2</v>
      </c>
      <c r="E76" s="62">
        <v>0.106599</v>
      </c>
    </row>
    <row r="77" spans="1:5" x14ac:dyDescent="0.25">
      <c r="A77" s="61" t="s">
        <v>312</v>
      </c>
      <c r="B77" s="62">
        <v>0.28779440000000001</v>
      </c>
      <c r="C77" s="63">
        <v>0.17730190000000001</v>
      </c>
      <c r="D77" s="63">
        <v>4.8966299999999997E-2</v>
      </c>
      <c r="E77" s="62">
        <v>8.3850900000000006E-2</v>
      </c>
    </row>
    <row r="78" spans="1:5" x14ac:dyDescent="0.25">
      <c r="A78" s="61" t="s">
        <v>313</v>
      </c>
      <c r="B78" s="62">
        <v>0.27910839999999998</v>
      </c>
      <c r="C78" s="63">
        <v>0.1501613</v>
      </c>
      <c r="D78" s="63">
        <v>5.2564800000000002E-2</v>
      </c>
      <c r="E78" s="62">
        <v>7.7213799999999999E-2</v>
      </c>
    </row>
    <row r="79" spans="1:5" x14ac:dyDescent="0.25">
      <c r="A79" s="61" t="s">
        <v>314</v>
      </c>
      <c r="B79" s="62">
        <v>0.37841730000000001</v>
      </c>
      <c r="C79" s="63">
        <v>0.21438850000000001</v>
      </c>
      <c r="D79" s="63">
        <v>5.3731300000000003E-2</v>
      </c>
      <c r="E79" s="62">
        <v>5.0847499999999997E-2</v>
      </c>
    </row>
    <row r="80" spans="1:5" x14ac:dyDescent="0.25">
      <c r="A80" s="61" t="s">
        <v>315</v>
      </c>
      <c r="B80" s="62">
        <v>0.35294120000000001</v>
      </c>
      <c r="C80" s="63">
        <v>0.22875819999999999</v>
      </c>
      <c r="D80" s="63">
        <v>4.7619000000000002E-2</v>
      </c>
      <c r="E80" s="62" t="s">
        <v>242</v>
      </c>
    </row>
    <row r="81" spans="1:5" x14ac:dyDescent="0.25">
      <c r="A81" s="61" t="s">
        <v>316</v>
      </c>
      <c r="B81" s="62">
        <v>0.35547580000000001</v>
      </c>
      <c r="C81" s="63">
        <v>0.2456613</v>
      </c>
      <c r="D81" s="63">
        <v>3.6162399999999997E-2</v>
      </c>
      <c r="E81" s="62">
        <v>9.7902100000000006E-2</v>
      </c>
    </row>
    <row r="82" spans="1:5" x14ac:dyDescent="0.25">
      <c r="A82" s="61" t="s">
        <v>317</v>
      </c>
      <c r="B82" s="62">
        <v>0.3897949</v>
      </c>
      <c r="C82" s="63">
        <v>0.1524712</v>
      </c>
      <c r="D82" s="63">
        <v>9.1234200000000001E-2</v>
      </c>
      <c r="E82" s="62">
        <v>0.1207679</v>
      </c>
    </row>
    <row r="83" spans="1:5" x14ac:dyDescent="0.25">
      <c r="A83" s="61" t="s">
        <v>318</v>
      </c>
      <c r="B83" s="62">
        <v>0.34257749999999998</v>
      </c>
      <c r="C83" s="63">
        <v>0.21859709999999999</v>
      </c>
      <c r="D83" s="63">
        <v>5.0781300000000001E-2</v>
      </c>
      <c r="E83" s="62">
        <v>4.41176E-2</v>
      </c>
    </row>
    <row r="84" spans="1:5" x14ac:dyDescent="0.25">
      <c r="A84" s="61" t="s">
        <v>319</v>
      </c>
      <c r="B84" s="62">
        <v>0.25555559999999999</v>
      </c>
      <c r="C84" s="63">
        <v>0.1511111</v>
      </c>
      <c r="D84" s="63">
        <v>5.6603800000000003E-2</v>
      </c>
      <c r="E84" s="62">
        <v>8.5714299999999993E-2</v>
      </c>
    </row>
    <row r="85" spans="1:5" x14ac:dyDescent="0.25">
      <c r="A85" s="61" t="s">
        <v>320</v>
      </c>
      <c r="B85" s="62">
        <v>0.30029749999999999</v>
      </c>
      <c r="C85" s="63">
        <v>0.1706954</v>
      </c>
      <c r="D85" s="63">
        <v>3.7850500000000002E-2</v>
      </c>
      <c r="E85" s="62">
        <v>7.4817499999999995E-2</v>
      </c>
    </row>
    <row r="86" spans="1:5" x14ac:dyDescent="0.25">
      <c r="A86" s="61" t="s">
        <v>321</v>
      </c>
      <c r="B86" s="62">
        <v>0.24515500000000001</v>
      </c>
      <c r="C86" s="63">
        <v>0.12871450000000001</v>
      </c>
      <c r="D86" s="63">
        <v>3.1919200000000002E-2</v>
      </c>
      <c r="E86" s="62">
        <v>6.9791699999999998E-2</v>
      </c>
    </row>
    <row r="87" spans="1:5" x14ac:dyDescent="0.25">
      <c r="A87" s="61" t="s">
        <v>322</v>
      </c>
      <c r="B87" s="62">
        <v>0.33937129999999999</v>
      </c>
      <c r="C87" s="63">
        <v>0.1960575</v>
      </c>
      <c r="D87" s="63">
        <v>4.5177000000000002E-2</v>
      </c>
      <c r="E87" s="62">
        <v>9.86842E-2</v>
      </c>
    </row>
    <row r="88" spans="1:5" x14ac:dyDescent="0.25">
      <c r="A88" s="61" t="s">
        <v>323</v>
      </c>
      <c r="B88" s="62">
        <v>0.32885910000000002</v>
      </c>
      <c r="C88" s="63">
        <v>0.1744967</v>
      </c>
      <c r="D88" s="63">
        <v>3.05344E-2</v>
      </c>
      <c r="E88" s="62" t="s">
        <v>242</v>
      </c>
    </row>
    <row r="89" spans="1:5" x14ac:dyDescent="0.25">
      <c r="A89" s="61" t="s">
        <v>324</v>
      </c>
      <c r="B89" s="62">
        <v>0.36</v>
      </c>
      <c r="C89" s="63">
        <v>0.24727270000000001</v>
      </c>
      <c r="D89" s="63">
        <v>4.7619000000000002E-2</v>
      </c>
      <c r="E89" s="62" t="s">
        <v>242</v>
      </c>
    </row>
    <row r="90" spans="1:5" x14ac:dyDescent="0.25">
      <c r="A90" s="61" t="s">
        <v>325</v>
      </c>
      <c r="B90" s="62">
        <v>0.390625</v>
      </c>
      <c r="C90" s="63">
        <v>0.25937500000000002</v>
      </c>
      <c r="D90" s="63">
        <v>4.6594999999999998E-2</v>
      </c>
      <c r="E90" s="62">
        <v>8.9285699999999996E-2</v>
      </c>
    </row>
    <row r="91" spans="1:5" x14ac:dyDescent="0.25">
      <c r="A91" s="61" t="s">
        <v>326</v>
      </c>
      <c r="B91" s="62">
        <v>0.38524589999999997</v>
      </c>
      <c r="C91" s="63">
        <v>0.2377049</v>
      </c>
      <c r="D91" s="63">
        <v>1.85185E-2</v>
      </c>
      <c r="E91" s="62" t="s">
        <v>242</v>
      </c>
    </row>
    <row r="92" spans="1:5" x14ac:dyDescent="0.25">
      <c r="A92" s="61" t="s">
        <v>327</v>
      </c>
      <c r="B92" s="62">
        <v>0.3583268</v>
      </c>
      <c r="C92" s="63">
        <v>0.2138911</v>
      </c>
      <c r="D92" s="63">
        <v>6.0669500000000001E-2</v>
      </c>
      <c r="E92" s="62">
        <v>9.8214300000000004E-2</v>
      </c>
    </row>
    <row r="93" spans="1:5" x14ac:dyDescent="0.25">
      <c r="A93" s="61" t="s">
        <v>328</v>
      </c>
      <c r="B93" s="62">
        <v>0.28853299999999998</v>
      </c>
      <c r="C93" s="63">
        <v>0.17061280000000001</v>
      </c>
      <c r="D93" s="63">
        <v>4.1003699999999997E-2</v>
      </c>
      <c r="E93" s="62">
        <v>8.82825E-2</v>
      </c>
    </row>
    <row r="94" spans="1:5" x14ac:dyDescent="0.25">
      <c r="A94" s="61" t="s">
        <v>329</v>
      </c>
      <c r="B94" s="62">
        <v>0.36923080000000003</v>
      </c>
      <c r="C94" s="63">
        <v>0.21538460000000001</v>
      </c>
      <c r="D94" s="63">
        <v>5.4545499999999997E-2</v>
      </c>
      <c r="E94" s="62" t="s">
        <v>242</v>
      </c>
    </row>
    <row r="95" spans="1:5" x14ac:dyDescent="0.25">
      <c r="A95" s="61" t="s">
        <v>330</v>
      </c>
      <c r="B95" s="62">
        <v>0.32863340000000002</v>
      </c>
      <c r="C95" s="63">
        <v>0.19197400000000001</v>
      </c>
      <c r="D95" s="63">
        <v>6.8627499999999994E-2</v>
      </c>
      <c r="E95" s="62">
        <v>0.1162791</v>
      </c>
    </row>
    <row r="96" spans="1:5" x14ac:dyDescent="0.25">
      <c r="A96" s="61" t="s">
        <v>331</v>
      </c>
      <c r="B96" s="62">
        <v>0.33369919999999997</v>
      </c>
      <c r="C96" s="63">
        <v>0.19758510000000001</v>
      </c>
      <c r="D96" s="63">
        <v>4.24929E-2</v>
      </c>
      <c r="E96" s="62">
        <v>7.6087000000000002E-2</v>
      </c>
    </row>
    <row r="97" spans="1:5" x14ac:dyDescent="0.25">
      <c r="A97" s="61" t="s">
        <v>332</v>
      </c>
      <c r="B97" s="62">
        <v>0.11564439999999999</v>
      </c>
      <c r="C97" s="63">
        <v>6.2715400000000004E-2</v>
      </c>
      <c r="D97" s="63">
        <v>2.0730100000000001E-2</v>
      </c>
      <c r="E97" s="62">
        <v>3.1746000000000003E-2</v>
      </c>
    </row>
    <row r="98" spans="1:5" x14ac:dyDescent="0.25">
      <c r="A98" s="61" t="s">
        <v>333</v>
      </c>
      <c r="B98" s="62">
        <v>0.22492280000000001</v>
      </c>
      <c r="C98" s="63">
        <v>0.1215242</v>
      </c>
      <c r="D98" s="63">
        <v>2.8856199999999999E-2</v>
      </c>
      <c r="E98" s="62">
        <v>4.6235100000000001E-2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57A3-0325-4ECE-ADFB-6802C20D2F94}">
  <dimension ref="A1:C97"/>
  <sheetViews>
    <sheetView workbookViewId="0">
      <selection activeCell="F11" sqref="F11"/>
    </sheetView>
  </sheetViews>
  <sheetFormatPr defaultRowHeight="15" x14ac:dyDescent="0.25"/>
  <cols>
    <col min="2" max="2" width="20.42578125" customWidth="1"/>
    <col min="3" max="3" width="19.28515625" customWidth="1"/>
    <col min="12" max="12" width="9.5703125" bestFit="1" customWidth="1"/>
  </cols>
  <sheetData>
    <row r="1" spans="1:3" ht="45" x14ac:dyDescent="0.25">
      <c r="B1" s="86" t="s">
        <v>335</v>
      </c>
      <c r="C1" s="3" t="s">
        <v>334</v>
      </c>
    </row>
    <row r="2" spans="1:3" x14ac:dyDescent="0.25">
      <c r="A2" s="87" t="s">
        <v>26</v>
      </c>
      <c r="B2" s="88">
        <v>0.69300905825397863</v>
      </c>
      <c r="C2" s="88">
        <v>0.38609064528729664</v>
      </c>
    </row>
    <row r="3" spans="1:3" x14ac:dyDescent="0.25">
      <c r="A3" s="85" t="s">
        <v>238</v>
      </c>
      <c r="B3" s="62">
        <v>0.71148726506933679</v>
      </c>
      <c r="C3" s="62">
        <v>0.42997376997059056</v>
      </c>
    </row>
    <row r="4" spans="1:3" x14ac:dyDescent="0.25">
      <c r="A4" s="85" t="s">
        <v>239</v>
      </c>
      <c r="B4" s="62">
        <v>0.7080458922049655</v>
      </c>
      <c r="C4" s="62">
        <v>0.37553497509296291</v>
      </c>
    </row>
    <row r="5" spans="1:3" x14ac:dyDescent="0.25">
      <c r="A5" s="85" t="s">
        <v>240</v>
      </c>
      <c r="B5" s="62">
        <v>0.67958173839977598</v>
      </c>
      <c r="C5" s="62">
        <v>0.37840795112610559</v>
      </c>
    </row>
    <row r="6" spans="1:3" x14ac:dyDescent="0.25">
      <c r="A6" s="85" t="s">
        <v>241</v>
      </c>
      <c r="B6" s="62">
        <v>0.68924349881796687</v>
      </c>
      <c r="C6" s="62">
        <v>0.39430386928401223</v>
      </c>
    </row>
    <row r="7" spans="1:3" x14ac:dyDescent="0.25">
      <c r="A7" s="85" t="s">
        <v>243</v>
      </c>
      <c r="B7" s="62">
        <v>0.73103395450118724</v>
      </c>
      <c r="C7" s="62">
        <v>0.42881996649340609</v>
      </c>
    </row>
    <row r="8" spans="1:3" x14ac:dyDescent="0.25">
      <c r="A8" s="85" t="s">
        <v>244</v>
      </c>
      <c r="B8" s="62">
        <v>0.65226773064082733</v>
      </c>
      <c r="C8" s="62">
        <v>0.33522915151114346</v>
      </c>
    </row>
    <row r="9" spans="1:3" x14ac:dyDescent="0.25">
      <c r="A9" s="85" t="s">
        <v>245</v>
      </c>
      <c r="B9" s="62">
        <v>0.59396917224709755</v>
      </c>
      <c r="C9" s="62">
        <v>0.33124622160808359</v>
      </c>
    </row>
    <row r="10" spans="1:3" x14ac:dyDescent="0.25">
      <c r="A10" s="85" t="s">
        <v>246</v>
      </c>
      <c r="B10" s="62">
        <v>0.72959240030928973</v>
      </c>
      <c r="C10" s="62">
        <v>0.3988421379096454</v>
      </c>
    </row>
    <row r="11" spans="1:3" x14ac:dyDescent="0.25">
      <c r="A11" s="85" t="s">
        <v>247</v>
      </c>
      <c r="B11" s="62">
        <v>0.70241411327762304</v>
      </c>
      <c r="C11" s="62">
        <v>0.41884816753926701</v>
      </c>
    </row>
    <row r="12" spans="1:3" x14ac:dyDescent="0.25">
      <c r="A12" s="85" t="s">
        <v>248</v>
      </c>
      <c r="B12" s="62">
        <v>0.6747503566333809</v>
      </c>
      <c r="C12" s="62">
        <v>0.41913576709267009</v>
      </c>
    </row>
    <row r="13" spans="1:3" x14ac:dyDescent="0.25">
      <c r="A13" s="85" t="s">
        <v>249</v>
      </c>
      <c r="B13" s="62">
        <v>0.74260711030082038</v>
      </c>
      <c r="C13" s="62">
        <v>0.4233175150992235</v>
      </c>
    </row>
    <row r="14" spans="1:3" x14ac:dyDescent="0.25">
      <c r="A14" s="85" t="s">
        <v>250</v>
      </c>
      <c r="B14" s="62">
        <v>0.70181583556088123</v>
      </c>
      <c r="C14" s="62">
        <v>0.41784209562190877</v>
      </c>
    </row>
    <row r="15" spans="1:3" x14ac:dyDescent="0.25">
      <c r="A15" s="85" t="s">
        <v>251</v>
      </c>
      <c r="B15" s="62">
        <v>0.6613344132833856</v>
      </c>
      <c r="C15" s="62">
        <v>0.3352244937885161</v>
      </c>
    </row>
    <row r="16" spans="1:3" x14ac:dyDescent="0.25">
      <c r="A16" s="85" t="s">
        <v>252</v>
      </c>
      <c r="B16" s="62">
        <v>0.6351180818460429</v>
      </c>
      <c r="C16" s="62">
        <v>0.31565352161184779</v>
      </c>
    </row>
    <row r="17" spans="1:3" x14ac:dyDescent="0.25">
      <c r="A17" s="85" t="s">
        <v>253</v>
      </c>
      <c r="B17" s="62">
        <v>0.64486304329041733</v>
      </c>
      <c r="C17" s="62">
        <v>0.34622743532152067</v>
      </c>
    </row>
    <row r="18" spans="1:3" x14ac:dyDescent="0.25">
      <c r="A18" s="85" t="s">
        <v>254</v>
      </c>
      <c r="B18" s="62">
        <v>0.70151314653932451</v>
      </c>
      <c r="C18" s="62">
        <v>0.38359183218031689</v>
      </c>
    </row>
    <row r="19" spans="1:3" x14ac:dyDescent="0.25">
      <c r="A19" s="85" t="s">
        <v>255</v>
      </c>
      <c r="B19" s="62">
        <v>0.73191337458353167</v>
      </c>
      <c r="C19" s="62">
        <v>0.3980744086532747</v>
      </c>
    </row>
    <row r="20" spans="1:3" x14ac:dyDescent="0.25">
      <c r="A20" s="85" t="s">
        <v>256</v>
      </c>
      <c r="B20" s="62">
        <v>0.71934181931077301</v>
      </c>
      <c r="C20" s="62">
        <v>0.46496232278939076</v>
      </c>
    </row>
    <row r="21" spans="1:3" x14ac:dyDescent="0.25">
      <c r="A21" s="85" t="s">
        <v>257</v>
      </c>
      <c r="B21" s="62">
        <v>0.65132398445145046</v>
      </c>
      <c r="C21" s="62">
        <v>0.36606224384827651</v>
      </c>
    </row>
    <row r="22" spans="1:3" x14ac:dyDescent="0.25">
      <c r="A22" s="85" t="s">
        <v>258</v>
      </c>
      <c r="B22" s="62">
        <v>0.72086350594343485</v>
      </c>
      <c r="C22" s="62">
        <v>0.44988746193565471</v>
      </c>
    </row>
    <row r="23" spans="1:3" x14ac:dyDescent="0.25">
      <c r="A23" s="85" t="s">
        <v>259</v>
      </c>
      <c r="B23" s="62">
        <v>0.68497641320860314</v>
      </c>
      <c r="C23" s="62">
        <v>0.39649681528662423</v>
      </c>
    </row>
    <row r="24" spans="1:3" x14ac:dyDescent="0.25">
      <c r="A24" s="85" t="s">
        <v>260</v>
      </c>
      <c r="B24" s="62">
        <v>0.67493933377454229</v>
      </c>
      <c r="C24" s="62">
        <v>0.38869076488545262</v>
      </c>
    </row>
    <row r="25" spans="1:3" x14ac:dyDescent="0.25">
      <c r="A25" s="85" t="s">
        <v>261</v>
      </c>
      <c r="B25" s="62">
        <v>0.67273212617342171</v>
      </c>
      <c r="C25" s="62">
        <v>0.38977781841455611</v>
      </c>
    </row>
    <row r="26" spans="1:3" x14ac:dyDescent="0.25">
      <c r="A26" s="85" t="s">
        <v>262</v>
      </c>
      <c r="B26" s="62">
        <v>0.76028140307044934</v>
      </c>
      <c r="C26" s="62">
        <v>0.46450845496045778</v>
      </c>
    </row>
    <row r="27" spans="1:3" x14ac:dyDescent="0.25">
      <c r="A27" s="85" t="s">
        <v>263</v>
      </c>
      <c r="B27" s="62">
        <v>0.6885361829182054</v>
      </c>
      <c r="C27" s="62">
        <v>0.39642937177859117</v>
      </c>
    </row>
    <row r="28" spans="1:3" x14ac:dyDescent="0.25">
      <c r="A28" s="85" t="s">
        <v>264</v>
      </c>
      <c r="B28" s="62">
        <v>0.71947108181000896</v>
      </c>
      <c r="C28" s="62">
        <v>0.41895306859205778</v>
      </c>
    </row>
    <row r="29" spans="1:3" x14ac:dyDescent="0.25">
      <c r="A29" s="85" t="s">
        <v>265</v>
      </c>
      <c r="B29" s="62">
        <v>0.72333097276765601</v>
      </c>
      <c r="C29" s="62">
        <v>0.4073008566679453</v>
      </c>
    </row>
    <row r="30" spans="1:3" x14ac:dyDescent="0.25">
      <c r="A30" s="85" t="s">
        <v>266</v>
      </c>
      <c r="B30" s="62">
        <v>0.68445499587118086</v>
      </c>
      <c r="C30" s="62">
        <v>0.39227970897332254</v>
      </c>
    </row>
    <row r="31" spans="1:3" x14ac:dyDescent="0.25">
      <c r="A31" s="85" t="s">
        <v>267</v>
      </c>
      <c r="B31" s="62">
        <v>0.70107837076722301</v>
      </c>
      <c r="C31" s="62">
        <v>0.3592086236361246</v>
      </c>
    </row>
    <row r="32" spans="1:3" x14ac:dyDescent="0.25">
      <c r="A32" s="85" t="s">
        <v>268</v>
      </c>
      <c r="B32" s="62">
        <v>0.68336561743341406</v>
      </c>
      <c r="C32" s="62">
        <v>0.3962792191406877</v>
      </c>
    </row>
    <row r="33" spans="1:3" x14ac:dyDescent="0.25">
      <c r="A33" s="85" t="s">
        <v>269</v>
      </c>
      <c r="B33" s="62">
        <v>0.70345157052430429</v>
      </c>
      <c r="C33" s="62">
        <v>0.39741965211381175</v>
      </c>
    </row>
    <row r="34" spans="1:3" x14ac:dyDescent="0.25">
      <c r="A34" s="85" t="s">
        <v>270</v>
      </c>
      <c r="B34" s="62">
        <v>0.65889057548400842</v>
      </c>
      <c r="C34" s="62">
        <v>0.34661176964229518</v>
      </c>
    </row>
    <row r="35" spans="1:3" x14ac:dyDescent="0.25">
      <c r="A35" s="85" t="s">
        <v>271</v>
      </c>
      <c r="B35" s="62">
        <v>0.68845511699059758</v>
      </c>
      <c r="C35" s="62">
        <v>0.39324111404606332</v>
      </c>
    </row>
    <row r="36" spans="1:3" x14ac:dyDescent="0.25">
      <c r="A36" s="85" t="s">
        <v>272</v>
      </c>
      <c r="B36" s="62">
        <v>0.62089752176825186</v>
      </c>
      <c r="C36" s="62">
        <v>0.2926988265971317</v>
      </c>
    </row>
    <row r="37" spans="1:3" x14ac:dyDescent="0.25">
      <c r="A37" s="85" t="s">
        <v>273</v>
      </c>
      <c r="B37" s="62">
        <v>0.68026024548930175</v>
      </c>
      <c r="C37" s="62">
        <v>0.38613727217291144</v>
      </c>
    </row>
    <row r="38" spans="1:3" x14ac:dyDescent="0.25">
      <c r="A38" s="85" t="s">
        <v>274</v>
      </c>
      <c r="B38" s="62">
        <v>0.70176926805622875</v>
      </c>
      <c r="C38" s="62">
        <v>0.38761291846253765</v>
      </c>
    </row>
    <row r="39" spans="1:3" x14ac:dyDescent="0.25">
      <c r="A39" s="85" t="s">
        <v>275</v>
      </c>
      <c r="B39" s="62">
        <v>0.72886161040479325</v>
      </c>
      <c r="C39" s="62">
        <v>0.39921743991056458</v>
      </c>
    </row>
    <row r="40" spans="1:3" x14ac:dyDescent="0.25">
      <c r="A40" s="85" t="s">
        <v>276</v>
      </c>
      <c r="B40" s="62">
        <v>0.69180358131807274</v>
      </c>
      <c r="C40" s="62">
        <v>0.36919497440670079</v>
      </c>
    </row>
    <row r="41" spans="1:3" x14ac:dyDescent="0.25">
      <c r="A41" s="85" t="s">
        <v>277</v>
      </c>
      <c r="B41" s="62">
        <v>0.70564915758176416</v>
      </c>
      <c r="C41" s="62">
        <v>0.38035381750465547</v>
      </c>
    </row>
    <row r="42" spans="1:3" x14ac:dyDescent="0.25">
      <c r="A42" s="85" t="s">
        <v>278</v>
      </c>
      <c r="B42" s="62">
        <v>0.72552581261950289</v>
      </c>
      <c r="C42" s="62">
        <v>0.4023867238485922</v>
      </c>
    </row>
    <row r="43" spans="1:3" x14ac:dyDescent="0.25">
      <c r="A43" s="85" t="s">
        <v>279</v>
      </c>
      <c r="B43" s="62">
        <v>0.66186378493762921</v>
      </c>
      <c r="C43" s="62">
        <v>0.38676393270241849</v>
      </c>
    </row>
    <row r="44" spans="1:3" x14ac:dyDescent="0.25">
      <c r="A44" s="85" t="s">
        <v>280</v>
      </c>
      <c r="B44" s="62">
        <v>0.69708372530573848</v>
      </c>
      <c r="C44" s="62">
        <v>0.46051915048103104</v>
      </c>
    </row>
    <row r="45" spans="1:3" x14ac:dyDescent="0.25">
      <c r="A45" s="85" t="s">
        <v>281</v>
      </c>
      <c r="B45" s="62">
        <v>0.6355795148247978</v>
      </c>
      <c r="C45" s="62">
        <v>0.34262706070044824</v>
      </c>
    </row>
    <row r="46" spans="1:3" x14ac:dyDescent="0.25">
      <c r="A46" s="85" t="s">
        <v>282</v>
      </c>
      <c r="B46" s="62">
        <v>0.65343753816094763</v>
      </c>
      <c r="C46" s="62">
        <v>0.3794805500058761</v>
      </c>
    </row>
    <row r="47" spans="1:3" x14ac:dyDescent="0.25">
      <c r="A47" s="85" t="s">
        <v>283</v>
      </c>
      <c r="B47" s="62">
        <v>0.72252646951442134</v>
      </c>
      <c r="C47" s="62">
        <v>0.38847481221542296</v>
      </c>
    </row>
    <row r="48" spans="1:3" x14ac:dyDescent="0.25">
      <c r="A48" s="85" t="s">
        <v>284</v>
      </c>
      <c r="B48" s="62">
        <v>0.72552818525694251</v>
      </c>
      <c r="C48" s="62">
        <v>0.46237981829408131</v>
      </c>
    </row>
    <row r="49" spans="1:3" x14ac:dyDescent="0.25">
      <c r="A49" s="85" t="s">
        <v>285</v>
      </c>
      <c r="B49" s="62">
        <v>0.72532807155667789</v>
      </c>
      <c r="C49" s="62">
        <v>0.41137327424034692</v>
      </c>
    </row>
    <row r="50" spans="1:3" x14ac:dyDescent="0.25">
      <c r="A50" s="85" t="s">
        <v>286</v>
      </c>
      <c r="B50" s="62">
        <v>0.5980650835532102</v>
      </c>
      <c r="C50" s="62">
        <v>0.35610335610335608</v>
      </c>
    </row>
    <row r="51" spans="1:3" x14ac:dyDescent="0.25">
      <c r="A51" s="85" t="s">
        <v>287</v>
      </c>
      <c r="B51" s="62">
        <v>0.67167957117331745</v>
      </c>
      <c r="C51" s="62">
        <v>0.36566827212522579</v>
      </c>
    </row>
    <row r="52" spans="1:3" x14ac:dyDescent="0.25">
      <c r="A52" s="85" t="s">
        <v>288</v>
      </c>
      <c r="B52" s="62">
        <v>0.73820652814328924</v>
      </c>
      <c r="C52" s="62">
        <v>0.38750474743638436</v>
      </c>
    </row>
    <row r="53" spans="1:3" x14ac:dyDescent="0.25">
      <c r="A53" s="85" t="s">
        <v>289</v>
      </c>
      <c r="B53" s="62">
        <v>0.67811261856165206</v>
      </c>
      <c r="C53" s="62">
        <v>0.40839010397992109</v>
      </c>
    </row>
    <row r="54" spans="1:3" x14ac:dyDescent="0.25">
      <c r="A54" s="85" t="s">
        <v>290</v>
      </c>
      <c r="B54" s="62">
        <v>0.71723506523231861</v>
      </c>
      <c r="C54" s="62">
        <v>0.40240489724529954</v>
      </c>
    </row>
    <row r="55" spans="1:3" x14ac:dyDescent="0.25">
      <c r="A55" s="85" t="s">
        <v>291</v>
      </c>
      <c r="B55" s="62">
        <v>0.76536327334958254</v>
      </c>
      <c r="C55" s="62">
        <v>0.48350169997309395</v>
      </c>
    </row>
    <row r="56" spans="1:3" x14ac:dyDescent="0.25">
      <c r="A56" s="85" t="s">
        <v>292</v>
      </c>
      <c r="B56" s="62">
        <v>0.7263598061266513</v>
      </c>
      <c r="C56" s="62">
        <v>0.40105784310710663</v>
      </c>
    </row>
    <row r="57" spans="1:3" x14ac:dyDescent="0.25">
      <c r="A57" s="85" t="s">
        <v>293</v>
      </c>
      <c r="B57" s="62">
        <v>0.72285075103867047</v>
      </c>
      <c r="C57" s="62">
        <v>0.44905257874262766</v>
      </c>
    </row>
    <row r="58" spans="1:3" x14ac:dyDescent="0.25">
      <c r="A58" s="85" t="s">
        <v>294</v>
      </c>
      <c r="B58" s="62">
        <v>0.68015992003998005</v>
      </c>
      <c r="C58" s="62">
        <v>0.32741946241579406</v>
      </c>
    </row>
    <row r="59" spans="1:3" x14ac:dyDescent="0.25">
      <c r="A59" s="85" t="s">
        <v>295</v>
      </c>
      <c r="B59" s="62">
        <v>0.69000270240195849</v>
      </c>
      <c r="C59" s="62">
        <v>0.38901341701623493</v>
      </c>
    </row>
    <row r="60" spans="1:3" x14ac:dyDescent="0.25">
      <c r="A60" s="85" t="s">
        <v>296</v>
      </c>
      <c r="B60" s="62">
        <v>0.6953320802005013</v>
      </c>
      <c r="C60" s="62">
        <v>0.39267651223953065</v>
      </c>
    </row>
    <row r="61" spans="1:3" x14ac:dyDescent="0.25">
      <c r="A61" s="85" t="s">
        <v>297</v>
      </c>
      <c r="B61" s="62">
        <v>0.7324896998234256</v>
      </c>
      <c r="C61" s="62">
        <v>0.42145720348974297</v>
      </c>
    </row>
    <row r="62" spans="1:3" x14ac:dyDescent="0.25">
      <c r="A62" s="85" t="s">
        <v>298</v>
      </c>
      <c r="B62" s="62">
        <v>0.72244589445755625</v>
      </c>
      <c r="C62" s="62">
        <v>0.44614563190856876</v>
      </c>
    </row>
    <row r="63" spans="1:3" x14ac:dyDescent="0.25">
      <c r="A63" s="85" t="s">
        <v>299</v>
      </c>
      <c r="B63" s="62">
        <v>0.70527784826186246</v>
      </c>
      <c r="C63" s="62">
        <v>0.40316539809109581</v>
      </c>
    </row>
    <row r="64" spans="1:3" x14ac:dyDescent="0.25">
      <c r="A64" s="85" t="s">
        <v>300</v>
      </c>
      <c r="B64" s="62">
        <v>0.64886585782108175</v>
      </c>
      <c r="C64" s="62">
        <v>0.37095576863594187</v>
      </c>
    </row>
    <row r="65" spans="1:3" ht="23.25" x14ac:dyDescent="0.25">
      <c r="A65" s="85" t="s">
        <v>301</v>
      </c>
      <c r="B65" s="62">
        <v>0.58694775295863622</v>
      </c>
      <c r="C65" s="62">
        <v>0.29791050773513961</v>
      </c>
    </row>
    <row r="66" spans="1:3" x14ac:dyDescent="0.25">
      <c r="A66" s="85" t="s">
        <v>302</v>
      </c>
      <c r="B66" s="62">
        <v>0.67108753315649872</v>
      </c>
      <c r="C66" s="62">
        <v>0.39364719228587636</v>
      </c>
    </row>
    <row r="67" spans="1:3" x14ac:dyDescent="0.25">
      <c r="A67" s="85" t="s">
        <v>303</v>
      </c>
      <c r="B67" s="62">
        <v>0.71655446228206454</v>
      </c>
      <c r="C67" s="62">
        <v>0.40056916177992413</v>
      </c>
    </row>
    <row r="68" spans="1:3" x14ac:dyDescent="0.25">
      <c r="A68" s="85" t="s">
        <v>304</v>
      </c>
      <c r="B68" s="62">
        <v>0.7074808683429642</v>
      </c>
      <c r="C68" s="62">
        <v>0.40928489642968668</v>
      </c>
    </row>
    <row r="69" spans="1:3" x14ac:dyDescent="0.25">
      <c r="A69" s="85" t="s">
        <v>305</v>
      </c>
      <c r="B69" s="62">
        <v>0.69489655172413789</v>
      </c>
      <c r="C69" s="62">
        <v>0.41217150760719223</v>
      </c>
    </row>
    <row r="70" spans="1:3" x14ac:dyDescent="0.25">
      <c r="A70" s="85" t="s">
        <v>306</v>
      </c>
      <c r="B70" s="62">
        <v>0.62011876912002883</v>
      </c>
      <c r="C70" s="62">
        <v>0.35947591806606383</v>
      </c>
    </row>
    <row r="71" spans="1:3" x14ac:dyDescent="0.25">
      <c r="A71" s="85" t="s">
        <v>307</v>
      </c>
      <c r="B71" s="62">
        <v>0.72882193134107187</v>
      </c>
      <c r="C71" s="62">
        <v>0.48205128205128206</v>
      </c>
    </row>
    <row r="72" spans="1:3" x14ac:dyDescent="0.25">
      <c r="A72" s="85" t="s">
        <v>308</v>
      </c>
      <c r="B72" s="62">
        <v>0.60031516367022419</v>
      </c>
      <c r="C72" s="62">
        <v>0.34136574399325559</v>
      </c>
    </row>
    <row r="73" spans="1:3" x14ac:dyDescent="0.25">
      <c r="A73" s="85" t="s">
        <v>309</v>
      </c>
      <c r="B73" s="62">
        <v>0.70440146715571861</v>
      </c>
      <c r="C73" s="62">
        <v>0.40266374749133371</v>
      </c>
    </row>
    <row r="74" spans="1:3" x14ac:dyDescent="0.25">
      <c r="A74" s="85" t="s">
        <v>310</v>
      </c>
      <c r="B74" s="62">
        <v>0.65911816916950539</v>
      </c>
      <c r="C74" s="62">
        <v>0.37145049884881043</v>
      </c>
    </row>
    <row r="75" spans="1:3" x14ac:dyDescent="0.25">
      <c r="A75" s="85" t="s">
        <v>311</v>
      </c>
      <c r="B75" s="62">
        <v>0.74037641439699775</v>
      </c>
      <c r="C75" s="62">
        <v>0.43463553033609775</v>
      </c>
    </row>
    <row r="76" spans="1:3" x14ac:dyDescent="0.25">
      <c r="A76" s="85" t="s">
        <v>312</v>
      </c>
      <c r="B76" s="62">
        <v>0.73262564991334489</v>
      </c>
      <c r="C76" s="62">
        <v>0.38937979152305152</v>
      </c>
    </row>
    <row r="77" spans="1:3" x14ac:dyDescent="0.25">
      <c r="A77" s="85" t="s">
        <v>313</v>
      </c>
      <c r="B77" s="62">
        <v>0.738962325828464</v>
      </c>
      <c r="C77" s="62">
        <v>0.36689414825457228</v>
      </c>
    </row>
    <row r="78" spans="1:3" x14ac:dyDescent="0.25">
      <c r="A78" s="85" t="s">
        <v>314</v>
      </c>
      <c r="B78" s="62">
        <v>0.63303707818358557</v>
      </c>
      <c r="C78" s="62">
        <v>0.29488996643043641</v>
      </c>
    </row>
    <row r="79" spans="1:3" x14ac:dyDescent="0.25">
      <c r="A79" s="85" t="s">
        <v>315</v>
      </c>
      <c r="B79" s="62">
        <v>0.65312163616792251</v>
      </c>
      <c r="C79" s="62">
        <v>0.40384615384615385</v>
      </c>
    </row>
    <row r="80" spans="1:3" x14ac:dyDescent="0.25">
      <c r="A80" s="85" t="s">
        <v>316</v>
      </c>
      <c r="B80" s="62">
        <v>0.61918238548727167</v>
      </c>
      <c r="C80" s="62">
        <v>0.32409851104368076</v>
      </c>
    </row>
    <row r="81" spans="1:3" x14ac:dyDescent="0.25">
      <c r="A81" s="85" t="s">
        <v>317</v>
      </c>
      <c r="B81" s="62">
        <v>0.65052156160385699</v>
      </c>
      <c r="C81" s="62">
        <v>0.34434706070265825</v>
      </c>
    </row>
    <row r="82" spans="1:3" x14ac:dyDescent="0.25">
      <c r="A82" s="85" t="s">
        <v>318</v>
      </c>
      <c r="B82" s="62">
        <v>0.72907824137102584</v>
      </c>
      <c r="C82" s="62">
        <v>0.4174689440993789</v>
      </c>
    </row>
    <row r="83" spans="1:3" x14ac:dyDescent="0.25">
      <c r="A83" s="85" t="s">
        <v>319</v>
      </c>
      <c r="B83" s="62">
        <v>0.6765366114377338</v>
      </c>
      <c r="C83" s="62">
        <v>0.41928786463199419</v>
      </c>
    </row>
    <row r="84" spans="1:3" x14ac:dyDescent="0.25">
      <c r="A84" s="85" t="s">
        <v>320</v>
      </c>
      <c r="B84" s="62">
        <v>0.69959301023075204</v>
      </c>
      <c r="C84" s="62">
        <v>0.38304059240529192</v>
      </c>
    </row>
    <row r="85" spans="1:3" x14ac:dyDescent="0.25">
      <c r="A85" s="85" t="s">
        <v>321</v>
      </c>
      <c r="B85" s="62">
        <v>0.75260538688985479</v>
      </c>
      <c r="C85" s="62">
        <v>0.40578587210015959</v>
      </c>
    </row>
    <row r="86" spans="1:3" x14ac:dyDescent="0.25">
      <c r="A86" s="85" t="s">
        <v>322</v>
      </c>
      <c r="B86" s="62">
        <v>0.69926936686947894</v>
      </c>
      <c r="C86" s="62">
        <v>0.38323974300602015</v>
      </c>
    </row>
    <row r="87" spans="1:3" x14ac:dyDescent="0.25">
      <c r="A87" s="85" t="s">
        <v>323</v>
      </c>
      <c r="B87" s="62">
        <v>0.68805765271105013</v>
      </c>
      <c r="C87" s="62">
        <v>0.3517677586766137</v>
      </c>
    </row>
    <row r="88" spans="1:3" x14ac:dyDescent="0.25">
      <c r="A88" s="85" t="s">
        <v>324</v>
      </c>
      <c r="B88" s="62">
        <v>0.74289267945984361</v>
      </c>
      <c r="C88" s="62">
        <v>0.46175267600731007</v>
      </c>
    </row>
    <row r="89" spans="1:3" x14ac:dyDescent="0.25">
      <c r="A89" s="85" t="s">
        <v>325</v>
      </c>
      <c r="B89" s="62">
        <v>0.6714121132323897</v>
      </c>
      <c r="C89" s="62">
        <v>0.33854251012145747</v>
      </c>
    </row>
    <row r="90" spans="1:3" x14ac:dyDescent="0.25">
      <c r="A90" s="85" t="s">
        <v>326</v>
      </c>
      <c r="B90" s="62">
        <v>0.61567635903919093</v>
      </c>
      <c r="C90" s="62">
        <v>0.41397043068352263</v>
      </c>
    </row>
    <row r="91" spans="1:3" x14ac:dyDescent="0.25">
      <c r="A91" s="85" t="s">
        <v>327</v>
      </c>
      <c r="B91" s="62">
        <v>0.70315568940683515</v>
      </c>
      <c r="C91" s="62">
        <v>0.37457662554881871</v>
      </c>
    </row>
    <row r="92" spans="1:3" x14ac:dyDescent="0.25">
      <c r="A92" s="85" t="s">
        <v>328</v>
      </c>
      <c r="B92" s="62">
        <v>0.70945668857722011</v>
      </c>
      <c r="C92" s="62">
        <v>0.39961960398057261</v>
      </c>
    </row>
    <row r="93" spans="1:3" x14ac:dyDescent="0.25">
      <c r="A93" s="85" t="s">
        <v>329</v>
      </c>
      <c r="B93" s="62">
        <v>0.69317593455524495</v>
      </c>
      <c r="C93" s="62">
        <v>0.36560445118866969</v>
      </c>
    </row>
    <row r="94" spans="1:3" x14ac:dyDescent="0.25">
      <c r="A94" s="85" t="s">
        <v>330</v>
      </c>
      <c r="B94" s="62">
        <v>0.7236078431372549</v>
      </c>
      <c r="C94" s="62">
        <v>0.43759581328963365</v>
      </c>
    </row>
    <row r="95" spans="1:3" x14ac:dyDescent="0.25">
      <c r="A95" s="85" t="s">
        <v>331</v>
      </c>
      <c r="B95" s="62">
        <v>0.71701628899441006</v>
      </c>
      <c r="C95" s="62">
        <v>0.40536023054755044</v>
      </c>
    </row>
    <row r="96" spans="1:3" x14ac:dyDescent="0.25">
      <c r="A96" s="85" t="s">
        <v>332</v>
      </c>
      <c r="B96" s="62">
        <v>0.78792047298473356</v>
      </c>
      <c r="C96" s="62">
        <v>0.45664003397658803</v>
      </c>
    </row>
    <row r="97" spans="1:3" x14ac:dyDescent="0.25">
      <c r="A97" s="85" t="s">
        <v>333</v>
      </c>
      <c r="B97" s="62">
        <v>0.78151726156870127</v>
      </c>
      <c r="C97" s="62">
        <v>0.43718857566331554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E831-DE6E-4B2D-B6BA-2AE77359E4AA}">
  <dimension ref="A4:K100"/>
  <sheetViews>
    <sheetView workbookViewId="0">
      <selection activeCell="C10" sqref="C10"/>
    </sheetView>
  </sheetViews>
  <sheetFormatPr defaultRowHeight="15" x14ac:dyDescent="0.25"/>
  <cols>
    <col min="1" max="1" width="11.42578125" customWidth="1"/>
  </cols>
  <sheetData>
    <row r="4" spans="1:11" ht="22.5" x14ac:dyDescent="0.25">
      <c r="B4" s="89" t="s">
        <v>430</v>
      </c>
      <c r="C4" s="89" t="s">
        <v>431</v>
      </c>
      <c r="D4" s="90" t="s">
        <v>432</v>
      </c>
      <c r="E4" s="91" t="s">
        <v>433</v>
      </c>
      <c r="F4" s="92" t="s">
        <v>434</v>
      </c>
      <c r="G4" s="92" t="s">
        <v>435</v>
      </c>
      <c r="H4" s="92" t="s">
        <v>436</v>
      </c>
      <c r="I4" s="92" t="s">
        <v>437</v>
      </c>
      <c r="J4" s="92" t="s">
        <v>438</v>
      </c>
      <c r="K4" s="93" t="s">
        <v>439</v>
      </c>
    </row>
    <row r="5" spans="1:11" x14ac:dyDescent="0.25">
      <c r="A5" t="s">
        <v>440</v>
      </c>
      <c r="B5" s="98">
        <v>270.09473684210525</v>
      </c>
      <c r="C5" s="98">
        <v>3425.6</v>
      </c>
      <c r="D5" s="99">
        <v>5110.8210526315788</v>
      </c>
      <c r="E5" s="98">
        <v>5354.378947368421</v>
      </c>
      <c r="F5" s="98">
        <v>4329.0210526315786</v>
      </c>
      <c r="G5" s="98">
        <v>4675.9684210526311</v>
      </c>
      <c r="H5" s="98">
        <v>3107.4210526315787</v>
      </c>
      <c r="I5" s="98">
        <v>2695.0631578947368</v>
      </c>
      <c r="J5" s="98">
        <v>1321.7052631578947</v>
      </c>
      <c r="K5" s="98">
        <v>1824.1368421052632</v>
      </c>
    </row>
    <row r="6" spans="1:11" x14ac:dyDescent="0.25">
      <c r="A6" s="94" t="s">
        <v>336</v>
      </c>
      <c r="B6" s="85">
        <v>248</v>
      </c>
      <c r="C6" s="95">
        <v>1965</v>
      </c>
      <c r="D6" s="96">
        <v>3832</v>
      </c>
      <c r="E6" s="95">
        <v>4987</v>
      </c>
      <c r="F6" s="95">
        <v>4847</v>
      </c>
      <c r="G6" s="95">
        <v>4539</v>
      </c>
      <c r="H6" s="95">
        <v>3955</v>
      </c>
      <c r="I6" s="95">
        <v>3640</v>
      </c>
      <c r="J6" s="95">
        <v>5555</v>
      </c>
      <c r="K6" s="95">
        <v>1758</v>
      </c>
    </row>
    <row r="7" spans="1:11" x14ac:dyDescent="0.25">
      <c r="A7" s="94" t="s">
        <v>337</v>
      </c>
      <c r="B7" s="85">
        <v>121</v>
      </c>
      <c r="C7" s="95">
        <v>1599</v>
      </c>
      <c r="D7" s="96">
        <v>4007</v>
      </c>
      <c r="E7" s="95">
        <v>3725</v>
      </c>
      <c r="F7" s="95">
        <v>3111</v>
      </c>
      <c r="G7" s="95">
        <v>1985</v>
      </c>
      <c r="H7" s="95">
        <v>1531</v>
      </c>
      <c r="I7" s="95">
        <v>1779</v>
      </c>
      <c r="J7" s="85">
        <v>476</v>
      </c>
      <c r="K7" s="95">
        <v>1479</v>
      </c>
    </row>
    <row r="8" spans="1:11" x14ac:dyDescent="0.25">
      <c r="A8" s="94" t="s">
        <v>338</v>
      </c>
      <c r="B8" s="85">
        <v>19</v>
      </c>
      <c r="C8" s="85">
        <v>741</v>
      </c>
      <c r="D8" s="96">
        <v>1131</v>
      </c>
      <c r="E8" s="95">
        <v>1729</v>
      </c>
      <c r="F8" s="95">
        <v>1035</v>
      </c>
      <c r="G8" s="95">
        <v>1365</v>
      </c>
      <c r="H8" s="95">
        <v>1124</v>
      </c>
      <c r="I8" s="85">
        <v>819</v>
      </c>
      <c r="J8" s="85">
        <v>214</v>
      </c>
      <c r="K8" s="85">
        <v>360</v>
      </c>
    </row>
    <row r="9" spans="1:11" x14ac:dyDescent="0.25">
      <c r="A9" s="94" t="s">
        <v>339</v>
      </c>
      <c r="B9" s="85">
        <v>60</v>
      </c>
      <c r="C9" s="85">
        <v>636</v>
      </c>
      <c r="D9" s="96">
        <v>1260</v>
      </c>
      <c r="E9" s="95">
        <v>1415</v>
      </c>
      <c r="F9" s="85">
        <v>629</v>
      </c>
      <c r="G9" s="85">
        <v>788</v>
      </c>
      <c r="H9" s="85">
        <v>431</v>
      </c>
      <c r="I9" s="85">
        <v>194</v>
      </c>
      <c r="J9" s="85">
        <v>173</v>
      </c>
      <c r="K9" s="85">
        <v>274</v>
      </c>
    </row>
    <row r="10" spans="1:11" x14ac:dyDescent="0.25">
      <c r="A10" s="94" t="s">
        <v>340</v>
      </c>
      <c r="B10" s="85">
        <v>296</v>
      </c>
      <c r="C10" s="95">
        <v>5955</v>
      </c>
      <c r="D10" s="96">
        <v>11308</v>
      </c>
      <c r="E10" s="95">
        <v>10891</v>
      </c>
      <c r="F10" s="95">
        <v>7962</v>
      </c>
      <c r="G10" s="95">
        <v>8755</v>
      </c>
      <c r="H10" s="95">
        <v>4084</v>
      </c>
      <c r="I10" s="95">
        <v>4240</v>
      </c>
      <c r="J10" s="95">
        <v>2939</v>
      </c>
      <c r="K10" s="95">
        <v>3628</v>
      </c>
    </row>
    <row r="11" spans="1:11" x14ac:dyDescent="0.25">
      <c r="A11" s="94" t="s">
        <v>341</v>
      </c>
      <c r="B11" s="85">
        <v>217</v>
      </c>
      <c r="C11" s="95">
        <v>4731</v>
      </c>
      <c r="D11" s="96">
        <v>7078</v>
      </c>
      <c r="E11" s="95">
        <v>7864</v>
      </c>
      <c r="F11" s="95">
        <v>5850</v>
      </c>
      <c r="G11" s="95">
        <v>8027</v>
      </c>
      <c r="H11" s="95">
        <v>4803</v>
      </c>
      <c r="I11" s="95">
        <v>3030</v>
      </c>
      <c r="J11" s="95">
        <v>1301</v>
      </c>
      <c r="K11" s="95">
        <v>2023</v>
      </c>
    </row>
    <row r="12" spans="1:11" x14ac:dyDescent="0.25">
      <c r="A12" s="94" t="s">
        <v>342</v>
      </c>
      <c r="B12" s="85">
        <v>35</v>
      </c>
      <c r="C12" s="95">
        <v>1367</v>
      </c>
      <c r="D12" s="96">
        <v>2934</v>
      </c>
      <c r="E12" s="95">
        <v>3428</v>
      </c>
      <c r="F12" s="95">
        <v>3239</v>
      </c>
      <c r="G12" s="95">
        <v>3569</v>
      </c>
      <c r="H12" s="95">
        <v>2056</v>
      </c>
      <c r="I12" s="95">
        <v>1666</v>
      </c>
      <c r="J12" s="85">
        <v>744</v>
      </c>
      <c r="K12" s="95">
        <v>1117</v>
      </c>
    </row>
    <row r="13" spans="1:11" x14ac:dyDescent="0.25">
      <c r="A13" s="94" t="s">
        <v>343</v>
      </c>
      <c r="B13" s="85">
        <v>79</v>
      </c>
      <c r="C13" s="85">
        <v>459</v>
      </c>
      <c r="D13" s="96">
        <v>1206</v>
      </c>
      <c r="E13" s="95">
        <v>1347</v>
      </c>
      <c r="F13" s="85">
        <v>609</v>
      </c>
      <c r="G13" s="85">
        <v>533</v>
      </c>
      <c r="H13" s="85">
        <v>672</v>
      </c>
      <c r="I13" s="85">
        <v>692</v>
      </c>
      <c r="J13" s="85">
        <v>249</v>
      </c>
      <c r="K13" s="85">
        <v>492</v>
      </c>
    </row>
    <row r="14" spans="1:11" x14ac:dyDescent="0.25">
      <c r="A14" s="94" t="s">
        <v>344</v>
      </c>
      <c r="B14" s="85">
        <v>40</v>
      </c>
      <c r="C14" s="85">
        <v>845</v>
      </c>
      <c r="D14" s="96">
        <v>1492</v>
      </c>
      <c r="E14" s="95">
        <v>2199</v>
      </c>
      <c r="F14" s="95">
        <v>1319</v>
      </c>
      <c r="G14" s="95">
        <v>2134</v>
      </c>
      <c r="H14" s="95">
        <v>1983</v>
      </c>
      <c r="I14" s="95">
        <v>1084</v>
      </c>
      <c r="J14" s="95">
        <v>1023</v>
      </c>
      <c r="K14" s="85">
        <v>998</v>
      </c>
    </row>
    <row r="15" spans="1:11" x14ac:dyDescent="0.25">
      <c r="A15" s="94" t="s">
        <v>345</v>
      </c>
      <c r="B15" s="85">
        <v>53</v>
      </c>
      <c r="C15" s="95">
        <v>1326</v>
      </c>
      <c r="D15" s="96">
        <v>3291</v>
      </c>
      <c r="E15" s="95">
        <v>4673</v>
      </c>
      <c r="F15" s="95">
        <v>3748</v>
      </c>
      <c r="G15" s="95">
        <v>3848</v>
      </c>
      <c r="H15" s="95">
        <v>3103</v>
      </c>
      <c r="I15" s="95">
        <v>2672</v>
      </c>
      <c r="J15" s="95">
        <v>1845</v>
      </c>
      <c r="K15" s="95">
        <v>3322</v>
      </c>
    </row>
    <row r="16" spans="1:11" x14ac:dyDescent="0.25">
      <c r="A16" s="94" t="s">
        <v>346</v>
      </c>
      <c r="B16" s="85">
        <v>234</v>
      </c>
      <c r="C16" s="95">
        <v>1498</v>
      </c>
      <c r="D16" s="96">
        <v>2589</v>
      </c>
      <c r="E16" s="95">
        <v>4098</v>
      </c>
      <c r="F16" s="95">
        <v>2886</v>
      </c>
      <c r="G16" s="95">
        <v>2212</v>
      </c>
      <c r="H16" s="95">
        <v>1227</v>
      </c>
      <c r="I16" s="95">
        <v>1006</v>
      </c>
      <c r="J16" s="85">
        <v>313</v>
      </c>
      <c r="K16" s="85">
        <v>801</v>
      </c>
    </row>
    <row r="17" spans="1:11" x14ac:dyDescent="0.25">
      <c r="A17" s="94" t="s">
        <v>347</v>
      </c>
      <c r="B17" s="85">
        <v>8</v>
      </c>
      <c r="C17" s="85">
        <v>670</v>
      </c>
      <c r="D17" s="96">
        <v>1373</v>
      </c>
      <c r="E17" s="95">
        <v>1563</v>
      </c>
      <c r="F17" s="95">
        <v>1221</v>
      </c>
      <c r="G17" s="85">
        <v>906</v>
      </c>
      <c r="H17" s="85">
        <v>493</v>
      </c>
      <c r="I17" s="85">
        <v>395</v>
      </c>
      <c r="J17" s="85">
        <v>343</v>
      </c>
      <c r="K17" s="85">
        <v>252</v>
      </c>
    </row>
    <row r="18" spans="1:11" x14ac:dyDescent="0.25">
      <c r="A18" s="94" t="s">
        <v>348</v>
      </c>
      <c r="B18" s="85">
        <v>46</v>
      </c>
      <c r="C18" s="95">
        <v>1236</v>
      </c>
      <c r="D18" s="96">
        <v>2554</v>
      </c>
      <c r="E18" s="95">
        <v>2713</v>
      </c>
      <c r="F18" s="95">
        <v>2332</v>
      </c>
      <c r="G18" s="95">
        <v>3242</v>
      </c>
      <c r="H18" s="95">
        <v>1075</v>
      </c>
      <c r="I18" s="85">
        <v>768</v>
      </c>
      <c r="J18" s="85">
        <v>426</v>
      </c>
      <c r="K18" s="85">
        <v>966</v>
      </c>
    </row>
    <row r="19" spans="1:11" x14ac:dyDescent="0.25">
      <c r="A19" s="94" t="s">
        <v>349</v>
      </c>
      <c r="B19" s="85">
        <v>20</v>
      </c>
      <c r="C19" s="85">
        <v>310</v>
      </c>
      <c r="D19" s="97">
        <v>574</v>
      </c>
      <c r="E19" s="85">
        <v>565</v>
      </c>
      <c r="F19" s="85">
        <v>591</v>
      </c>
      <c r="G19" s="85">
        <v>784</v>
      </c>
      <c r="H19" s="85">
        <v>565</v>
      </c>
      <c r="I19" s="85">
        <v>209</v>
      </c>
      <c r="J19" s="85">
        <v>71</v>
      </c>
      <c r="K19" s="85">
        <v>292</v>
      </c>
    </row>
    <row r="20" spans="1:11" x14ac:dyDescent="0.25">
      <c r="A20" s="94" t="s">
        <v>350</v>
      </c>
      <c r="B20" s="85">
        <v>74</v>
      </c>
      <c r="C20" s="95">
        <v>1183</v>
      </c>
      <c r="D20" s="96">
        <v>2501</v>
      </c>
      <c r="E20" s="95">
        <v>4039</v>
      </c>
      <c r="F20" s="95">
        <v>2551</v>
      </c>
      <c r="G20" s="95">
        <v>2578</v>
      </c>
      <c r="H20" s="95">
        <v>1662</v>
      </c>
      <c r="I20" s="95">
        <v>1100</v>
      </c>
      <c r="J20" s="85">
        <v>768</v>
      </c>
      <c r="K20" s="95">
        <v>1377</v>
      </c>
    </row>
    <row r="21" spans="1:11" x14ac:dyDescent="0.25">
      <c r="A21" s="94" t="s">
        <v>351</v>
      </c>
      <c r="B21" s="85">
        <v>265</v>
      </c>
      <c r="C21" s="95">
        <v>2108</v>
      </c>
      <c r="D21" s="96">
        <v>4209</v>
      </c>
      <c r="E21" s="95">
        <v>4585</v>
      </c>
      <c r="F21" s="95">
        <v>3469</v>
      </c>
      <c r="G21" s="95">
        <v>3792</v>
      </c>
      <c r="H21" s="95">
        <v>2872</v>
      </c>
      <c r="I21" s="95">
        <v>2343</v>
      </c>
      <c r="J21" s="85">
        <v>664</v>
      </c>
      <c r="K21" s="85">
        <v>651</v>
      </c>
    </row>
    <row r="22" spans="1:11" x14ac:dyDescent="0.25">
      <c r="A22" s="94" t="s">
        <v>352</v>
      </c>
      <c r="B22" s="85">
        <v>1</v>
      </c>
      <c r="C22" s="85">
        <v>270</v>
      </c>
      <c r="D22" s="97">
        <v>802</v>
      </c>
      <c r="E22" s="95">
        <v>1106</v>
      </c>
      <c r="F22" s="85">
        <v>708</v>
      </c>
      <c r="G22" s="95">
        <v>1149</v>
      </c>
      <c r="H22" s="85">
        <v>788</v>
      </c>
      <c r="I22" s="85">
        <v>472</v>
      </c>
      <c r="J22" s="85">
        <v>326</v>
      </c>
      <c r="K22" s="85">
        <v>487</v>
      </c>
    </row>
    <row r="23" spans="1:11" x14ac:dyDescent="0.25">
      <c r="A23" s="94" t="s">
        <v>353</v>
      </c>
      <c r="B23" s="85">
        <v>389</v>
      </c>
      <c r="C23" s="95">
        <v>3087</v>
      </c>
      <c r="D23" s="96">
        <v>6902</v>
      </c>
      <c r="E23" s="95">
        <v>6756</v>
      </c>
      <c r="F23" s="95">
        <v>4526</v>
      </c>
      <c r="G23" s="95">
        <v>4757</v>
      </c>
      <c r="H23" s="95">
        <v>1746</v>
      </c>
      <c r="I23" s="85">
        <v>853</v>
      </c>
      <c r="J23" s="85">
        <v>613</v>
      </c>
      <c r="K23" s="85">
        <v>926</v>
      </c>
    </row>
    <row r="24" spans="1:11" x14ac:dyDescent="0.25">
      <c r="A24" s="94" t="s">
        <v>354</v>
      </c>
      <c r="B24" s="95">
        <v>5141</v>
      </c>
      <c r="C24" s="95">
        <v>49764</v>
      </c>
      <c r="D24" s="96">
        <v>46000</v>
      </c>
      <c r="E24" s="95">
        <v>38683</v>
      </c>
      <c r="F24" s="95">
        <v>47640</v>
      </c>
      <c r="G24" s="95">
        <v>43646</v>
      </c>
      <c r="H24" s="95">
        <v>38270</v>
      </c>
      <c r="I24" s="95">
        <v>31505</v>
      </c>
      <c r="J24" s="95">
        <v>12157</v>
      </c>
      <c r="K24" s="95">
        <v>20947</v>
      </c>
    </row>
    <row r="25" spans="1:11" x14ac:dyDescent="0.25">
      <c r="A25" s="94" t="s">
        <v>355</v>
      </c>
      <c r="B25" s="85">
        <v>34</v>
      </c>
      <c r="C25" s="85">
        <v>398</v>
      </c>
      <c r="D25" s="96">
        <v>1163</v>
      </c>
      <c r="E25" s="95">
        <v>1166</v>
      </c>
      <c r="F25" s="85">
        <v>861</v>
      </c>
      <c r="G25" s="95">
        <v>1077</v>
      </c>
      <c r="H25" s="85">
        <v>772</v>
      </c>
      <c r="I25" s="85">
        <v>479</v>
      </c>
      <c r="J25" s="85">
        <v>411</v>
      </c>
      <c r="K25" s="85">
        <v>223</v>
      </c>
    </row>
    <row r="26" spans="1:11" x14ac:dyDescent="0.25">
      <c r="A26" s="94" t="s">
        <v>356</v>
      </c>
      <c r="B26" s="85">
        <v>61</v>
      </c>
      <c r="C26" s="85">
        <v>657</v>
      </c>
      <c r="D26" s="96">
        <v>1783</v>
      </c>
      <c r="E26" s="95">
        <v>1740</v>
      </c>
      <c r="F26" s="95">
        <v>1150</v>
      </c>
      <c r="G26" s="95">
        <v>2041</v>
      </c>
      <c r="H26" s="95">
        <v>1063</v>
      </c>
      <c r="I26" s="85">
        <v>636</v>
      </c>
      <c r="J26" s="85">
        <v>207</v>
      </c>
      <c r="K26" s="85">
        <v>565</v>
      </c>
    </row>
    <row r="27" spans="1:11" x14ac:dyDescent="0.25">
      <c r="A27" s="94" t="s">
        <v>357</v>
      </c>
      <c r="B27" s="85">
        <v>204</v>
      </c>
      <c r="C27" s="95">
        <v>1868</v>
      </c>
      <c r="D27" s="96">
        <v>3670</v>
      </c>
      <c r="E27" s="95">
        <v>4617</v>
      </c>
      <c r="F27" s="95">
        <v>3901</v>
      </c>
      <c r="G27" s="95">
        <v>3247</v>
      </c>
      <c r="H27" s="95">
        <v>1612</v>
      </c>
      <c r="I27" s="95">
        <v>1093</v>
      </c>
      <c r="J27" s="85">
        <v>848</v>
      </c>
      <c r="K27" s="95">
        <v>1682</v>
      </c>
    </row>
    <row r="28" spans="1:11" x14ac:dyDescent="0.25">
      <c r="A28" s="94" t="s">
        <v>358</v>
      </c>
      <c r="B28" s="85">
        <v>77</v>
      </c>
      <c r="C28" s="85">
        <v>674</v>
      </c>
      <c r="D28" s="96">
        <v>1856</v>
      </c>
      <c r="E28" s="95">
        <v>2438</v>
      </c>
      <c r="F28" s="95">
        <v>2461</v>
      </c>
      <c r="G28" s="95">
        <v>3097</v>
      </c>
      <c r="H28" s="95">
        <v>1994</v>
      </c>
      <c r="I28" s="95">
        <v>1574</v>
      </c>
      <c r="J28" s="85">
        <v>728</v>
      </c>
      <c r="K28" s="95">
        <v>1379</v>
      </c>
    </row>
    <row r="29" spans="1:11" x14ac:dyDescent="0.25">
      <c r="A29" s="94" t="s">
        <v>359</v>
      </c>
      <c r="B29" s="85">
        <v>177</v>
      </c>
      <c r="C29" s="95">
        <v>2127</v>
      </c>
      <c r="D29" s="96">
        <v>5030</v>
      </c>
      <c r="E29" s="95">
        <v>3584</v>
      </c>
      <c r="F29" s="95">
        <v>1783</v>
      </c>
      <c r="G29" s="95">
        <v>2098</v>
      </c>
      <c r="H29" s="95">
        <v>1524</v>
      </c>
      <c r="I29" s="85">
        <v>684</v>
      </c>
      <c r="J29" s="85">
        <v>411</v>
      </c>
      <c r="K29" s="85">
        <v>354</v>
      </c>
    </row>
    <row r="30" spans="1:11" x14ac:dyDescent="0.25">
      <c r="A30" s="94" t="s">
        <v>360</v>
      </c>
      <c r="B30" s="85">
        <v>39</v>
      </c>
      <c r="C30" s="95">
        <v>1002</v>
      </c>
      <c r="D30" s="96">
        <v>1527</v>
      </c>
      <c r="E30" s="95">
        <v>1969</v>
      </c>
      <c r="F30" s="95">
        <v>1480</v>
      </c>
      <c r="G30" s="95">
        <v>1351</v>
      </c>
      <c r="H30" s="85">
        <v>974</v>
      </c>
      <c r="I30" s="85">
        <v>431</v>
      </c>
      <c r="J30" s="85">
        <v>209</v>
      </c>
      <c r="K30" s="85">
        <v>224</v>
      </c>
    </row>
    <row r="31" spans="1:11" x14ac:dyDescent="0.25">
      <c r="A31" s="94" t="s">
        <v>361</v>
      </c>
      <c r="B31" s="85">
        <v>353</v>
      </c>
      <c r="C31" s="95">
        <v>1505</v>
      </c>
      <c r="D31" s="96">
        <v>2819</v>
      </c>
      <c r="E31" s="95">
        <v>3523</v>
      </c>
      <c r="F31" s="95">
        <v>2894</v>
      </c>
      <c r="G31" s="95">
        <v>2814</v>
      </c>
      <c r="H31" s="95">
        <v>1960</v>
      </c>
      <c r="I31" s="95">
        <v>1459</v>
      </c>
      <c r="J31" s="85">
        <v>806</v>
      </c>
      <c r="K31" s="95">
        <v>1432</v>
      </c>
    </row>
    <row r="32" spans="1:11" x14ac:dyDescent="0.25">
      <c r="A32" s="94" t="s">
        <v>362</v>
      </c>
      <c r="B32" s="85">
        <v>56</v>
      </c>
      <c r="C32" s="95">
        <v>1066</v>
      </c>
      <c r="D32" s="96">
        <v>3644</v>
      </c>
      <c r="E32" s="95">
        <v>2733</v>
      </c>
      <c r="F32" s="95">
        <v>2479</v>
      </c>
      <c r="G32" s="95">
        <v>3464</v>
      </c>
      <c r="H32" s="95">
        <v>2452</v>
      </c>
      <c r="I32" s="95">
        <v>2773</v>
      </c>
      <c r="J32" s="95">
        <v>1589</v>
      </c>
      <c r="K32" s="95">
        <v>2147</v>
      </c>
    </row>
    <row r="33" spans="1:11" x14ac:dyDescent="0.25">
      <c r="A33" s="94" t="s">
        <v>363</v>
      </c>
      <c r="B33" s="85">
        <v>54</v>
      </c>
      <c r="C33" s="95">
        <v>1291</v>
      </c>
      <c r="D33" s="96">
        <v>1438</v>
      </c>
      <c r="E33" s="95">
        <v>2568</v>
      </c>
      <c r="F33" s="95">
        <v>1799</v>
      </c>
      <c r="G33" s="95">
        <v>2593</v>
      </c>
      <c r="H33" s="95">
        <v>1617</v>
      </c>
      <c r="I33" s="85">
        <v>717</v>
      </c>
      <c r="J33" s="85">
        <v>375</v>
      </c>
      <c r="K33" s="95">
        <v>1538</v>
      </c>
    </row>
    <row r="34" spans="1:11" x14ac:dyDescent="0.25">
      <c r="A34" s="94" t="s">
        <v>364</v>
      </c>
      <c r="B34" s="85">
        <v>110</v>
      </c>
      <c r="C34" s="85">
        <v>994</v>
      </c>
      <c r="D34" s="96">
        <v>1797</v>
      </c>
      <c r="E34" s="95">
        <v>3007</v>
      </c>
      <c r="F34" s="95">
        <v>1750</v>
      </c>
      <c r="G34" s="95">
        <v>1414</v>
      </c>
      <c r="H34" s="85">
        <v>797</v>
      </c>
      <c r="I34" s="85">
        <v>589</v>
      </c>
      <c r="J34" s="85">
        <v>366</v>
      </c>
      <c r="K34" s="85">
        <v>826</v>
      </c>
    </row>
    <row r="35" spans="1:11" x14ac:dyDescent="0.25">
      <c r="A35" s="94" t="s">
        <v>365</v>
      </c>
      <c r="B35" s="85">
        <v>70</v>
      </c>
      <c r="C35" s="95">
        <v>2177</v>
      </c>
      <c r="D35" s="96">
        <v>5109</v>
      </c>
      <c r="E35" s="95">
        <v>4970</v>
      </c>
      <c r="F35" s="95">
        <v>4439</v>
      </c>
      <c r="G35" s="95">
        <v>5575</v>
      </c>
      <c r="H35" s="95">
        <v>3270</v>
      </c>
      <c r="I35" s="95">
        <v>3194</v>
      </c>
      <c r="J35" s="95">
        <v>1122</v>
      </c>
      <c r="K35" s="95">
        <v>2374</v>
      </c>
    </row>
    <row r="36" spans="1:11" x14ac:dyDescent="0.25">
      <c r="A36" s="94" t="s">
        <v>366</v>
      </c>
      <c r="B36" s="85">
        <v>8</v>
      </c>
      <c r="C36" s="85">
        <v>352</v>
      </c>
      <c r="D36" s="96">
        <v>1107</v>
      </c>
      <c r="E36" s="85">
        <v>998</v>
      </c>
      <c r="F36" s="85">
        <v>897</v>
      </c>
      <c r="G36" s="95">
        <v>1225</v>
      </c>
      <c r="H36" s="85">
        <v>420</v>
      </c>
      <c r="I36" s="85">
        <v>481</v>
      </c>
      <c r="J36" s="85">
        <v>167</v>
      </c>
      <c r="K36" s="85">
        <v>561</v>
      </c>
    </row>
    <row r="37" spans="1:11" x14ac:dyDescent="0.25">
      <c r="A37" s="94" t="s">
        <v>367</v>
      </c>
      <c r="B37" s="85">
        <v>129</v>
      </c>
      <c r="C37" s="95">
        <v>1565</v>
      </c>
      <c r="D37" s="96">
        <v>2949</v>
      </c>
      <c r="E37" s="95">
        <v>4984</v>
      </c>
      <c r="F37" s="95">
        <v>3564</v>
      </c>
      <c r="G37" s="95">
        <v>5774</v>
      </c>
      <c r="H37" s="95">
        <v>4076</v>
      </c>
      <c r="I37" s="95">
        <v>2415</v>
      </c>
      <c r="J37" s="95">
        <v>1307</v>
      </c>
      <c r="K37" s="85">
        <v>802</v>
      </c>
    </row>
    <row r="38" spans="1:11" x14ac:dyDescent="0.25">
      <c r="A38" s="94" t="s">
        <v>368</v>
      </c>
      <c r="B38" s="85">
        <v>901</v>
      </c>
      <c r="C38" s="95">
        <v>17378</v>
      </c>
      <c r="D38" s="96">
        <v>21749</v>
      </c>
      <c r="E38" s="95">
        <v>19962</v>
      </c>
      <c r="F38" s="95">
        <v>19876</v>
      </c>
      <c r="G38" s="95">
        <v>24599</v>
      </c>
      <c r="H38" s="95">
        <v>18569</v>
      </c>
      <c r="I38" s="95">
        <v>18610</v>
      </c>
      <c r="J38" s="95">
        <v>7819</v>
      </c>
      <c r="K38" s="95">
        <v>14071</v>
      </c>
    </row>
    <row r="39" spans="1:11" x14ac:dyDescent="0.25">
      <c r="A39" s="94" t="s">
        <v>369</v>
      </c>
      <c r="B39" s="85">
        <v>2</v>
      </c>
      <c r="C39" s="85">
        <v>309</v>
      </c>
      <c r="D39" s="97">
        <v>493</v>
      </c>
      <c r="E39" s="85">
        <v>561</v>
      </c>
      <c r="F39" s="85">
        <v>703</v>
      </c>
      <c r="G39" s="85">
        <v>509</v>
      </c>
      <c r="H39" s="85">
        <v>270</v>
      </c>
      <c r="I39" s="85">
        <v>280</v>
      </c>
      <c r="J39" s="85">
        <v>151</v>
      </c>
      <c r="K39" s="85">
        <v>388</v>
      </c>
    </row>
    <row r="40" spans="1:11" x14ac:dyDescent="0.25">
      <c r="A40" s="94" t="s">
        <v>370</v>
      </c>
      <c r="B40" s="85">
        <v>10</v>
      </c>
      <c r="C40" s="85">
        <v>619</v>
      </c>
      <c r="D40" s="96">
        <v>1092</v>
      </c>
      <c r="E40" s="95">
        <v>1978</v>
      </c>
      <c r="F40" s="95">
        <v>1861</v>
      </c>
      <c r="G40" s="95">
        <v>1588</v>
      </c>
      <c r="H40" s="95">
        <v>1356</v>
      </c>
      <c r="I40" s="85">
        <v>838</v>
      </c>
      <c r="J40" s="85">
        <v>633</v>
      </c>
      <c r="K40" s="85">
        <v>724</v>
      </c>
    </row>
    <row r="41" spans="1:11" x14ac:dyDescent="0.25">
      <c r="A41" s="94" t="s">
        <v>371</v>
      </c>
      <c r="B41" s="85">
        <v>130</v>
      </c>
      <c r="C41" s="85">
        <v>887</v>
      </c>
      <c r="D41" s="96">
        <v>2257</v>
      </c>
      <c r="E41" s="95">
        <v>3031</v>
      </c>
      <c r="F41" s="95">
        <v>2359</v>
      </c>
      <c r="G41" s="95">
        <v>3108</v>
      </c>
      <c r="H41" s="95">
        <v>1564</v>
      </c>
      <c r="I41" s="95">
        <v>1128</v>
      </c>
      <c r="J41" s="85">
        <v>225</v>
      </c>
      <c r="K41" s="85">
        <v>328</v>
      </c>
    </row>
    <row r="42" spans="1:11" x14ac:dyDescent="0.25">
      <c r="A42" s="94" t="s">
        <v>372</v>
      </c>
      <c r="B42" s="85">
        <v>136</v>
      </c>
      <c r="C42" s="95">
        <v>1743</v>
      </c>
      <c r="D42" s="96">
        <v>3717</v>
      </c>
      <c r="E42" s="95">
        <v>5566</v>
      </c>
      <c r="F42" s="95">
        <v>4378</v>
      </c>
      <c r="G42" s="95">
        <v>4038</v>
      </c>
      <c r="H42" s="95">
        <v>2342</v>
      </c>
      <c r="I42" s="95">
        <v>2197</v>
      </c>
      <c r="J42" s="95">
        <v>1041</v>
      </c>
      <c r="K42" s="95">
        <v>1980</v>
      </c>
    </row>
    <row r="43" spans="1:11" x14ac:dyDescent="0.25">
      <c r="A43" s="94" t="s">
        <v>373</v>
      </c>
      <c r="B43" s="85">
        <v>4</v>
      </c>
      <c r="C43" s="85">
        <v>332</v>
      </c>
      <c r="D43" s="96">
        <v>1021</v>
      </c>
      <c r="E43" s="85">
        <v>884</v>
      </c>
      <c r="F43" s="95">
        <v>1307</v>
      </c>
      <c r="G43" s="95">
        <v>1904</v>
      </c>
      <c r="H43" s="95">
        <v>1016</v>
      </c>
      <c r="I43" s="85">
        <v>587</v>
      </c>
      <c r="J43" s="85">
        <v>462</v>
      </c>
      <c r="K43" s="85">
        <v>757</v>
      </c>
    </row>
    <row r="44" spans="1:11" x14ac:dyDescent="0.25">
      <c r="A44" s="94" t="s">
        <v>374</v>
      </c>
      <c r="B44" s="85">
        <v>36</v>
      </c>
      <c r="C44" s="85">
        <v>615</v>
      </c>
      <c r="D44" s="96">
        <v>2320</v>
      </c>
      <c r="E44" s="95">
        <v>2884</v>
      </c>
      <c r="F44" s="95">
        <v>1979</v>
      </c>
      <c r="G44" s="95">
        <v>1684</v>
      </c>
      <c r="H44" s="95">
        <v>1660</v>
      </c>
      <c r="I44" s="95">
        <v>1010</v>
      </c>
      <c r="J44" s="85">
        <v>312</v>
      </c>
      <c r="K44" s="85">
        <v>401</v>
      </c>
    </row>
    <row r="45" spans="1:11" x14ac:dyDescent="0.25">
      <c r="A45" s="94" t="s">
        <v>375</v>
      </c>
      <c r="B45" s="85">
        <v>57</v>
      </c>
      <c r="C45" s="95">
        <v>1359</v>
      </c>
      <c r="D45" s="96">
        <v>2407</v>
      </c>
      <c r="E45" s="95">
        <v>2701</v>
      </c>
      <c r="F45" s="95">
        <v>2625</v>
      </c>
      <c r="G45" s="95">
        <v>2629</v>
      </c>
      <c r="H45" s="95">
        <v>1824</v>
      </c>
      <c r="I45" s="95">
        <v>1126</v>
      </c>
      <c r="J45" s="85">
        <v>585</v>
      </c>
      <c r="K45" s="95">
        <v>1663</v>
      </c>
    </row>
    <row r="46" spans="1:11" x14ac:dyDescent="0.25">
      <c r="A46" s="94" t="s">
        <v>376</v>
      </c>
      <c r="B46" s="85">
        <v>77</v>
      </c>
      <c r="C46" s="85">
        <v>674</v>
      </c>
      <c r="D46" s="96">
        <v>1769</v>
      </c>
      <c r="E46" s="95">
        <v>2221</v>
      </c>
      <c r="F46" s="95">
        <v>1636</v>
      </c>
      <c r="G46" s="95">
        <v>1833</v>
      </c>
      <c r="H46" s="85">
        <v>654</v>
      </c>
      <c r="I46" s="85">
        <v>574</v>
      </c>
      <c r="J46" s="85">
        <v>494</v>
      </c>
      <c r="K46" s="85">
        <v>571</v>
      </c>
    </row>
    <row r="47" spans="1:11" x14ac:dyDescent="0.25">
      <c r="A47" s="94" t="s">
        <v>377</v>
      </c>
      <c r="B47" s="85">
        <v>5</v>
      </c>
      <c r="C47" s="85">
        <v>205</v>
      </c>
      <c r="D47" s="97">
        <v>416</v>
      </c>
      <c r="E47" s="85">
        <v>789</v>
      </c>
      <c r="F47" s="85">
        <v>583</v>
      </c>
      <c r="G47" s="85">
        <v>824</v>
      </c>
      <c r="H47" s="85">
        <v>331</v>
      </c>
      <c r="I47" s="85">
        <v>229</v>
      </c>
      <c r="J47" s="85">
        <v>160</v>
      </c>
      <c r="K47" s="85">
        <v>415</v>
      </c>
    </row>
    <row r="48" spans="1:11" x14ac:dyDescent="0.25">
      <c r="A48" s="94" t="s">
        <v>378</v>
      </c>
      <c r="B48" s="85">
        <v>32</v>
      </c>
      <c r="C48" s="85">
        <v>734</v>
      </c>
      <c r="D48" s="96">
        <v>1059</v>
      </c>
      <c r="E48" s="95">
        <v>1536</v>
      </c>
      <c r="F48" s="85">
        <v>978</v>
      </c>
      <c r="G48" s="95">
        <v>1546</v>
      </c>
      <c r="H48" s="95">
        <v>1089</v>
      </c>
      <c r="I48" s="85">
        <v>796</v>
      </c>
      <c r="J48" s="85">
        <v>475</v>
      </c>
      <c r="K48" s="85">
        <v>622</v>
      </c>
    </row>
    <row r="49" spans="1:11" x14ac:dyDescent="0.25">
      <c r="A49" s="94" t="s">
        <v>379</v>
      </c>
      <c r="B49" s="85">
        <v>21</v>
      </c>
      <c r="C49" s="85">
        <v>312</v>
      </c>
      <c r="D49" s="97">
        <v>757</v>
      </c>
      <c r="E49" s="95">
        <v>1322</v>
      </c>
      <c r="F49" s="95">
        <v>1320</v>
      </c>
      <c r="G49" s="85">
        <v>713</v>
      </c>
      <c r="H49" s="85">
        <v>395</v>
      </c>
      <c r="I49" s="85">
        <v>316</v>
      </c>
      <c r="J49" s="85">
        <v>236</v>
      </c>
      <c r="K49" s="85">
        <v>441</v>
      </c>
    </row>
    <row r="50" spans="1:11" x14ac:dyDescent="0.25">
      <c r="A50" s="94" t="s">
        <v>380</v>
      </c>
      <c r="B50" s="85">
        <v>65</v>
      </c>
      <c r="C50" s="95">
        <v>2325</v>
      </c>
      <c r="D50" s="96">
        <v>4348</v>
      </c>
      <c r="E50" s="95">
        <v>5420</v>
      </c>
      <c r="F50" s="95">
        <v>3731</v>
      </c>
      <c r="G50" s="95">
        <v>3005</v>
      </c>
      <c r="H50" s="95">
        <v>2089</v>
      </c>
      <c r="I50" s="95">
        <v>1414</v>
      </c>
      <c r="J50" s="85">
        <v>821</v>
      </c>
      <c r="K50" s="95">
        <v>1672</v>
      </c>
    </row>
    <row r="51" spans="1:11" x14ac:dyDescent="0.25">
      <c r="A51" s="94" t="s">
        <v>381</v>
      </c>
      <c r="B51" s="85">
        <v>42</v>
      </c>
      <c r="C51" s="85">
        <v>229</v>
      </c>
      <c r="D51" s="96">
        <v>1408</v>
      </c>
      <c r="E51" s="95">
        <v>1674</v>
      </c>
      <c r="F51" s="95">
        <v>1412</v>
      </c>
      <c r="G51" s="95">
        <v>1487</v>
      </c>
      <c r="H51" s="85">
        <v>697</v>
      </c>
      <c r="I51" s="85">
        <v>535</v>
      </c>
      <c r="J51" s="85">
        <v>571</v>
      </c>
      <c r="K51" s="85">
        <v>686</v>
      </c>
    </row>
    <row r="52" spans="1:11" x14ac:dyDescent="0.25">
      <c r="A52" s="94" t="s">
        <v>382</v>
      </c>
      <c r="B52" s="95">
        <v>1936</v>
      </c>
      <c r="C52" s="95">
        <v>20803</v>
      </c>
      <c r="D52" s="96">
        <v>31611</v>
      </c>
      <c r="E52" s="95">
        <v>34119</v>
      </c>
      <c r="F52" s="95">
        <v>27889</v>
      </c>
      <c r="G52" s="95">
        <v>30479</v>
      </c>
      <c r="H52" s="95">
        <v>21989</v>
      </c>
      <c r="I52" s="95">
        <v>17895</v>
      </c>
      <c r="J52" s="95">
        <v>10578</v>
      </c>
      <c r="K52" s="95">
        <v>14775</v>
      </c>
    </row>
    <row r="53" spans="1:11" x14ac:dyDescent="0.25">
      <c r="A53" s="94" t="s">
        <v>383</v>
      </c>
      <c r="B53" s="85">
        <v>15</v>
      </c>
      <c r="C53" s="85">
        <v>68</v>
      </c>
      <c r="D53" s="97">
        <v>206</v>
      </c>
      <c r="E53" s="85">
        <v>202</v>
      </c>
      <c r="F53" s="85">
        <v>500</v>
      </c>
      <c r="G53" s="85">
        <v>511</v>
      </c>
      <c r="H53" s="85">
        <v>417</v>
      </c>
      <c r="I53" s="85">
        <v>268</v>
      </c>
      <c r="J53" s="85">
        <v>202</v>
      </c>
      <c r="K53" s="85">
        <v>119</v>
      </c>
    </row>
    <row r="54" spans="1:11" x14ac:dyDescent="0.25">
      <c r="A54" s="94" t="s">
        <v>384</v>
      </c>
      <c r="B54" s="85">
        <v>27</v>
      </c>
      <c r="C54" s="85">
        <v>430</v>
      </c>
      <c r="D54" s="96">
        <v>1814</v>
      </c>
      <c r="E54" s="95">
        <v>1910</v>
      </c>
      <c r="F54" s="95">
        <v>1373</v>
      </c>
      <c r="G54" s="95">
        <v>1772</v>
      </c>
      <c r="H54" s="95">
        <v>1127</v>
      </c>
      <c r="I54" s="95">
        <v>1028</v>
      </c>
      <c r="J54" s="85">
        <v>431</v>
      </c>
      <c r="K54" s="85">
        <v>795</v>
      </c>
    </row>
    <row r="55" spans="1:11" x14ac:dyDescent="0.25">
      <c r="A55" s="94" t="s">
        <v>385</v>
      </c>
      <c r="B55" s="85">
        <v>53</v>
      </c>
      <c r="C55" s="95">
        <v>1308</v>
      </c>
      <c r="D55" s="96">
        <v>1904</v>
      </c>
      <c r="E55" s="95">
        <v>3330</v>
      </c>
      <c r="F55" s="95">
        <v>2669</v>
      </c>
      <c r="G55" s="95">
        <v>3303</v>
      </c>
      <c r="H55" s="95">
        <v>2129</v>
      </c>
      <c r="I55" s="95">
        <v>2017</v>
      </c>
      <c r="J55" s="85">
        <v>857</v>
      </c>
      <c r="K55" s="95">
        <v>1090</v>
      </c>
    </row>
    <row r="56" spans="1:11" x14ac:dyDescent="0.25">
      <c r="A56" s="94" t="s">
        <v>386</v>
      </c>
      <c r="B56" s="85">
        <v>120</v>
      </c>
      <c r="C56" s="85">
        <v>298</v>
      </c>
      <c r="D56" s="97">
        <v>888</v>
      </c>
      <c r="E56" s="95">
        <v>1469</v>
      </c>
      <c r="F56" s="85">
        <v>862</v>
      </c>
      <c r="G56" s="85">
        <v>652</v>
      </c>
      <c r="H56" s="85">
        <v>566</v>
      </c>
      <c r="I56" s="85">
        <v>348</v>
      </c>
      <c r="J56" s="85">
        <v>335</v>
      </c>
      <c r="K56" s="85">
        <v>143</v>
      </c>
    </row>
    <row r="57" spans="1:11" x14ac:dyDescent="0.25">
      <c r="A57" s="94" t="s">
        <v>387</v>
      </c>
      <c r="B57" s="85">
        <v>22</v>
      </c>
      <c r="C57" s="95">
        <v>1263</v>
      </c>
      <c r="D57" s="96">
        <v>2915</v>
      </c>
      <c r="E57" s="95">
        <v>2605</v>
      </c>
      <c r="F57" s="95">
        <v>2204</v>
      </c>
      <c r="G57" s="95">
        <v>1793</v>
      </c>
      <c r="H57" s="95">
        <v>1708</v>
      </c>
      <c r="I57" s="95">
        <v>1302</v>
      </c>
      <c r="J57" s="85">
        <v>532</v>
      </c>
      <c r="K57" s="95">
        <v>1658</v>
      </c>
    </row>
    <row r="58" spans="1:11" x14ac:dyDescent="0.25">
      <c r="A58" s="94" t="s">
        <v>388</v>
      </c>
      <c r="B58" s="85">
        <v>424</v>
      </c>
      <c r="C58" s="95">
        <v>3129</v>
      </c>
      <c r="D58" s="96">
        <v>4814</v>
      </c>
      <c r="E58" s="95">
        <v>4555</v>
      </c>
      <c r="F58" s="95">
        <v>2743</v>
      </c>
      <c r="G58" s="95">
        <v>3002</v>
      </c>
      <c r="H58" s="95">
        <v>1602</v>
      </c>
      <c r="I58" s="95">
        <v>1753</v>
      </c>
      <c r="J58" s="85">
        <v>853</v>
      </c>
      <c r="K58" s="95">
        <v>1905</v>
      </c>
    </row>
    <row r="59" spans="1:11" x14ac:dyDescent="0.25">
      <c r="A59" s="94" t="s">
        <v>389</v>
      </c>
      <c r="B59" s="85">
        <v>79</v>
      </c>
      <c r="C59" s="95">
        <v>1657</v>
      </c>
      <c r="D59" s="96">
        <v>3989</v>
      </c>
      <c r="E59" s="95">
        <v>4233</v>
      </c>
      <c r="F59" s="95">
        <v>3123</v>
      </c>
      <c r="G59" s="95">
        <v>3288</v>
      </c>
      <c r="H59" s="95">
        <v>2286</v>
      </c>
      <c r="I59" s="95">
        <v>2465</v>
      </c>
      <c r="J59" s="95">
        <v>1120</v>
      </c>
      <c r="K59" s="95">
        <v>1693</v>
      </c>
    </row>
    <row r="60" spans="1:11" x14ac:dyDescent="0.25">
      <c r="A60" s="94" t="s">
        <v>390</v>
      </c>
      <c r="B60" s="85">
        <v>25</v>
      </c>
      <c r="C60" s="85">
        <v>769</v>
      </c>
      <c r="D60" s="96">
        <v>1754</v>
      </c>
      <c r="E60" s="95">
        <v>2615</v>
      </c>
      <c r="F60" s="95">
        <v>1599</v>
      </c>
      <c r="G60" s="95">
        <v>2385</v>
      </c>
      <c r="H60" s="95">
        <v>1290</v>
      </c>
      <c r="I60" s="85">
        <v>813</v>
      </c>
      <c r="J60" s="85">
        <v>515</v>
      </c>
      <c r="K60" s="85">
        <v>509</v>
      </c>
    </row>
    <row r="61" spans="1:11" x14ac:dyDescent="0.25">
      <c r="A61" s="94" t="s">
        <v>391</v>
      </c>
      <c r="B61" s="85">
        <v>57</v>
      </c>
      <c r="C61" s="95">
        <v>1067</v>
      </c>
      <c r="D61" s="96">
        <v>1685</v>
      </c>
      <c r="E61" s="95">
        <v>2294</v>
      </c>
      <c r="F61" s="95">
        <v>1110</v>
      </c>
      <c r="G61" s="95">
        <v>1480</v>
      </c>
      <c r="H61" s="95">
        <v>1277</v>
      </c>
      <c r="I61" s="85">
        <v>617</v>
      </c>
      <c r="J61" s="85">
        <v>643</v>
      </c>
      <c r="K61" s="85">
        <v>463</v>
      </c>
    </row>
    <row r="62" spans="1:11" x14ac:dyDescent="0.25">
      <c r="A62" s="94" t="s">
        <v>392</v>
      </c>
      <c r="B62" s="85">
        <v>81</v>
      </c>
      <c r="C62" s="95">
        <v>2958</v>
      </c>
      <c r="D62" s="96">
        <v>6494</v>
      </c>
      <c r="E62" s="95">
        <v>9021</v>
      </c>
      <c r="F62" s="95">
        <v>6125</v>
      </c>
      <c r="G62" s="95">
        <v>6766</v>
      </c>
      <c r="H62" s="95">
        <v>4326</v>
      </c>
      <c r="I62" s="95">
        <v>3983</v>
      </c>
      <c r="J62" s="95">
        <v>1375</v>
      </c>
      <c r="K62" s="95">
        <v>2619</v>
      </c>
    </row>
    <row r="63" spans="1:11" x14ac:dyDescent="0.25">
      <c r="A63" s="94" t="s">
        <v>393</v>
      </c>
      <c r="B63" s="85">
        <v>50</v>
      </c>
      <c r="C63" s="95">
        <v>1152</v>
      </c>
      <c r="D63" s="96">
        <v>2188</v>
      </c>
      <c r="E63" s="95">
        <v>2269</v>
      </c>
      <c r="F63" s="95">
        <v>2705</v>
      </c>
      <c r="G63" s="95">
        <v>2350</v>
      </c>
      <c r="H63" s="95">
        <v>1213</v>
      </c>
      <c r="I63" s="85">
        <v>739</v>
      </c>
      <c r="J63" s="85">
        <v>302</v>
      </c>
      <c r="K63" s="85">
        <v>695</v>
      </c>
    </row>
    <row r="64" spans="1:11" x14ac:dyDescent="0.25">
      <c r="A64" s="94" t="s">
        <v>394</v>
      </c>
      <c r="B64" s="85">
        <v>138</v>
      </c>
      <c r="C64" s="95">
        <v>1394</v>
      </c>
      <c r="D64" s="96">
        <v>2500</v>
      </c>
      <c r="E64" s="95">
        <v>3140</v>
      </c>
      <c r="F64" s="95">
        <v>1639</v>
      </c>
      <c r="G64" s="95">
        <v>1508</v>
      </c>
      <c r="H64" s="95">
        <v>1236</v>
      </c>
      <c r="I64" s="95">
        <v>1093</v>
      </c>
      <c r="J64" s="85">
        <v>714</v>
      </c>
      <c r="K64" s="85">
        <v>995</v>
      </c>
    </row>
    <row r="65" spans="1:11" x14ac:dyDescent="0.25">
      <c r="A65" s="94" t="s">
        <v>395</v>
      </c>
      <c r="B65" s="85">
        <v>933</v>
      </c>
      <c r="C65" s="95">
        <v>7167</v>
      </c>
      <c r="D65" s="96">
        <v>7519</v>
      </c>
      <c r="E65" s="95">
        <v>6844</v>
      </c>
      <c r="F65" s="95">
        <v>4616</v>
      </c>
      <c r="G65" s="95">
        <v>5071</v>
      </c>
      <c r="H65" s="95">
        <v>4046</v>
      </c>
      <c r="I65" s="95">
        <v>2936</v>
      </c>
      <c r="J65" s="95">
        <v>1805</v>
      </c>
      <c r="K65" s="95">
        <v>2527</v>
      </c>
    </row>
    <row r="66" spans="1:11" x14ac:dyDescent="0.25">
      <c r="A66" s="94" t="s">
        <v>396</v>
      </c>
      <c r="B66" s="85">
        <v>57</v>
      </c>
      <c r="C66" s="85">
        <v>506</v>
      </c>
      <c r="D66" s="96">
        <v>1430</v>
      </c>
      <c r="E66" s="95">
        <v>1538</v>
      </c>
      <c r="F66" s="85">
        <v>907</v>
      </c>
      <c r="G66" s="85">
        <v>642</v>
      </c>
      <c r="H66" s="85">
        <v>396</v>
      </c>
      <c r="I66" s="85">
        <v>172</v>
      </c>
      <c r="J66" s="85">
        <v>151</v>
      </c>
      <c r="K66" s="85">
        <v>288</v>
      </c>
    </row>
    <row r="67" spans="1:11" x14ac:dyDescent="0.25">
      <c r="A67" s="94" t="s">
        <v>397</v>
      </c>
      <c r="B67" s="85">
        <v>167</v>
      </c>
      <c r="C67" s="95">
        <v>1776</v>
      </c>
      <c r="D67" s="96">
        <v>4471</v>
      </c>
      <c r="E67" s="95">
        <v>4396</v>
      </c>
      <c r="F67" s="95">
        <v>3419</v>
      </c>
      <c r="G67" s="95">
        <v>3542</v>
      </c>
      <c r="H67" s="95">
        <v>1416</v>
      </c>
      <c r="I67" s="85">
        <v>859</v>
      </c>
      <c r="J67" s="85">
        <v>529</v>
      </c>
      <c r="K67" s="85">
        <v>808</v>
      </c>
    </row>
    <row r="68" spans="1:11" x14ac:dyDescent="0.25">
      <c r="A68" s="94" t="s">
        <v>398</v>
      </c>
      <c r="B68" s="95">
        <v>1255</v>
      </c>
      <c r="C68" s="95">
        <v>16304</v>
      </c>
      <c r="D68" s="96">
        <v>18216</v>
      </c>
      <c r="E68" s="95">
        <v>17111</v>
      </c>
      <c r="F68" s="95">
        <v>10458</v>
      </c>
      <c r="G68" s="95">
        <v>10030</v>
      </c>
      <c r="H68" s="95">
        <v>5442</v>
      </c>
      <c r="I68" s="95">
        <v>3845</v>
      </c>
      <c r="J68" s="95">
        <v>2412</v>
      </c>
      <c r="K68" s="95">
        <v>2147</v>
      </c>
    </row>
    <row r="69" spans="1:11" x14ac:dyDescent="0.25">
      <c r="A69" s="94" t="s">
        <v>399</v>
      </c>
      <c r="B69" s="85">
        <v>13</v>
      </c>
      <c r="C69" s="85">
        <v>376</v>
      </c>
      <c r="D69" s="97">
        <v>519</v>
      </c>
      <c r="E69" s="85">
        <v>662</v>
      </c>
      <c r="F69" s="85">
        <v>312</v>
      </c>
      <c r="G69" s="85">
        <v>404</v>
      </c>
      <c r="H69" s="85">
        <v>280</v>
      </c>
      <c r="I69" s="85">
        <v>103</v>
      </c>
      <c r="J69" s="85">
        <v>11</v>
      </c>
      <c r="K69" s="85">
        <v>301</v>
      </c>
    </row>
    <row r="70" spans="1:11" x14ac:dyDescent="0.25">
      <c r="A70" s="94" t="s">
        <v>400</v>
      </c>
      <c r="B70" s="85">
        <v>50</v>
      </c>
      <c r="C70" s="85">
        <v>884</v>
      </c>
      <c r="D70" s="96">
        <v>1059</v>
      </c>
      <c r="E70" s="95">
        <v>1616</v>
      </c>
      <c r="F70" s="95">
        <v>1323</v>
      </c>
      <c r="G70" s="95">
        <v>1299</v>
      </c>
      <c r="H70" s="85">
        <v>604</v>
      </c>
      <c r="I70" s="85">
        <v>762</v>
      </c>
      <c r="J70" s="85">
        <v>324</v>
      </c>
      <c r="K70" s="85">
        <v>625</v>
      </c>
    </row>
    <row r="71" spans="1:11" x14ac:dyDescent="0.25">
      <c r="A71" s="94" t="s">
        <v>401</v>
      </c>
      <c r="B71" s="85">
        <v>40</v>
      </c>
      <c r="C71" s="85">
        <v>839</v>
      </c>
      <c r="D71" s="96">
        <v>1183</v>
      </c>
      <c r="E71" s="95">
        <v>2041</v>
      </c>
      <c r="F71" s="95">
        <v>1835</v>
      </c>
      <c r="G71" s="95">
        <v>2439</v>
      </c>
      <c r="H71" s="95">
        <v>2353</v>
      </c>
      <c r="I71" s="95">
        <v>1491</v>
      </c>
      <c r="J71" s="85">
        <v>843</v>
      </c>
      <c r="K71" s="95">
        <v>1271</v>
      </c>
    </row>
    <row r="72" spans="1:11" x14ac:dyDescent="0.25">
      <c r="A72" s="94" t="s">
        <v>402</v>
      </c>
      <c r="B72" s="85">
        <v>100</v>
      </c>
      <c r="C72" s="85">
        <v>764</v>
      </c>
      <c r="D72" s="96">
        <v>1462</v>
      </c>
      <c r="E72" s="95">
        <v>1828</v>
      </c>
      <c r="F72" s="95">
        <v>1227</v>
      </c>
      <c r="G72" s="95">
        <v>1674</v>
      </c>
      <c r="H72" s="95">
        <v>1209</v>
      </c>
      <c r="I72" s="85">
        <v>925</v>
      </c>
      <c r="J72" s="85">
        <v>436</v>
      </c>
      <c r="K72" s="85">
        <v>728</v>
      </c>
    </row>
    <row r="73" spans="1:11" x14ac:dyDescent="0.25">
      <c r="A73" s="94" t="s">
        <v>403</v>
      </c>
      <c r="B73" s="85">
        <v>25</v>
      </c>
      <c r="C73" s="85">
        <v>322</v>
      </c>
      <c r="D73" s="97">
        <v>836</v>
      </c>
      <c r="E73" s="85">
        <v>958</v>
      </c>
      <c r="F73" s="85">
        <v>578</v>
      </c>
      <c r="G73" s="85">
        <v>668</v>
      </c>
      <c r="H73" s="85">
        <v>498</v>
      </c>
      <c r="I73" s="85">
        <v>330</v>
      </c>
      <c r="J73" s="85">
        <v>144</v>
      </c>
      <c r="K73" s="85">
        <v>449</v>
      </c>
    </row>
    <row r="74" spans="1:11" x14ac:dyDescent="0.25">
      <c r="A74" s="94" t="s">
        <v>404</v>
      </c>
      <c r="B74" s="85">
        <v>0</v>
      </c>
      <c r="C74" s="85">
        <v>186</v>
      </c>
      <c r="D74" s="96">
        <v>1098</v>
      </c>
      <c r="E74" s="85">
        <v>406</v>
      </c>
      <c r="F74" s="85">
        <v>310</v>
      </c>
      <c r="G74" s="85">
        <v>691</v>
      </c>
      <c r="H74" s="85">
        <v>410</v>
      </c>
      <c r="I74" s="85">
        <v>143</v>
      </c>
      <c r="J74" s="85">
        <v>60</v>
      </c>
      <c r="K74" s="85">
        <v>57</v>
      </c>
    </row>
    <row r="75" spans="1:11" x14ac:dyDescent="0.25">
      <c r="A75" s="94" t="s">
        <v>405</v>
      </c>
      <c r="B75" s="85">
        <v>18</v>
      </c>
      <c r="C75" s="85">
        <v>745</v>
      </c>
      <c r="D75" s="96">
        <v>1470</v>
      </c>
      <c r="E75" s="95">
        <v>1848</v>
      </c>
      <c r="F75" s="95">
        <v>1043</v>
      </c>
      <c r="G75" s="95">
        <v>1653</v>
      </c>
      <c r="H75" s="85">
        <v>424</v>
      </c>
      <c r="I75" s="85">
        <v>395</v>
      </c>
      <c r="J75" s="85">
        <v>343</v>
      </c>
      <c r="K75" s="85">
        <v>742</v>
      </c>
    </row>
    <row r="76" spans="1:11" x14ac:dyDescent="0.25">
      <c r="A76" s="94" t="s">
        <v>406</v>
      </c>
      <c r="B76" s="85">
        <v>135</v>
      </c>
      <c r="C76" s="95">
        <v>5071</v>
      </c>
      <c r="D76" s="96">
        <v>5948</v>
      </c>
      <c r="E76" s="95">
        <v>6450</v>
      </c>
      <c r="F76" s="95">
        <v>6128</v>
      </c>
      <c r="G76" s="95">
        <v>5143</v>
      </c>
      <c r="H76" s="95">
        <v>2800</v>
      </c>
      <c r="I76" s="95">
        <v>1829</v>
      </c>
      <c r="J76" s="85">
        <v>948</v>
      </c>
      <c r="K76" s="95">
        <v>1055</v>
      </c>
    </row>
    <row r="77" spans="1:11" x14ac:dyDescent="0.25">
      <c r="A77" s="94" t="s">
        <v>407</v>
      </c>
      <c r="B77" s="85">
        <v>63</v>
      </c>
      <c r="C77" s="95">
        <v>1434</v>
      </c>
      <c r="D77" s="96">
        <v>2948</v>
      </c>
      <c r="E77" s="95">
        <v>3046</v>
      </c>
      <c r="F77" s="95">
        <v>2005</v>
      </c>
      <c r="G77" s="95">
        <v>2558</v>
      </c>
      <c r="H77" s="95">
        <v>1279</v>
      </c>
      <c r="I77" s="85">
        <v>774</v>
      </c>
      <c r="J77" s="85">
        <v>487</v>
      </c>
      <c r="K77" s="85">
        <v>581</v>
      </c>
    </row>
    <row r="78" spans="1:11" x14ac:dyDescent="0.25">
      <c r="A78" s="94" t="s">
        <v>408</v>
      </c>
      <c r="B78" s="85">
        <v>189</v>
      </c>
      <c r="C78" s="95">
        <v>1160</v>
      </c>
      <c r="D78" s="96">
        <v>3694</v>
      </c>
      <c r="E78" s="95">
        <v>3721</v>
      </c>
      <c r="F78" s="95">
        <v>3400</v>
      </c>
      <c r="G78" s="95">
        <v>4627</v>
      </c>
      <c r="H78" s="95">
        <v>2125</v>
      </c>
      <c r="I78" s="95">
        <v>3456</v>
      </c>
      <c r="J78" s="95">
        <v>1276</v>
      </c>
      <c r="K78" s="95">
        <v>1811</v>
      </c>
    </row>
    <row r="79" spans="1:11" x14ac:dyDescent="0.25">
      <c r="A79" s="94" t="s">
        <v>409</v>
      </c>
      <c r="B79" s="85">
        <v>300</v>
      </c>
      <c r="C79" s="95">
        <v>2944</v>
      </c>
      <c r="D79" s="96">
        <v>6253</v>
      </c>
      <c r="E79" s="95">
        <v>5765</v>
      </c>
      <c r="F79" s="95">
        <v>3777</v>
      </c>
      <c r="G79" s="95">
        <v>4001</v>
      </c>
      <c r="H79" s="95">
        <v>2056</v>
      </c>
      <c r="I79" s="95">
        <v>1503</v>
      </c>
      <c r="J79" s="85">
        <v>577</v>
      </c>
      <c r="K79" s="95">
        <v>1527</v>
      </c>
    </row>
    <row r="80" spans="1:11" x14ac:dyDescent="0.25">
      <c r="A80" s="94" t="s">
        <v>410</v>
      </c>
      <c r="B80" s="95">
        <v>2770</v>
      </c>
      <c r="C80" s="95">
        <v>26922</v>
      </c>
      <c r="D80" s="96">
        <v>33280</v>
      </c>
      <c r="E80" s="95">
        <v>25666</v>
      </c>
      <c r="F80" s="95">
        <v>17083</v>
      </c>
      <c r="G80" s="95">
        <v>12141</v>
      </c>
      <c r="H80" s="95">
        <v>5691</v>
      </c>
      <c r="I80" s="95">
        <v>4537</v>
      </c>
      <c r="J80" s="95">
        <v>1785</v>
      </c>
      <c r="K80" s="95">
        <v>1933</v>
      </c>
    </row>
    <row r="81" spans="1:11" x14ac:dyDescent="0.25">
      <c r="A81" s="94" t="s">
        <v>411</v>
      </c>
      <c r="B81" s="85">
        <v>20</v>
      </c>
      <c r="C81" s="85">
        <v>532</v>
      </c>
      <c r="D81" s="96">
        <v>1864</v>
      </c>
      <c r="E81" s="95">
        <v>2314</v>
      </c>
      <c r="F81" s="95">
        <v>1615</v>
      </c>
      <c r="G81" s="95">
        <v>1623</v>
      </c>
      <c r="H81" s="85">
        <v>778</v>
      </c>
      <c r="I81" s="85">
        <v>506</v>
      </c>
      <c r="J81" s="85">
        <v>194</v>
      </c>
      <c r="K81" s="85">
        <v>388</v>
      </c>
    </row>
    <row r="82" spans="1:11" x14ac:dyDescent="0.25">
      <c r="A82" s="94" t="s">
        <v>412</v>
      </c>
      <c r="B82" s="85">
        <v>83</v>
      </c>
      <c r="C82" s="85">
        <v>775</v>
      </c>
      <c r="D82" s="96">
        <v>1744</v>
      </c>
      <c r="E82" s="95">
        <v>1361</v>
      </c>
      <c r="F82" s="95">
        <v>1123</v>
      </c>
      <c r="G82" s="85">
        <v>771</v>
      </c>
      <c r="H82" s="85">
        <v>312</v>
      </c>
      <c r="I82" s="85">
        <v>307</v>
      </c>
      <c r="J82" s="85">
        <v>156</v>
      </c>
      <c r="K82" s="85">
        <v>283</v>
      </c>
    </row>
    <row r="83" spans="1:11" x14ac:dyDescent="0.25">
      <c r="A83" s="94" t="s">
        <v>413</v>
      </c>
      <c r="B83" s="85">
        <v>679</v>
      </c>
      <c r="C83" s="95">
        <v>6434</v>
      </c>
      <c r="D83" s="96">
        <v>14770</v>
      </c>
      <c r="E83" s="95">
        <v>11856</v>
      </c>
      <c r="F83" s="95">
        <v>9344</v>
      </c>
      <c r="G83" s="95">
        <v>6672</v>
      </c>
      <c r="H83" s="95">
        <v>2891</v>
      </c>
      <c r="I83" s="95">
        <v>2054</v>
      </c>
      <c r="J83" s="85">
        <v>915</v>
      </c>
      <c r="K83" s="95">
        <v>1113</v>
      </c>
    </row>
    <row r="84" spans="1:11" x14ac:dyDescent="0.25">
      <c r="A84" s="94" t="s">
        <v>414</v>
      </c>
      <c r="B84" s="95">
        <v>1000</v>
      </c>
      <c r="C84" s="95">
        <v>22304</v>
      </c>
      <c r="D84" s="96">
        <v>43845</v>
      </c>
      <c r="E84" s="95">
        <v>55262</v>
      </c>
      <c r="F84" s="95">
        <v>54725</v>
      </c>
      <c r="G84" s="95">
        <v>68541</v>
      </c>
      <c r="H84" s="95">
        <v>46450</v>
      </c>
      <c r="I84" s="95">
        <v>61107</v>
      </c>
      <c r="J84" s="95">
        <v>24537</v>
      </c>
      <c r="K84" s="95">
        <v>23270</v>
      </c>
    </row>
    <row r="85" spans="1:11" x14ac:dyDescent="0.25">
      <c r="A85" s="94" t="s">
        <v>415</v>
      </c>
      <c r="B85" s="85">
        <v>40</v>
      </c>
      <c r="C85" s="85">
        <v>359</v>
      </c>
      <c r="D85" s="96">
        <v>1106</v>
      </c>
      <c r="E85" s="95">
        <v>1935</v>
      </c>
      <c r="F85" s="95">
        <v>1032</v>
      </c>
      <c r="G85" s="95">
        <v>1429</v>
      </c>
      <c r="H85" s="85">
        <v>704</v>
      </c>
      <c r="I85" s="85">
        <v>607</v>
      </c>
      <c r="J85" s="85">
        <v>450</v>
      </c>
      <c r="K85" s="85">
        <v>915</v>
      </c>
    </row>
    <row r="86" spans="1:11" x14ac:dyDescent="0.25">
      <c r="A86" s="94" t="s">
        <v>416</v>
      </c>
      <c r="B86" s="85">
        <v>41</v>
      </c>
      <c r="C86" s="85">
        <v>424</v>
      </c>
      <c r="D86" s="96">
        <v>1089</v>
      </c>
      <c r="E86" s="95">
        <v>1556</v>
      </c>
      <c r="F86" s="85">
        <v>983</v>
      </c>
      <c r="G86" s="95">
        <v>1092</v>
      </c>
      <c r="H86" s="85">
        <v>664</v>
      </c>
      <c r="I86" s="85">
        <v>220</v>
      </c>
      <c r="J86" s="85">
        <v>265</v>
      </c>
      <c r="K86" s="85">
        <v>361</v>
      </c>
    </row>
    <row r="87" spans="1:11" x14ac:dyDescent="0.25">
      <c r="A87" s="94" t="s">
        <v>417</v>
      </c>
      <c r="B87" s="85">
        <v>147</v>
      </c>
      <c r="C87" s="95">
        <v>4497</v>
      </c>
      <c r="D87" s="96">
        <v>7793</v>
      </c>
      <c r="E87" s="95">
        <v>11897</v>
      </c>
      <c r="F87" s="95">
        <v>8645</v>
      </c>
      <c r="G87" s="95">
        <v>11774</v>
      </c>
      <c r="H87" s="95">
        <v>9762</v>
      </c>
      <c r="I87" s="95">
        <v>9602</v>
      </c>
      <c r="J87" s="95">
        <v>6243</v>
      </c>
      <c r="K87" s="95">
        <v>5326</v>
      </c>
    </row>
    <row r="88" spans="1:11" x14ac:dyDescent="0.25">
      <c r="A88" s="94" t="s">
        <v>418</v>
      </c>
      <c r="B88" s="85">
        <v>793</v>
      </c>
      <c r="C88" s="95">
        <v>15014</v>
      </c>
      <c r="D88" s="96">
        <v>15174</v>
      </c>
      <c r="E88" s="95">
        <v>13460</v>
      </c>
      <c r="F88" s="95">
        <v>9792</v>
      </c>
      <c r="G88" s="95">
        <v>10831</v>
      </c>
      <c r="H88" s="95">
        <v>8254</v>
      </c>
      <c r="I88" s="95">
        <v>2870</v>
      </c>
      <c r="J88" s="95">
        <v>1185</v>
      </c>
      <c r="K88" s="95">
        <v>2108</v>
      </c>
    </row>
    <row r="89" spans="1:11" x14ac:dyDescent="0.25">
      <c r="A89" s="94" t="s">
        <v>419</v>
      </c>
      <c r="B89" s="85">
        <v>61</v>
      </c>
      <c r="C89" s="95">
        <v>1637</v>
      </c>
      <c r="D89" s="96">
        <v>5373</v>
      </c>
      <c r="E89" s="95">
        <v>6248</v>
      </c>
      <c r="F89" s="95">
        <v>2970</v>
      </c>
      <c r="G89" s="95">
        <v>3420</v>
      </c>
      <c r="H89" s="95">
        <v>1337</v>
      </c>
      <c r="I89" s="95">
        <v>1286</v>
      </c>
      <c r="J89" s="85">
        <v>654</v>
      </c>
      <c r="K89" s="95">
        <v>1059</v>
      </c>
    </row>
    <row r="90" spans="1:11" x14ac:dyDescent="0.25">
      <c r="A90" s="94" t="s">
        <v>420</v>
      </c>
      <c r="B90" s="85">
        <v>72</v>
      </c>
      <c r="C90" s="85">
        <v>496</v>
      </c>
      <c r="D90" s="97">
        <v>639</v>
      </c>
      <c r="E90" s="85">
        <v>399</v>
      </c>
      <c r="F90" s="85">
        <v>600</v>
      </c>
      <c r="G90" s="85">
        <v>560</v>
      </c>
      <c r="H90" s="85">
        <v>482</v>
      </c>
      <c r="I90" s="85">
        <v>110</v>
      </c>
      <c r="J90" s="85">
        <v>90</v>
      </c>
      <c r="K90" s="85">
        <v>328</v>
      </c>
    </row>
    <row r="91" spans="1:11" x14ac:dyDescent="0.25">
      <c r="A91" s="94" t="s">
        <v>421</v>
      </c>
      <c r="B91" s="85">
        <v>0</v>
      </c>
      <c r="C91" s="85">
        <v>460</v>
      </c>
      <c r="D91" s="97">
        <v>829</v>
      </c>
      <c r="E91" s="95">
        <v>1393</v>
      </c>
      <c r="F91" s="95">
        <v>1026</v>
      </c>
      <c r="G91" s="95">
        <v>1675</v>
      </c>
      <c r="H91" s="85">
        <v>710</v>
      </c>
      <c r="I91" s="85">
        <v>827</v>
      </c>
      <c r="J91" s="85">
        <v>736</v>
      </c>
      <c r="K91" s="95">
        <v>1077</v>
      </c>
    </row>
    <row r="92" spans="1:11" x14ac:dyDescent="0.25">
      <c r="A92" s="94" t="s">
        <v>422</v>
      </c>
      <c r="B92" s="85">
        <v>36</v>
      </c>
      <c r="C92" s="85">
        <v>910</v>
      </c>
      <c r="D92" s="96">
        <v>2366</v>
      </c>
      <c r="E92" s="95">
        <v>2021</v>
      </c>
      <c r="F92" s="95">
        <v>1426</v>
      </c>
      <c r="G92" s="95">
        <v>1128</v>
      </c>
      <c r="H92" s="85">
        <v>716</v>
      </c>
      <c r="I92" s="85">
        <v>358</v>
      </c>
      <c r="J92" s="85">
        <v>223</v>
      </c>
      <c r="K92" s="85">
        <v>425</v>
      </c>
    </row>
    <row r="93" spans="1:11" x14ac:dyDescent="0.25">
      <c r="A93" s="94" t="s">
        <v>423</v>
      </c>
      <c r="B93" s="85">
        <v>0</v>
      </c>
      <c r="C93" s="85">
        <v>344</v>
      </c>
      <c r="D93" s="97">
        <v>389</v>
      </c>
      <c r="E93" s="85">
        <v>328</v>
      </c>
      <c r="F93" s="85">
        <v>389</v>
      </c>
      <c r="G93" s="85">
        <v>757</v>
      </c>
      <c r="H93" s="85">
        <v>273</v>
      </c>
      <c r="I93" s="85">
        <v>114</v>
      </c>
      <c r="J93" s="85">
        <v>69</v>
      </c>
      <c r="K93" s="85">
        <v>233</v>
      </c>
    </row>
    <row r="94" spans="1:11" x14ac:dyDescent="0.25">
      <c r="A94" s="94" t="s">
        <v>424</v>
      </c>
      <c r="B94" s="85">
        <v>60</v>
      </c>
      <c r="C94" s="85">
        <v>952</v>
      </c>
      <c r="D94" s="96">
        <v>1702</v>
      </c>
      <c r="E94" s="95">
        <v>3412</v>
      </c>
      <c r="F94" s="95">
        <v>2079</v>
      </c>
      <c r="G94" s="95">
        <v>3785</v>
      </c>
      <c r="H94" s="95">
        <v>2845</v>
      </c>
      <c r="I94" s="95">
        <v>1500</v>
      </c>
      <c r="J94" s="85">
        <v>951</v>
      </c>
      <c r="K94" s="85">
        <v>878</v>
      </c>
    </row>
    <row r="95" spans="1:11" x14ac:dyDescent="0.25">
      <c r="A95" s="94" t="s">
        <v>425</v>
      </c>
      <c r="B95" s="85">
        <v>384</v>
      </c>
      <c r="C95" s="95">
        <v>5937</v>
      </c>
      <c r="D95" s="96">
        <v>10263</v>
      </c>
      <c r="E95" s="95">
        <v>10291</v>
      </c>
      <c r="F95" s="95">
        <v>7154</v>
      </c>
      <c r="G95" s="95">
        <v>9001</v>
      </c>
      <c r="H95" s="95">
        <v>5457</v>
      </c>
      <c r="I95" s="95">
        <v>5392</v>
      </c>
      <c r="J95" s="95">
        <v>2484</v>
      </c>
      <c r="K95" s="95">
        <v>4541</v>
      </c>
    </row>
    <row r="96" spans="1:11" x14ac:dyDescent="0.25">
      <c r="A96" s="94" t="s">
        <v>426</v>
      </c>
      <c r="B96" s="85">
        <v>40</v>
      </c>
      <c r="C96" s="85">
        <v>483</v>
      </c>
      <c r="D96" s="97">
        <v>747</v>
      </c>
      <c r="E96" s="95">
        <v>1595</v>
      </c>
      <c r="F96" s="85">
        <v>956</v>
      </c>
      <c r="G96" s="95">
        <v>1354</v>
      </c>
      <c r="H96" s="85">
        <v>828</v>
      </c>
      <c r="I96" s="85">
        <v>451</v>
      </c>
      <c r="J96" s="85">
        <v>292</v>
      </c>
      <c r="K96" s="85">
        <v>438</v>
      </c>
    </row>
    <row r="97" spans="1:11" x14ac:dyDescent="0.25">
      <c r="A97" s="94" t="s">
        <v>427</v>
      </c>
      <c r="B97" s="85">
        <v>38</v>
      </c>
      <c r="C97" s="95">
        <v>1041</v>
      </c>
      <c r="D97" s="96">
        <v>1727</v>
      </c>
      <c r="E97" s="95">
        <v>2165</v>
      </c>
      <c r="F97" s="95">
        <v>1858</v>
      </c>
      <c r="G97" s="95">
        <v>2572</v>
      </c>
      <c r="H97" s="95">
        <v>2164</v>
      </c>
      <c r="I97" s="95">
        <v>1662</v>
      </c>
      <c r="J97" s="85">
        <v>639</v>
      </c>
      <c r="K97" s="95">
        <v>1136</v>
      </c>
    </row>
    <row r="98" spans="1:11" x14ac:dyDescent="0.25">
      <c r="A98" s="94" t="s">
        <v>124</v>
      </c>
      <c r="B98" s="85">
        <v>78</v>
      </c>
      <c r="C98" s="95">
        <v>1109</v>
      </c>
      <c r="D98" s="96">
        <v>1637</v>
      </c>
      <c r="E98" s="95">
        <v>2524</v>
      </c>
      <c r="F98" s="95">
        <v>1431</v>
      </c>
      <c r="G98" s="95">
        <v>1671</v>
      </c>
      <c r="H98" s="95">
        <v>1538</v>
      </c>
      <c r="I98" s="85">
        <v>726</v>
      </c>
      <c r="J98" s="85">
        <v>531</v>
      </c>
      <c r="K98" s="85">
        <v>775</v>
      </c>
    </row>
    <row r="99" spans="1:11" x14ac:dyDescent="0.25">
      <c r="A99" s="94" t="s">
        <v>428</v>
      </c>
      <c r="B99" s="95">
        <v>1553</v>
      </c>
      <c r="C99" s="95">
        <v>22986</v>
      </c>
      <c r="D99" s="96">
        <v>21728</v>
      </c>
      <c r="E99" s="95">
        <v>18409</v>
      </c>
      <c r="F99" s="95">
        <v>10591</v>
      </c>
      <c r="G99" s="95">
        <v>8982</v>
      </c>
      <c r="H99" s="95">
        <v>3548</v>
      </c>
      <c r="I99" s="95">
        <v>1392</v>
      </c>
      <c r="J99" s="85">
        <v>836</v>
      </c>
      <c r="K99" s="95">
        <v>1803</v>
      </c>
    </row>
    <row r="100" spans="1:11" x14ac:dyDescent="0.25">
      <c r="A100" s="94" t="s">
        <v>429</v>
      </c>
      <c r="B100" s="95">
        <v>1156</v>
      </c>
      <c r="C100" s="95">
        <v>11895</v>
      </c>
      <c r="D100" s="96">
        <v>12847</v>
      </c>
      <c r="E100" s="95">
        <v>9390</v>
      </c>
      <c r="F100" s="95">
        <v>8077</v>
      </c>
      <c r="G100" s="95">
        <v>6861</v>
      </c>
      <c r="H100" s="95">
        <v>4470</v>
      </c>
      <c r="I100" s="95">
        <v>1927</v>
      </c>
      <c r="J100" s="85">
        <v>793</v>
      </c>
      <c r="K100" s="95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Sample</vt:lpstr>
      <vt:lpstr>01-Age</vt:lpstr>
      <vt:lpstr>02-Race and Ethnicity</vt:lpstr>
      <vt:lpstr>03- Income Distribution</vt:lpstr>
      <vt:lpstr>04-Unemployment</vt:lpstr>
      <vt:lpstr>05-Distressed Debt</vt:lpstr>
      <vt:lpstr>06-Registered Voter Turnout</vt:lpstr>
      <vt:lpstr>07-Age of Housing 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ThinkTN</dc:creator>
  <cp:keywords/>
  <dc:description/>
  <cp:lastModifiedBy>Matthew Kenny</cp:lastModifiedBy>
  <cp:revision/>
  <dcterms:created xsi:type="dcterms:W3CDTF">2024-02-19T23:07:33Z</dcterms:created>
  <dcterms:modified xsi:type="dcterms:W3CDTF">2024-02-27T20:23:35Z</dcterms:modified>
  <cp:category/>
  <cp:contentStatus/>
</cp:coreProperties>
</file>