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786499/Development/personal/project-estimator/"/>
    </mc:Choice>
  </mc:AlternateContent>
  <xr:revisionPtr revIDLastSave="0" documentId="13_ncr:1_{40951C7C-1391-2F44-95F9-C318E503C8C2}" xr6:coauthVersionLast="45" xr6:coauthVersionMax="45" xr10:uidLastSave="{00000000-0000-0000-0000-000000000000}"/>
  <bookViews>
    <workbookView xWindow="9960" yWindow="4220" windowWidth="37060" windowHeight="17720" xr2:uid="{00000000-000D-0000-FFFF-FFFF00000000}"/>
  </bookViews>
  <sheets>
    <sheet name="Estimate" sheetId="4" r:id="rId1"/>
    <sheet name="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4" l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1" i="4"/>
  <c r="I12" i="4" l="1"/>
  <c r="L12" i="4" s="1"/>
  <c r="I13" i="4"/>
  <c r="I14" i="4"/>
  <c r="L14" i="4" s="1"/>
  <c r="I15" i="4"/>
  <c r="I16" i="4"/>
  <c r="L16" i="4" s="1"/>
  <c r="I17" i="4"/>
  <c r="I18" i="4"/>
  <c r="I19" i="4"/>
  <c r="I20" i="4"/>
  <c r="L20" i="4" s="1"/>
  <c r="I21" i="4"/>
  <c r="I22" i="4"/>
  <c r="I23" i="4"/>
  <c r="I24" i="4"/>
  <c r="I25" i="4"/>
  <c r="L25" i="4" s="1"/>
  <c r="I26" i="4"/>
  <c r="L26" i="4" s="1"/>
  <c r="I27" i="4"/>
  <c r="I28" i="4"/>
  <c r="L28" i="4" s="1"/>
  <c r="I29" i="4"/>
  <c r="I30" i="4"/>
  <c r="I31" i="4"/>
  <c r="I32" i="4"/>
  <c r="I33" i="4"/>
  <c r="I34" i="4"/>
  <c r="I35" i="4"/>
  <c r="I36" i="4"/>
  <c r="I37" i="4"/>
  <c r="I38" i="4"/>
  <c r="L38" i="4" s="1"/>
  <c r="I39" i="4"/>
  <c r="I40" i="4"/>
  <c r="I41" i="4"/>
  <c r="I42" i="4"/>
  <c r="I43" i="4"/>
  <c r="I44" i="4"/>
  <c r="L44" i="4" s="1"/>
  <c r="I45" i="4"/>
  <c r="I46" i="4"/>
  <c r="I47" i="4"/>
  <c r="I48" i="4"/>
  <c r="I49" i="4"/>
  <c r="I50" i="4"/>
  <c r="L50" i="4" s="1"/>
  <c r="I51" i="4"/>
  <c r="I52" i="4"/>
  <c r="I53" i="4"/>
  <c r="I54" i="4"/>
  <c r="I55" i="4"/>
  <c r="I56" i="4"/>
  <c r="L56" i="4" s="1"/>
  <c r="I57" i="4"/>
  <c r="I58" i="4"/>
  <c r="I59" i="4"/>
  <c r="I60" i="4"/>
  <c r="I61" i="4"/>
  <c r="I62" i="4"/>
  <c r="L62" i="4" s="1"/>
  <c r="I63" i="4"/>
  <c r="I64" i="4"/>
  <c r="I65" i="4"/>
  <c r="I66" i="4"/>
  <c r="I67" i="4"/>
  <c r="I68" i="4"/>
  <c r="L68" i="4" s="1"/>
  <c r="I69" i="4"/>
  <c r="I70" i="4"/>
  <c r="I71" i="4"/>
  <c r="I72" i="4"/>
  <c r="I73" i="4"/>
  <c r="I74" i="4"/>
  <c r="I75" i="4"/>
  <c r="I76" i="4"/>
  <c r="I77" i="4"/>
  <c r="I78" i="4"/>
  <c r="L78" i="4" s="1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L91" i="4" s="1"/>
  <c r="I92" i="4"/>
  <c r="L92" i="4" s="1"/>
  <c r="I93" i="4"/>
  <c r="I94" i="4"/>
  <c r="I95" i="4"/>
  <c r="I96" i="4"/>
  <c r="I97" i="4"/>
  <c r="I98" i="4"/>
  <c r="L98" i="4" s="1"/>
  <c r="I99" i="4"/>
  <c r="I100" i="4"/>
  <c r="I101" i="4"/>
  <c r="I102" i="4"/>
  <c r="I103" i="4"/>
  <c r="I104" i="4"/>
  <c r="I105" i="4"/>
  <c r="I106" i="4"/>
  <c r="I107" i="4"/>
  <c r="I108" i="4"/>
  <c r="I109" i="4"/>
  <c r="I110" i="4"/>
  <c r="L110" i="4" s="1"/>
  <c r="I111" i="4"/>
  <c r="I112" i="4"/>
  <c r="I113" i="4"/>
  <c r="I114" i="4"/>
  <c r="L114" i="4" s="1"/>
  <c r="I115" i="4"/>
  <c r="L115" i="4" s="1"/>
  <c r="I116" i="4"/>
  <c r="I117" i="4"/>
  <c r="L117" i="4" s="1"/>
  <c r="I118" i="4"/>
  <c r="I119" i="4"/>
  <c r="I120" i="4"/>
  <c r="I121" i="4"/>
  <c r="I122" i="4"/>
  <c r="L122" i="4" s="1"/>
  <c r="I123" i="4"/>
  <c r="I124" i="4"/>
  <c r="I125" i="4"/>
  <c r="I126" i="4"/>
  <c r="I127" i="4"/>
  <c r="L127" i="4" s="1"/>
  <c r="I11" i="4"/>
  <c r="G12" i="4"/>
  <c r="J12" i="4" s="1"/>
  <c r="G13" i="4"/>
  <c r="H13" i="4" s="1"/>
  <c r="K13" i="4" s="1"/>
  <c r="G14" i="4"/>
  <c r="H14" i="4" s="1"/>
  <c r="K14" i="4" s="1"/>
  <c r="G15" i="4"/>
  <c r="J15" i="4" s="1"/>
  <c r="G16" i="4"/>
  <c r="J16" i="4" s="1"/>
  <c r="G17" i="4"/>
  <c r="G18" i="4"/>
  <c r="G19" i="4"/>
  <c r="G20" i="4"/>
  <c r="J20" i="4" s="1"/>
  <c r="G21" i="4"/>
  <c r="J21" i="4" s="1"/>
  <c r="G22" i="4"/>
  <c r="J22" i="4" s="1"/>
  <c r="G23" i="4"/>
  <c r="G24" i="4"/>
  <c r="H24" i="4" s="1"/>
  <c r="K24" i="4" s="1"/>
  <c r="G25" i="4"/>
  <c r="J25" i="4" s="1"/>
  <c r="G26" i="4"/>
  <c r="G27" i="4"/>
  <c r="J27" i="4" s="1"/>
  <c r="G28" i="4"/>
  <c r="J28" i="4" s="1"/>
  <c r="G29" i="4"/>
  <c r="J29" i="4" s="1"/>
  <c r="G30" i="4"/>
  <c r="J30" i="4" s="1"/>
  <c r="G31" i="4"/>
  <c r="J31" i="4" s="1"/>
  <c r="G32" i="4"/>
  <c r="J32" i="4" s="1"/>
  <c r="G33" i="4"/>
  <c r="J33" i="4" s="1"/>
  <c r="G34" i="4"/>
  <c r="J34" i="4" s="1"/>
  <c r="G35" i="4"/>
  <c r="J35" i="4" s="1"/>
  <c r="G36" i="4"/>
  <c r="J36" i="4" s="1"/>
  <c r="G37" i="4"/>
  <c r="J37" i="4" s="1"/>
  <c r="G38" i="4"/>
  <c r="J38" i="4" s="1"/>
  <c r="G39" i="4"/>
  <c r="H39" i="4" s="1"/>
  <c r="K39" i="4" s="1"/>
  <c r="G40" i="4"/>
  <c r="H40" i="4" s="1"/>
  <c r="K40" i="4" s="1"/>
  <c r="G41" i="4"/>
  <c r="J41" i="4" s="1"/>
  <c r="G42" i="4"/>
  <c r="G43" i="4"/>
  <c r="J43" i="4" s="1"/>
  <c r="G44" i="4"/>
  <c r="J44" i="4" s="1"/>
  <c r="G45" i="4"/>
  <c r="J45" i="4" s="1"/>
  <c r="G46" i="4"/>
  <c r="J46" i="4" s="1"/>
  <c r="G47" i="4"/>
  <c r="J47" i="4" s="1"/>
  <c r="G48" i="4"/>
  <c r="J48" i="4" s="1"/>
  <c r="G49" i="4"/>
  <c r="J49" i="4" s="1"/>
  <c r="G50" i="4"/>
  <c r="J50" i="4" s="1"/>
  <c r="G51" i="4"/>
  <c r="H51" i="4" s="1"/>
  <c r="K51" i="4" s="1"/>
  <c r="G52" i="4"/>
  <c r="J52" i="4" s="1"/>
  <c r="G53" i="4"/>
  <c r="G54" i="4"/>
  <c r="G55" i="4"/>
  <c r="G56" i="4"/>
  <c r="G57" i="4"/>
  <c r="J57" i="4" s="1"/>
  <c r="G58" i="4"/>
  <c r="J58" i="4" s="1"/>
  <c r="G59" i="4"/>
  <c r="J59" i="4" s="1"/>
  <c r="G60" i="4"/>
  <c r="H60" i="4" s="1"/>
  <c r="K60" i="4" s="1"/>
  <c r="G61" i="4"/>
  <c r="J61" i="4" s="1"/>
  <c r="G62" i="4"/>
  <c r="H62" i="4" s="1"/>
  <c r="K62" i="4" s="1"/>
  <c r="G63" i="4"/>
  <c r="J63" i="4" s="1"/>
  <c r="G64" i="4"/>
  <c r="J64" i="4" s="1"/>
  <c r="G65" i="4"/>
  <c r="J65" i="4" s="1"/>
  <c r="G66" i="4"/>
  <c r="G67" i="4"/>
  <c r="G68" i="4"/>
  <c r="J68" i="4" s="1"/>
  <c r="G69" i="4"/>
  <c r="J69" i="4" s="1"/>
  <c r="G70" i="4"/>
  <c r="J70" i="4" s="1"/>
  <c r="G71" i="4"/>
  <c r="J71" i="4" s="1"/>
  <c r="G72" i="4"/>
  <c r="H72" i="4" s="1"/>
  <c r="K72" i="4" s="1"/>
  <c r="G73" i="4"/>
  <c r="J73" i="4" s="1"/>
  <c r="G74" i="4"/>
  <c r="H74" i="4" s="1"/>
  <c r="K74" i="4" s="1"/>
  <c r="G75" i="4"/>
  <c r="H75" i="4" s="1"/>
  <c r="K75" i="4" s="1"/>
  <c r="G76" i="4"/>
  <c r="H76" i="4" s="1"/>
  <c r="K76" i="4" s="1"/>
  <c r="G77" i="4"/>
  <c r="G78" i="4"/>
  <c r="G79" i="4"/>
  <c r="J79" i="4" s="1"/>
  <c r="G80" i="4"/>
  <c r="J80" i="4" s="1"/>
  <c r="G81" i="4"/>
  <c r="J81" i="4" s="1"/>
  <c r="G82" i="4"/>
  <c r="J82" i="4" s="1"/>
  <c r="G83" i="4"/>
  <c r="J83" i="4" s="1"/>
  <c r="G84" i="4"/>
  <c r="J84" i="4" s="1"/>
  <c r="G85" i="4"/>
  <c r="J85" i="4" s="1"/>
  <c r="G86" i="4"/>
  <c r="J86" i="4" s="1"/>
  <c r="G87" i="4"/>
  <c r="J87" i="4" s="1"/>
  <c r="G88" i="4"/>
  <c r="J88" i="4" s="1"/>
  <c r="G89" i="4"/>
  <c r="J89" i="4" s="1"/>
  <c r="G90" i="4"/>
  <c r="G91" i="4"/>
  <c r="J91" i="4" s="1"/>
  <c r="G92" i="4"/>
  <c r="G93" i="4"/>
  <c r="J93" i="4" s="1"/>
  <c r="G94" i="4"/>
  <c r="J94" i="4" s="1"/>
  <c r="G95" i="4"/>
  <c r="J95" i="4" s="1"/>
  <c r="G96" i="4"/>
  <c r="H96" i="4" s="1"/>
  <c r="K96" i="4" s="1"/>
  <c r="G97" i="4"/>
  <c r="J97" i="4" s="1"/>
  <c r="G98" i="4"/>
  <c r="H98" i="4" s="1"/>
  <c r="K98" i="4" s="1"/>
  <c r="G99" i="4"/>
  <c r="G100" i="4"/>
  <c r="H100" i="4" s="1"/>
  <c r="K100" i="4" s="1"/>
  <c r="G101" i="4"/>
  <c r="J101" i="4" s="1"/>
  <c r="G102" i="4"/>
  <c r="G103" i="4"/>
  <c r="G104" i="4"/>
  <c r="J104" i="4" s="1"/>
  <c r="G105" i="4"/>
  <c r="J105" i="4" s="1"/>
  <c r="G106" i="4"/>
  <c r="J106" i="4" s="1"/>
  <c r="G107" i="4"/>
  <c r="J107" i="4" s="1"/>
  <c r="G108" i="4"/>
  <c r="J108" i="4" s="1"/>
  <c r="G109" i="4"/>
  <c r="J109" i="4" s="1"/>
  <c r="G110" i="4"/>
  <c r="H110" i="4" s="1"/>
  <c r="K110" i="4" s="1"/>
  <c r="G111" i="4"/>
  <c r="J111" i="4" s="1"/>
  <c r="G112" i="4"/>
  <c r="J112" i="4" s="1"/>
  <c r="G113" i="4"/>
  <c r="J113" i="4" s="1"/>
  <c r="G114" i="4"/>
  <c r="G115" i="4"/>
  <c r="J115" i="4" s="1"/>
  <c r="G116" i="4"/>
  <c r="J116" i="4" s="1"/>
  <c r="G117" i="4"/>
  <c r="J117" i="4" s="1"/>
  <c r="G118" i="4"/>
  <c r="J118" i="4" s="1"/>
  <c r="G119" i="4"/>
  <c r="J119" i="4" s="1"/>
  <c r="G120" i="4"/>
  <c r="J120" i="4" s="1"/>
  <c r="G121" i="4"/>
  <c r="J121" i="4" s="1"/>
  <c r="G122" i="4"/>
  <c r="J122" i="4" s="1"/>
  <c r="G123" i="4"/>
  <c r="H123" i="4" s="1"/>
  <c r="K123" i="4" s="1"/>
  <c r="G124" i="4"/>
  <c r="H124" i="4" s="1"/>
  <c r="K124" i="4" s="1"/>
  <c r="G125" i="4"/>
  <c r="G126" i="4"/>
  <c r="G127" i="4"/>
  <c r="G11" i="4"/>
  <c r="O12" i="4"/>
  <c r="R12" i="4" s="1"/>
  <c r="M13" i="4"/>
  <c r="O14" i="4"/>
  <c r="R14" i="4" s="1"/>
  <c r="M15" i="4"/>
  <c r="O16" i="4"/>
  <c r="R16" i="4" s="1"/>
  <c r="M17" i="4"/>
  <c r="M18" i="4"/>
  <c r="M19" i="4"/>
  <c r="M20" i="4"/>
  <c r="M21" i="4"/>
  <c r="P21" i="4" s="1"/>
  <c r="O22" i="4"/>
  <c r="M23" i="4"/>
  <c r="O24" i="4"/>
  <c r="R24" i="4" s="1"/>
  <c r="O25" i="4"/>
  <c r="R25" i="4" s="1"/>
  <c r="M26" i="4"/>
  <c r="M27" i="4"/>
  <c r="O28" i="4"/>
  <c r="R28" i="4" s="1"/>
  <c r="M29" i="4"/>
  <c r="O31" i="4"/>
  <c r="R31" i="4" s="1"/>
  <c r="O32" i="4"/>
  <c r="R32" i="4" s="1"/>
  <c r="M33" i="4"/>
  <c r="P33" i="4" s="1"/>
  <c r="M34" i="4"/>
  <c r="P34" i="4" s="1"/>
  <c r="M35" i="4"/>
  <c r="O37" i="4"/>
  <c r="R37" i="4" s="1"/>
  <c r="O38" i="4"/>
  <c r="R38" i="4" s="1"/>
  <c r="M39" i="4"/>
  <c r="M40" i="4"/>
  <c r="O41" i="4"/>
  <c r="R41" i="4" s="1"/>
  <c r="O43" i="4"/>
  <c r="R43" i="4" s="1"/>
  <c r="O44" i="4"/>
  <c r="R44" i="4" s="1"/>
  <c r="M45" i="4"/>
  <c r="P45" i="4" s="1"/>
  <c r="M46" i="4"/>
  <c r="P46" i="4" s="1"/>
  <c r="M47" i="4"/>
  <c r="M49" i="4"/>
  <c r="O50" i="4"/>
  <c r="R50" i="4" s="1"/>
  <c r="O51" i="4"/>
  <c r="R51" i="4" s="1"/>
  <c r="M52" i="4"/>
  <c r="O53" i="4"/>
  <c r="R53" i="4" s="1"/>
  <c r="O56" i="4"/>
  <c r="R56" i="4" s="1"/>
  <c r="O57" i="4"/>
  <c r="R57" i="4" s="1"/>
  <c r="M58" i="4"/>
  <c r="P58" i="4" s="1"/>
  <c r="M59" i="4"/>
  <c r="O61" i="4"/>
  <c r="R61" i="4" s="1"/>
  <c r="O63" i="4"/>
  <c r="R63" i="4" s="1"/>
  <c r="M64" i="4"/>
  <c r="O65" i="4"/>
  <c r="R65" i="4" s="1"/>
  <c r="O69" i="4"/>
  <c r="R69" i="4" s="1"/>
  <c r="M73" i="4"/>
  <c r="M74" i="4"/>
  <c r="M75" i="4"/>
  <c r="M76" i="4"/>
  <c r="O77" i="4"/>
  <c r="R77" i="4" s="1"/>
  <c r="M79" i="4"/>
  <c r="O80" i="4"/>
  <c r="R80" i="4" s="1"/>
  <c r="O81" i="4"/>
  <c r="R81" i="4" s="1"/>
  <c r="O82" i="4"/>
  <c r="M83" i="4"/>
  <c r="M85" i="4"/>
  <c r="M86" i="4"/>
  <c r="O87" i="4"/>
  <c r="R87" i="4" s="1"/>
  <c r="O88" i="4"/>
  <c r="R88" i="4" s="1"/>
  <c r="M89" i="4"/>
  <c r="M93" i="4"/>
  <c r="P93" i="4" s="1"/>
  <c r="M94" i="4"/>
  <c r="P94" i="4" s="1"/>
  <c r="M95" i="4"/>
  <c r="O97" i="4"/>
  <c r="R97" i="4" s="1"/>
  <c r="O98" i="4"/>
  <c r="R98" i="4" s="1"/>
  <c r="M99" i="4"/>
  <c r="M100" i="4"/>
  <c r="O101" i="4"/>
  <c r="R101" i="4" s="1"/>
  <c r="M103" i="4"/>
  <c r="M104" i="4"/>
  <c r="O105" i="4"/>
  <c r="R105" i="4" s="1"/>
  <c r="O106" i="4"/>
  <c r="M107" i="4"/>
  <c r="O109" i="4"/>
  <c r="R109" i="4" s="1"/>
  <c r="O110" i="4"/>
  <c r="R110" i="4" s="1"/>
  <c r="O111" i="4"/>
  <c r="R111" i="4" s="1"/>
  <c r="O112" i="4"/>
  <c r="R112" i="4" s="1"/>
  <c r="M113" i="4"/>
  <c r="O115" i="4"/>
  <c r="R115" i="4" s="1"/>
  <c r="O116" i="4"/>
  <c r="R116" i="4" s="1"/>
  <c r="O117" i="4"/>
  <c r="R117" i="4" s="1"/>
  <c r="O118" i="4"/>
  <c r="R118" i="4" s="1"/>
  <c r="M119" i="4"/>
  <c r="M122" i="4"/>
  <c r="M123" i="4"/>
  <c r="M124" i="4"/>
  <c r="M125" i="4"/>
  <c r="J40" i="4"/>
  <c r="J42" i="4"/>
  <c r="J51" i="4"/>
  <c r="J53" i="4"/>
  <c r="J54" i="4"/>
  <c r="J55" i="4"/>
  <c r="J56" i="4"/>
  <c r="J66" i="4"/>
  <c r="J67" i="4"/>
  <c r="J75" i="4"/>
  <c r="J78" i="4"/>
  <c r="J90" i="4"/>
  <c r="J92" i="4"/>
  <c r="J99" i="4"/>
  <c r="J102" i="4"/>
  <c r="J103" i="4"/>
  <c r="J114" i="4"/>
  <c r="J126" i="4"/>
  <c r="J127" i="4"/>
  <c r="H126" i="4"/>
  <c r="K126" i="4" s="1"/>
  <c r="H127" i="4"/>
  <c r="K127" i="4" s="1"/>
  <c r="H87" i="4"/>
  <c r="K87" i="4" s="1"/>
  <c r="H99" i="4"/>
  <c r="K99" i="4" s="1"/>
  <c r="O18" i="4"/>
  <c r="R18" i="4" s="1"/>
  <c r="O30" i="4"/>
  <c r="R30" i="4" s="1"/>
  <c r="O36" i="4"/>
  <c r="R36" i="4" s="1"/>
  <c r="O42" i="4"/>
  <c r="R42" i="4" s="1"/>
  <c r="O54" i="4"/>
  <c r="R54" i="4" s="1"/>
  <c r="M55" i="4"/>
  <c r="O62" i="4"/>
  <c r="R62" i="4" s="1"/>
  <c r="M66" i="4"/>
  <c r="O67" i="4"/>
  <c r="R67" i="4" s="1"/>
  <c r="O68" i="4"/>
  <c r="R68" i="4" s="1"/>
  <c r="O70" i="4"/>
  <c r="M71" i="4"/>
  <c r="O72" i="4"/>
  <c r="R72" i="4" s="1"/>
  <c r="O78" i="4"/>
  <c r="R78" i="4" s="1"/>
  <c r="O91" i="4"/>
  <c r="R91" i="4" s="1"/>
  <c r="O92" i="4"/>
  <c r="R92" i="4" s="1"/>
  <c r="O102" i="4"/>
  <c r="R102" i="4" s="1"/>
  <c r="O114" i="4"/>
  <c r="R114" i="4" s="1"/>
  <c r="O126" i="4"/>
  <c r="R126" i="4" s="1"/>
  <c r="O127" i="4"/>
  <c r="R127" i="4" s="1"/>
  <c r="M11" i="4"/>
  <c r="O48" i="4"/>
  <c r="R48" i="4" s="1"/>
  <c r="O60" i="4"/>
  <c r="R60" i="4" s="1"/>
  <c r="O84" i="4"/>
  <c r="R84" i="4" s="1"/>
  <c r="O85" i="4"/>
  <c r="R85" i="4" s="1"/>
  <c r="O90" i="4"/>
  <c r="R90" i="4" s="1"/>
  <c r="O96" i="4"/>
  <c r="R96" i="4" s="1"/>
  <c r="O108" i="4"/>
  <c r="R108" i="4" s="1"/>
  <c r="O120" i="4"/>
  <c r="R120" i="4" s="1"/>
  <c r="O121" i="4"/>
  <c r="R121" i="4" s="1"/>
  <c r="O122" i="4"/>
  <c r="R122" i="4" s="1"/>
  <c r="O123" i="4"/>
  <c r="R123" i="4" s="1"/>
  <c r="O124" i="4"/>
  <c r="R124" i="4" s="1"/>
  <c r="M36" i="4"/>
  <c r="P36" i="4" s="1"/>
  <c r="M42" i="4"/>
  <c r="M48" i="4"/>
  <c r="P48" i="4" s="1"/>
  <c r="M60" i="4"/>
  <c r="P60" i="4" s="1"/>
  <c r="M61" i="4"/>
  <c r="M62" i="4"/>
  <c r="M63" i="4"/>
  <c r="M72" i="4"/>
  <c r="P72" i="4" s="1"/>
  <c r="M84" i="4"/>
  <c r="P84" i="4" s="1"/>
  <c r="M90" i="4"/>
  <c r="M96" i="4"/>
  <c r="P96" i="4" s="1"/>
  <c r="M97" i="4"/>
  <c r="M98" i="4"/>
  <c r="M102" i="4"/>
  <c r="M108" i="4"/>
  <c r="P108" i="4" s="1"/>
  <c r="M120" i="4"/>
  <c r="P120" i="4" s="1"/>
  <c r="M121" i="4"/>
  <c r="M126" i="4"/>
  <c r="L37" i="4"/>
  <c r="L43" i="4"/>
  <c r="L55" i="4"/>
  <c r="L73" i="4"/>
  <c r="L74" i="4"/>
  <c r="L85" i="4"/>
  <c r="L86" i="4"/>
  <c r="L88" i="4"/>
  <c r="L89" i="4"/>
  <c r="L96" i="4"/>
  <c r="L97" i="4"/>
  <c r="L100" i="4"/>
  <c r="L109" i="4"/>
  <c r="L111" i="4"/>
  <c r="L124" i="4"/>
  <c r="L123" i="4"/>
  <c r="L84" i="4"/>
  <c r="L60" i="4"/>
  <c r="L49" i="4"/>
  <c r="L48" i="4"/>
  <c r="L40" i="4"/>
  <c r="L36" i="4"/>
  <c r="H79" i="4" l="1"/>
  <c r="K79" i="4" s="1"/>
  <c r="H67" i="4"/>
  <c r="K67" i="4" s="1"/>
  <c r="H102" i="4"/>
  <c r="K102" i="4" s="1"/>
  <c r="H42" i="4"/>
  <c r="K42" i="4" s="1"/>
  <c r="L67" i="4"/>
  <c r="H30" i="4"/>
  <c r="K30" i="4" s="1"/>
  <c r="J23" i="4"/>
  <c r="M24" i="4"/>
  <c r="P24" i="4" s="1"/>
  <c r="J17" i="4"/>
  <c r="H19" i="4"/>
  <c r="K19" i="4" s="1"/>
  <c r="J19" i="4"/>
  <c r="M12" i="4"/>
  <c r="P12" i="4" s="1"/>
  <c r="H89" i="4"/>
  <c r="K89" i="4" s="1"/>
  <c r="J39" i="4"/>
  <c r="J123" i="4"/>
  <c r="H15" i="4"/>
  <c r="K15" i="4" s="1"/>
  <c r="O15" i="4"/>
  <c r="R15" i="4" s="1"/>
  <c r="H16" i="4"/>
  <c r="K16" i="4" s="1"/>
  <c r="H125" i="4"/>
  <c r="K125" i="4" s="1"/>
  <c r="H77" i="4"/>
  <c r="K77" i="4" s="1"/>
  <c r="J77" i="4"/>
  <c r="J125" i="4"/>
  <c r="H52" i="4"/>
  <c r="K52" i="4" s="1"/>
  <c r="H116" i="4"/>
  <c r="K116" i="4" s="1"/>
  <c r="H90" i="4"/>
  <c r="K90" i="4" s="1"/>
  <c r="H78" i="4"/>
  <c r="K78" i="4" s="1"/>
  <c r="H66" i="4"/>
  <c r="K66" i="4" s="1"/>
  <c r="H54" i="4"/>
  <c r="K54" i="4" s="1"/>
  <c r="H43" i="4"/>
  <c r="K43" i="4" s="1"/>
  <c r="H31" i="4"/>
  <c r="K31" i="4" s="1"/>
  <c r="H26" i="4"/>
  <c r="K26" i="4" s="1"/>
  <c r="H41" i="4"/>
  <c r="K41" i="4" s="1"/>
  <c r="H17" i="4"/>
  <c r="H28" i="4"/>
  <c r="K28" i="4" s="1"/>
  <c r="H101" i="4"/>
  <c r="K101" i="4" s="1"/>
  <c r="H53" i="4"/>
  <c r="K53" i="4" s="1"/>
  <c r="J60" i="4"/>
  <c r="H114" i="4"/>
  <c r="K114" i="4" s="1"/>
  <c r="J98" i="4"/>
  <c r="J96" i="4"/>
  <c r="J62" i="4"/>
  <c r="J124" i="4"/>
  <c r="J76" i="4"/>
  <c r="H88" i="4"/>
  <c r="K88" i="4" s="1"/>
  <c r="H104" i="4"/>
  <c r="K104" i="4" s="1"/>
  <c r="H92" i="4"/>
  <c r="K92" i="4" s="1"/>
  <c r="H80" i="4"/>
  <c r="K80" i="4" s="1"/>
  <c r="H56" i="4"/>
  <c r="K56" i="4" s="1"/>
  <c r="H44" i="4"/>
  <c r="K44" i="4" s="1"/>
  <c r="H32" i="4"/>
  <c r="K32" i="4" s="1"/>
  <c r="H103" i="4"/>
  <c r="K103" i="4" s="1"/>
  <c r="H91" i="4"/>
  <c r="K91" i="4" s="1"/>
  <c r="H55" i="4"/>
  <c r="K55" i="4" s="1"/>
  <c r="H113" i="4"/>
  <c r="K113" i="4" s="1"/>
  <c r="H65" i="4"/>
  <c r="K65" i="4" s="1"/>
  <c r="H112" i="4"/>
  <c r="K112" i="4" s="1"/>
  <c r="H64" i="4"/>
  <c r="K64" i="4" s="1"/>
  <c r="H29" i="4"/>
  <c r="K29" i="4" s="1"/>
  <c r="J100" i="4"/>
  <c r="H111" i="4"/>
  <c r="K111" i="4" s="1"/>
  <c r="H63" i="4"/>
  <c r="K63" i="4" s="1"/>
  <c r="H18" i="4"/>
  <c r="K18" i="4" s="1"/>
  <c r="J18" i="4"/>
  <c r="O13" i="4"/>
  <c r="R13" i="4" s="1"/>
  <c r="H12" i="4"/>
  <c r="K12" i="4" s="1"/>
  <c r="H27" i="4"/>
  <c r="K27" i="4" s="1"/>
  <c r="J26" i="4"/>
  <c r="H38" i="4"/>
  <c r="K38" i="4" s="1"/>
  <c r="H108" i="4"/>
  <c r="K108" i="4" s="1"/>
  <c r="H109" i="4"/>
  <c r="K109" i="4" s="1"/>
  <c r="H36" i="4"/>
  <c r="K36" i="4" s="1"/>
  <c r="M111" i="4"/>
  <c r="N111" i="4" s="1"/>
  <c r="Q111" i="4" s="1"/>
  <c r="J110" i="4"/>
  <c r="M110" i="4"/>
  <c r="N110" i="4" s="1"/>
  <c r="Q110" i="4" s="1"/>
  <c r="M87" i="4"/>
  <c r="N87" i="4" s="1"/>
  <c r="Q87" i="4" s="1"/>
  <c r="J72" i="4"/>
  <c r="O86" i="4"/>
  <c r="R86" i="4" s="1"/>
  <c r="M109" i="4"/>
  <c r="P109" i="4" s="1"/>
  <c r="M38" i="4"/>
  <c r="N38" i="4" s="1"/>
  <c r="Q38" i="4" s="1"/>
  <c r="O76" i="4"/>
  <c r="R76" i="4" s="1"/>
  <c r="O27" i="4"/>
  <c r="R27" i="4" s="1"/>
  <c r="H86" i="4"/>
  <c r="K86" i="4" s="1"/>
  <c r="J74" i="4"/>
  <c r="M37" i="4"/>
  <c r="N37" i="4" s="1"/>
  <c r="Q37" i="4" s="1"/>
  <c r="O75" i="4"/>
  <c r="R75" i="4" s="1"/>
  <c r="O113" i="4"/>
  <c r="R113" i="4" s="1"/>
  <c r="H122" i="4"/>
  <c r="K122" i="4" s="1"/>
  <c r="H50" i="4"/>
  <c r="K50" i="4" s="1"/>
  <c r="H85" i="4"/>
  <c r="K85" i="4" s="1"/>
  <c r="M112" i="4"/>
  <c r="P112" i="4" s="1"/>
  <c r="H84" i="4"/>
  <c r="K84" i="4" s="1"/>
  <c r="M88" i="4"/>
  <c r="P88" i="4" s="1"/>
  <c r="H121" i="4"/>
  <c r="K121" i="4" s="1"/>
  <c r="H97" i="4"/>
  <c r="K97" i="4" s="1"/>
  <c r="H73" i="4"/>
  <c r="K73" i="4" s="1"/>
  <c r="H49" i="4"/>
  <c r="K49" i="4" s="1"/>
  <c r="H61" i="4"/>
  <c r="K61" i="4" s="1"/>
  <c r="M101" i="4"/>
  <c r="P101" i="4" s="1"/>
  <c r="M14" i="4"/>
  <c r="N14" i="4" s="1"/>
  <c r="Q14" i="4" s="1"/>
  <c r="O99" i="4"/>
  <c r="R99" i="4" s="1"/>
  <c r="O49" i="4"/>
  <c r="R49" i="4" s="1"/>
  <c r="H120" i="4"/>
  <c r="K120" i="4" s="1"/>
  <c r="H48" i="4"/>
  <c r="K48" i="4" s="1"/>
  <c r="J14" i="4"/>
  <c r="O100" i="4"/>
  <c r="R100" i="4" s="1"/>
  <c r="J13" i="4"/>
  <c r="H37" i="4"/>
  <c r="K37" i="4" s="1"/>
  <c r="N61" i="4"/>
  <c r="Q61" i="4" s="1"/>
  <c r="M51" i="4"/>
  <c r="N51" i="4" s="1"/>
  <c r="Q51" i="4" s="1"/>
  <c r="M16" i="4"/>
  <c r="P16" i="4" s="1"/>
  <c r="O74" i="4"/>
  <c r="R74" i="4" s="1"/>
  <c r="O40" i="4"/>
  <c r="R40" i="4" s="1"/>
  <c r="M53" i="4"/>
  <c r="N53" i="4" s="1"/>
  <c r="Q53" i="4" s="1"/>
  <c r="M28" i="4"/>
  <c r="P28" i="4" s="1"/>
  <c r="O73" i="4"/>
  <c r="R73" i="4" s="1"/>
  <c r="O39" i="4"/>
  <c r="R39" i="4" s="1"/>
  <c r="O52" i="4"/>
  <c r="R52" i="4" s="1"/>
  <c r="M41" i="4"/>
  <c r="P41" i="4" s="1"/>
  <c r="O64" i="4"/>
  <c r="R64" i="4" s="1"/>
  <c r="O29" i="4"/>
  <c r="R29" i="4" s="1"/>
  <c r="M65" i="4"/>
  <c r="P65" i="4" s="1"/>
  <c r="M25" i="4"/>
  <c r="N25" i="4" s="1"/>
  <c r="Q25" i="4" s="1"/>
  <c r="H25" i="4"/>
  <c r="K25" i="4" s="1"/>
  <c r="H119" i="4"/>
  <c r="K119" i="4" s="1"/>
  <c r="H107" i="4"/>
  <c r="K107" i="4" s="1"/>
  <c r="H95" i="4"/>
  <c r="K95" i="4" s="1"/>
  <c r="H83" i="4"/>
  <c r="K83" i="4" s="1"/>
  <c r="H71" i="4"/>
  <c r="K71" i="4" s="1"/>
  <c r="H59" i="4"/>
  <c r="K59" i="4" s="1"/>
  <c r="H47" i="4"/>
  <c r="K47" i="4" s="1"/>
  <c r="H35" i="4"/>
  <c r="K35" i="4" s="1"/>
  <c r="H23" i="4"/>
  <c r="H118" i="4"/>
  <c r="K118" i="4" s="1"/>
  <c r="H106" i="4"/>
  <c r="K106" i="4" s="1"/>
  <c r="H94" i="4"/>
  <c r="K94" i="4" s="1"/>
  <c r="H82" i="4"/>
  <c r="K82" i="4" s="1"/>
  <c r="H70" i="4"/>
  <c r="K70" i="4" s="1"/>
  <c r="H58" i="4"/>
  <c r="K58" i="4" s="1"/>
  <c r="H46" i="4"/>
  <c r="K46" i="4" s="1"/>
  <c r="H34" i="4"/>
  <c r="K34" i="4" s="1"/>
  <c r="H22" i="4"/>
  <c r="K22" i="4" s="1"/>
  <c r="H105" i="4"/>
  <c r="K105" i="4" s="1"/>
  <c r="H93" i="4"/>
  <c r="K93" i="4" s="1"/>
  <c r="H81" i="4"/>
  <c r="K81" i="4" s="1"/>
  <c r="H69" i="4"/>
  <c r="K69" i="4" s="1"/>
  <c r="H57" i="4"/>
  <c r="K57" i="4" s="1"/>
  <c r="H45" i="4"/>
  <c r="K45" i="4" s="1"/>
  <c r="H33" i="4"/>
  <c r="K33" i="4" s="1"/>
  <c r="H21" i="4"/>
  <c r="K21" i="4" s="1"/>
  <c r="J24" i="4"/>
  <c r="O103" i="4"/>
  <c r="R103" i="4" s="1"/>
  <c r="L80" i="4"/>
  <c r="L32" i="4"/>
  <c r="H117" i="4"/>
  <c r="K117" i="4" s="1"/>
  <c r="L79" i="4"/>
  <c r="L31" i="4"/>
  <c r="H68" i="4"/>
  <c r="K68" i="4" s="1"/>
  <c r="H20" i="4"/>
  <c r="K20" i="4" s="1"/>
  <c r="L103" i="4"/>
  <c r="H115" i="4"/>
  <c r="K115" i="4" s="1"/>
  <c r="O26" i="4"/>
  <c r="R26" i="4" s="1"/>
  <c r="M50" i="4"/>
  <c r="N50" i="4" s="1"/>
  <c r="Q50" i="4" s="1"/>
  <c r="M81" i="4"/>
  <c r="P81" i="4" s="1"/>
  <c r="M80" i="4"/>
  <c r="P80" i="4" s="1"/>
  <c r="M116" i="4"/>
  <c r="N116" i="4" s="1"/>
  <c r="Q116" i="4" s="1"/>
  <c r="M114" i="4"/>
  <c r="N114" i="4" s="1"/>
  <c r="Q114" i="4" s="1"/>
  <c r="O89" i="4"/>
  <c r="R89" i="4" s="1"/>
  <c r="M44" i="4"/>
  <c r="N44" i="4" s="1"/>
  <c r="Q44" i="4" s="1"/>
  <c r="N121" i="4"/>
  <c r="Q121" i="4" s="1"/>
  <c r="M82" i="4"/>
  <c r="P82" i="4" s="1"/>
  <c r="M78" i="4"/>
  <c r="P78" i="4" s="1"/>
  <c r="M54" i="4"/>
  <c r="P54" i="4" s="1"/>
  <c r="M92" i="4"/>
  <c r="N92" i="4" s="1"/>
  <c r="Q92" i="4" s="1"/>
  <c r="M77" i="4"/>
  <c r="N77" i="4" s="1"/>
  <c r="Q77" i="4" s="1"/>
  <c r="O104" i="4"/>
  <c r="R104" i="4" s="1"/>
  <c r="O125" i="4"/>
  <c r="R125" i="4" s="1"/>
  <c r="N102" i="4"/>
  <c r="Q102" i="4" s="1"/>
  <c r="M115" i="4"/>
  <c r="P115" i="4" s="1"/>
  <c r="N85" i="4"/>
  <c r="Q85" i="4" s="1"/>
  <c r="M43" i="4"/>
  <c r="P43" i="4" s="1"/>
  <c r="M127" i="4"/>
  <c r="P127" i="4" s="1"/>
  <c r="O79" i="4"/>
  <c r="R79" i="4" s="1"/>
  <c r="N124" i="4"/>
  <c r="Q124" i="4" s="1"/>
  <c r="M91" i="4"/>
  <c r="N91" i="4" s="1"/>
  <c r="Q91" i="4" s="1"/>
  <c r="O94" i="4"/>
  <c r="N94" i="4" s="1"/>
  <c r="Q94" i="4" s="1"/>
  <c r="N123" i="4"/>
  <c r="Q123" i="4" s="1"/>
  <c r="N90" i="4"/>
  <c r="Q90" i="4" s="1"/>
  <c r="O93" i="4"/>
  <c r="R93" i="4" s="1"/>
  <c r="N122" i="4"/>
  <c r="Q122" i="4" s="1"/>
  <c r="O66" i="4"/>
  <c r="R66" i="4" s="1"/>
  <c r="M56" i="4"/>
  <c r="P56" i="4" s="1"/>
  <c r="N18" i="4"/>
  <c r="Q18" i="4" s="1"/>
  <c r="M68" i="4"/>
  <c r="N68" i="4" s="1"/>
  <c r="Q68" i="4" s="1"/>
  <c r="O19" i="4"/>
  <c r="R19" i="4" s="1"/>
  <c r="M67" i="4"/>
  <c r="N67" i="4" s="1"/>
  <c r="Q67" i="4" s="1"/>
  <c r="O20" i="4"/>
  <c r="R20" i="4" s="1"/>
  <c r="M32" i="4"/>
  <c r="P32" i="4" s="1"/>
  <c r="M31" i="4"/>
  <c r="N31" i="4" s="1"/>
  <c r="Q31" i="4" s="1"/>
  <c r="O11" i="4"/>
  <c r="R11" i="4" s="1"/>
  <c r="O55" i="4"/>
  <c r="R55" i="4" s="1"/>
  <c r="M30" i="4"/>
  <c r="P30" i="4" s="1"/>
  <c r="M57" i="4"/>
  <c r="P57" i="4" s="1"/>
  <c r="N42" i="4"/>
  <c r="Q42" i="4" s="1"/>
  <c r="M70" i="4"/>
  <c r="P70" i="4" s="1"/>
  <c r="M69" i="4"/>
  <c r="P69" i="4" s="1"/>
  <c r="O46" i="4"/>
  <c r="N46" i="4" s="1"/>
  <c r="Q46" i="4" s="1"/>
  <c r="O45" i="4"/>
  <c r="R45" i="4" s="1"/>
  <c r="O17" i="4"/>
  <c r="R17" i="4" s="1"/>
  <c r="O34" i="4"/>
  <c r="R34" i="4" s="1"/>
  <c r="M106" i="4"/>
  <c r="P106" i="4" s="1"/>
  <c r="M118" i="4"/>
  <c r="P118" i="4" s="1"/>
  <c r="M105" i="4"/>
  <c r="N105" i="4" s="1"/>
  <c r="Q105" i="4" s="1"/>
  <c r="O33" i="4"/>
  <c r="R33" i="4" s="1"/>
  <c r="M117" i="4"/>
  <c r="N117" i="4" s="1"/>
  <c r="Q117" i="4" s="1"/>
  <c r="N126" i="4"/>
  <c r="Q126" i="4" s="1"/>
  <c r="O58" i="4"/>
  <c r="R58" i="4" s="1"/>
  <c r="O21" i="4"/>
  <c r="R21" i="4" s="1"/>
  <c r="M22" i="4"/>
  <c r="P22" i="4" s="1"/>
  <c r="N84" i="4"/>
  <c r="Q84" i="4" s="1"/>
  <c r="N60" i="4"/>
  <c r="Q60" i="4" s="1"/>
  <c r="N48" i="4"/>
  <c r="Q48" i="4" s="1"/>
  <c r="N63" i="4"/>
  <c r="Q63" i="4" s="1"/>
  <c r="N62" i="4"/>
  <c r="Q62" i="4" s="1"/>
  <c r="N98" i="4"/>
  <c r="Q98" i="4" s="1"/>
  <c r="N97" i="4"/>
  <c r="Q97" i="4" s="1"/>
  <c r="P11" i="4"/>
  <c r="N120" i="4"/>
  <c r="Q120" i="4" s="1"/>
  <c r="N108" i="4"/>
  <c r="Q108" i="4" s="1"/>
  <c r="N96" i="4"/>
  <c r="Q96" i="4" s="1"/>
  <c r="P104" i="4"/>
  <c r="N36" i="4"/>
  <c r="Q36" i="4" s="1"/>
  <c r="N72" i="4"/>
  <c r="Q72" i="4" s="1"/>
  <c r="P20" i="4"/>
  <c r="P95" i="4"/>
  <c r="R106" i="4"/>
  <c r="P119" i="4"/>
  <c r="P83" i="4"/>
  <c r="R22" i="4"/>
  <c r="P107" i="4"/>
  <c r="P35" i="4"/>
  <c r="P71" i="4"/>
  <c r="P23" i="4"/>
  <c r="R82" i="4"/>
  <c r="P47" i="4"/>
  <c r="R70" i="4"/>
  <c r="P59" i="4"/>
  <c r="P103" i="4"/>
  <c r="P79" i="4"/>
  <c r="P55" i="4"/>
  <c r="P19" i="4"/>
  <c r="P126" i="4"/>
  <c r="P102" i="4"/>
  <c r="P90" i="4"/>
  <c r="P66" i="4"/>
  <c r="P42" i="4"/>
  <c r="P18" i="4"/>
  <c r="P125" i="4"/>
  <c r="P113" i="4"/>
  <c r="P89" i="4"/>
  <c r="P29" i="4"/>
  <c r="P17" i="4"/>
  <c r="O119" i="4"/>
  <c r="R119" i="4" s="1"/>
  <c r="O107" i="4"/>
  <c r="R107" i="4" s="1"/>
  <c r="O95" i="4"/>
  <c r="R95" i="4" s="1"/>
  <c r="O83" i="4"/>
  <c r="R83" i="4" s="1"/>
  <c r="O71" i="4"/>
  <c r="R71" i="4" s="1"/>
  <c r="O59" i="4"/>
  <c r="R59" i="4" s="1"/>
  <c r="O47" i="4"/>
  <c r="R47" i="4" s="1"/>
  <c r="O35" i="4"/>
  <c r="R35" i="4" s="1"/>
  <c r="O23" i="4"/>
  <c r="R23" i="4" s="1"/>
  <c r="P124" i="4"/>
  <c r="P100" i="4"/>
  <c r="P76" i="4"/>
  <c r="P64" i="4"/>
  <c r="P52" i="4"/>
  <c r="P40" i="4"/>
  <c r="P123" i="4"/>
  <c r="P99" i="4"/>
  <c r="P75" i="4"/>
  <c r="P63" i="4"/>
  <c r="P39" i="4"/>
  <c r="P27" i="4"/>
  <c r="P15" i="4"/>
  <c r="P122" i="4"/>
  <c r="P98" i="4"/>
  <c r="P86" i="4"/>
  <c r="P74" i="4"/>
  <c r="P62" i="4"/>
  <c r="P26" i="4"/>
  <c r="P121" i="4"/>
  <c r="P97" i="4"/>
  <c r="P85" i="4"/>
  <c r="P73" i="4"/>
  <c r="P61" i="4"/>
  <c r="P49" i="4"/>
  <c r="P13" i="4"/>
  <c r="L121" i="4"/>
  <c r="L119" i="4"/>
  <c r="L107" i="4"/>
  <c r="L95" i="4"/>
  <c r="L83" i="4"/>
  <c r="L71" i="4"/>
  <c r="L47" i="4"/>
  <c r="L118" i="4"/>
  <c r="L106" i="4"/>
  <c r="L94" i="4"/>
  <c r="L82" i="4"/>
  <c r="L58" i="4"/>
  <c r="L34" i="4"/>
  <c r="L30" i="4"/>
  <c r="L23" i="4"/>
  <c r="L35" i="4"/>
  <c r="L52" i="4"/>
  <c r="L61" i="4"/>
  <c r="L81" i="4"/>
  <c r="L102" i="4"/>
  <c r="L112" i="4"/>
  <c r="L108" i="4"/>
  <c r="L101" i="4"/>
  <c r="L125" i="4"/>
  <c r="L77" i="4"/>
  <c r="L17" i="4"/>
  <c r="L93" i="4"/>
  <c r="L76" i="4"/>
  <c r="L105" i="4"/>
  <c r="L113" i="4"/>
  <c r="L126" i="4"/>
  <c r="L13" i="4"/>
  <c r="L65" i="4"/>
  <c r="L120" i="4"/>
  <c r="L66" i="4"/>
  <c r="L24" i="4"/>
  <c r="L54" i="4"/>
  <c r="L69" i="4"/>
  <c r="L21" i="4"/>
  <c r="L41" i="4"/>
  <c r="L64" i="4"/>
  <c r="L33" i="4"/>
  <c r="L46" i="4"/>
  <c r="L18" i="4"/>
  <c r="L42" i="4"/>
  <c r="L70" i="4"/>
  <c r="L45" i="4"/>
  <c r="L59" i="4"/>
  <c r="L72" i="4"/>
  <c r="L22" i="4"/>
  <c r="L29" i="4"/>
  <c r="L57" i="4"/>
  <c r="L53" i="4"/>
  <c r="L11" i="4"/>
  <c r="L75" i="4"/>
  <c r="L87" i="4"/>
  <c r="L104" i="4"/>
  <c r="L39" i="4"/>
  <c r="L27" i="4"/>
  <c r="L51" i="4"/>
  <c r="L63" i="4"/>
  <c r="L99" i="4"/>
  <c r="L116" i="4"/>
  <c r="L19" i="4"/>
  <c r="N101" i="4" l="1"/>
  <c r="Q101" i="4" s="1"/>
  <c r="A5" i="4"/>
  <c r="K23" i="4"/>
  <c r="A7" i="4"/>
  <c r="N24" i="4"/>
  <c r="Q24" i="4" s="1"/>
  <c r="A2" i="4"/>
  <c r="A4" i="4"/>
  <c r="K17" i="4"/>
  <c r="P37" i="4"/>
  <c r="N12" i="4"/>
  <c r="Q12" i="4" s="1"/>
  <c r="N15" i="4"/>
  <c r="Q15" i="4" s="1"/>
  <c r="N74" i="4"/>
  <c r="Q74" i="4" s="1"/>
  <c r="N88" i="4"/>
  <c r="Q88" i="4" s="1"/>
  <c r="N28" i="4"/>
  <c r="Q28" i="4" s="1"/>
  <c r="N27" i="4"/>
  <c r="Q27" i="4" s="1"/>
  <c r="N89" i="4"/>
  <c r="Q89" i="4" s="1"/>
  <c r="P77" i="4"/>
  <c r="N112" i="4"/>
  <c r="Q112" i="4" s="1"/>
  <c r="P114" i="4"/>
  <c r="N76" i="4"/>
  <c r="Q76" i="4" s="1"/>
  <c r="P25" i="4"/>
  <c r="N29" i="4"/>
  <c r="Q29" i="4" s="1"/>
  <c r="N39" i="4"/>
  <c r="Q39" i="4" s="1"/>
  <c r="N13" i="4"/>
  <c r="Q13" i="4" s="1"/>
  <c r="N16" i="4"/>
  <c r="Q16" i="4" s="1"/>
  <c r="N65" i="4"/>
  <c r="Q65" i="4" s="1"/>
  <c r="P51" i="4"/>
  <c r="N113" i="4"/>
  <c r="Q113" i="4" s="1"/>
  <c r="N99" i="4"/>
  <c r="Q99" i="4" s="1"/>
  <c r="N86" i="4"/>
  <c r="Q86" i="4" s="1"/>
  <c r="P87" i="4"/>
  <c r="N40" i="4"/>
  <c r="Q40" i="4" s="1"/>
  <c r="N80" i="4"/>
  <c r="Q80" i="4" s="1"/>
  <c r="P111" i="4"/>
  <c r="P116" i="4"/>
  <c r="P14" i="4"/>
  <c r="P53" i="4"/>
  <c r="N49" i="4"/>
  <c r="Q49" i="4" s="1"/>
  <c r="N73" i="4"/>
  <c r="Q73" i="4" s="1"/>
  <c r="P38" i="4"/>
  <c r="N103" i="4"/>
  <c r="Q103" i="4" s="1"/>
  <c r="P110" i="4"/>
  <c r="N75" i="4"/>
  <c r="Q75" i="4" s="1"/>
  <c r="N79" i="4"/>
  <c r="Q79" i="4" s="1"/>
  <c r="P92" i="4"/>
  <c r="N81" i="4"/>
  <c r="Q81" i="4" s="1"/>
  <c r="N109" i="4"/>
  <c r="Q109" i="4" s="1"/>
  <c r="N100" i="4"/>
  <c r="Q100" i="4" s="1"/>
  <c r="N41" i="4"/>
  <c r="Q41" i="4" s="1"/>
  <c r="N52" i="4"/>
  <c r="Q52" i="4" s="1"/>
  <c r="N64" i="4"/>
  <c r="Q64" i="4" s="1"/>
  <c r="N43" i="4"/>
  <c r="Q43" i="4" s="1"/>
  <c r="P50" i="4"/>
  <c r="N78" i="4"/>
  <c r="Q78" i="4" s="1"/>
  <c r="N127" i="4"/>
  <c r="Q127" i="4" s="1"/>
  <c r="N26" i="4"/>
  <c r="Q26" i="4" s="1"/>
  <c r="N93" i="4"/>
  <c r="Q93" i="4" s="1"/>
  <c r="P44" i="4"/>
  <c r="N30" i="4"/>
  <c r="Q30" i="4" s="1"/>
  <c r="N82" i="4"/>
  <c r="Q82" i="4" s="1"/>
  <c r="N54" i="4"/>
  <c r="Q54" i="4" s="1"/>
  <c r="N11" i="4"/>
  <c r="Q11" i="4" s="1"/>
  <c r="N115" i="4"/>
  <c r="Q115" i="4" s="1"/>
  <c r="N66" i="4"/>
  <c r="Q66" i="4" s="1"/>
  <c r="N56" i="4"/>
  <c r="Q56" i="4" s="1"/>
  <c r="N34" i="4"/>
  <c r="Q34" i="4" s="1"/>
  <c r="N33" i="4"/>
  <c r="Q33" i="4" s="1"/>
  <c r="P68" i="4"/>
  <c r="N125" i="4"/>
  <c r="Q125" i="4" s="1"/>
  <c r="P91" i="4"/>
  <c r="N104" i="4"/>
  <c r="Q104" i="4" s="1"/>
  <c r="R94" i="4"/>
  <c r="P105" i="4"/>
  <c r="N55" i="4"/>
  <c r="Q55" i="4" s="1"/>
  <c r="N118" i="4"/>
  <c r="Q118" i="4" s="1"/>
  <c r="P67" i="4"/>
  <c r="N70" i="4"/>
  <c r="Q70" i="4" s="1"/>
  <c r="N32" i="4"/>
  <c r="Q32" i="4" s="1"/>
  <c r="R46" i="4"/>
  <c r="P31" i="4"/>
  <c r="N20" i="4"/>
  <c r="Q20" i="4" s="1"/>
  <c r="N69" i="4"/>
  <c r="Q69" i="4" s="1"/>
  <c r="N19" i="4"/>
  <c r="Q19" i="4" s="1"/>
  <c r="N57" i="4"/>
  <c r="Q57" i="4" s="1"/>
  <c r="N45" i="4"/>
  <c r="Q45" i="4" s="1"/>
  <c r="N17" i="4"/>
  <c r="Q17" i="4" s="1"/>
  <c r="N21" i="4"/>
  <c r="Q21" i="4" s="1"/>
  <c r="P117" i="4"/>
  <c r="N58" i="4"/>
  <c r="Q58" i="4" s="1"/>
  <c r="N22" i="4"/>
  <c r="Q22" i="4" s="1"/>
  <c r="N106" i="4"/>
  <c r="Q106" i="4" s="1"/>
  <c r="N71" i="4"/>
  <c r="Q71" i="4" s="1"/>
  <c r="N83" i="4"/>
  <c r="Q83" i="4" s="1"/>
  <c r="N119" i="4"/>
  <c r="Q119" i="4" s="1"/>
  <c r="N23" i="4"/>
  <c r="Q23" i="4" s="1"/>
  <c r="N95" i="4"/>
  <c r="Q95" i="4" s="1"/>
  <c r="N47" i="4"/>
  <c r="Q47" i="4" s="1"/>
  <c r="N35" i="4"/>
  <c r="Q35" i="4" s="1"/>
  <c r="N59" i="4"/>
  <c r="Q59" i="4" s="1"/>
  <c r="N107" i="4"/>
  <c r="Q107" i="4" s="1"/>
  <c r="L90" i="4"/>
  <c r="H11" i="4"/>
  <c r="J11" i="4"/>
  <c r="L15" i="4"/>
  <c r="B4" i="4" l="1"/>
  <c r="B7" i="4"/>
  <c r="B2" i="4"/>
  <c r="B5" i="4"/>
  <c r="A6" i="4"/>
  <c r="A3" i="4"/>
  <c r="K11" i="4"/>
  <c r="B6" i="4" s="1"/>
  <c r="B3" i="4" l="1"/>
</calcChain>
</file>

<file path=xl/sharedStrings.xml><?xml version="1.0" encoding="utf-8"?>
<sst xmlns="http://schemas.openxmlformats.org/spreadsheetml/2006/main" count="41" uniqueCount="35">
  <si>
    <t>Task</t>
  </si>
  <si>
    <t>Point</t>
  </si>
  <si>
    <t>Variable Table:</t>
  </si>
  <si>
    <t>DayMin</t>
  </si>
  <si>
    <t>DayMax</t>
  </si>
  <si>
    <t>Number of Devs:</t>
  </si>
  <si>
    <t>Sprint Length:</t>
  </si>
  <si>
    <t>Days Remain Upper</t>
  </si>
  <si>
    <t>Test Point</t>
  </si>
  <si>
    <t>Dev Days Lower</t>
  </si>
  <si>
    <t>Dev Day Mid</t>
  </si>
  <si>
    <t>Dev Days Upper</t>
  </si>
  <si>
    <t>Dev Days Remain Lower</t>
  </si>
  <si>
    <t>Dev Days Remain Mid</t>
  </si>
  <si>
    <t>Tests Required</t>
  </si>
  <si>
    <t>Test Days Lower</t>
  </si>
  <si>
    <t>Test Day Mid</t>
  </si>
  <si>
    <t>Test Days Upper</t>
  </si>
  <si>
    <t>Test Days Remain Lower</t>
  </si>
  <si>
    <t>Test Days Remain Mid</t>
  </si>
  <si>
    <t>Test Remain Upper</t>
  </si>
  <si>
    <t>Task % Complete</t>
  </si>
  <si>
    <t>Number of QA:</t>
  </si>
  <si>
    <t>Task Type</t>
  </si>
  <si>
    <t>Task Types:</t>
  </si>
  <si>
    <t>Dev</t>
  </si>
  <si>
    <t>Test</t>
  </si>
  <si>
    <t>Misc</t>
  </si>
  <si>
    <t>Boolean Types:</t>
  </si>
  <si>
    <t>Project Estimate: [Project Name]</t>
  </si>
  <si>
    <t>Task 1 - eg simple text change no tests</t>
  </si>
  <si>
    <t>Task 2 - with tests</t>
  </si>
  <si>
    <t>Task 3 - partially completed task</t>
  </si>
  <si>
    <t>Task 4 - test only task</t>
  </si>
  <si>
    <t>Task 5 - misc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</si>
</sst>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name val="Arial"/>
    </font>
    <font>
      <b/>
      <sz val="14"/>
      <color rgb="FFFFFFFF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i/>
      <sz val="12"/>
      <color rgb="FFFFFFFF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8" fillId="3" borderId="0" xfId="0" applyFont="1" applyFill="1" applyAlignment="1"/>
    <xf numFmtId="0" fontId="8" fillId="3" borderId="0" xfId="0" applyFont="1" applyFill="1"/>
    <xf numFmtId="0" fontId="2" fillId="0" borderId="0" xfId="0" applyFont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3" borderId="0" xfId="0" applyFont="1" applyFill="1" applyBorder="1"/>
    <xf numFmtId="0" fontId="5" fillId="0" borderId="1" xfId="0" applyFont="1" applyBorder="1" applyAlignment="1" applyProtection="1">
      <protection locked="0"/>
    </xf>
    <xf numFmtId="0" fontId="9" fillId="0" borderId="1" xfId="0" applyFont="1" applyBorder="1" applyAlignment="1" applyProtection="1">
      <protection locked="0"/>
    </xf>
    <xf numFmtId="0" fontId="10" fillId="3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0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11" fillId="0" borderId="0" xfId="0" applyFont="1" applyAlignment="1"/>
    <xf numFmtId="0" fontId="12" fillId="4" borderId="0" xfId="0" applyFont="1" applyFill="1"/>
    <xf numFmtId="0" fontId="9" fillId="7" borderId="1" xfId="0" applyFont="1" applyFill="1" applyBorder="1" applyAlignment="1"/>
    <xf numFmtId="0" fontId="9" fillId="0" borderId="1" xfId="0" applyFont="1" applyFill="1" applyBorder="1" applyAlignment="1" applyProtection="1">
      <protection locked="0"/>
    </xf>
    <xf numFmtId="0" fontId="9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Variables!$B$3:$B$10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5-A941-BA55-DDC8206147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Variables!$C$3:$C$10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5-A941-BA55-DDC8206147D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Variables!$D$3:$D$10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  <c:pt idx="4">
                  <c:v>13</c:v>
                </c:pt>
                <c:pt idx="5">
                  <c:v>19</c:v>
                </c:pt>
                <c:pt idx="6">
                  <c:v>27</c:v>
                </c:pt>
                <c:pt idx="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5-A941-BA55-DDC820614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821936"/>
        <c:axId val="2003071968"/>
      </c:lineChart>
      <c:catAx>
        <c:axId val="200282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071968"/>
        <c:crosses val="autoZero"/>
        <c:auto val="1"/>
        <c:lblAlgn val="ctr"/>
        <c:lblOffset val="100"/>
        <c:noMultiLvlLbl val="0"/>
      </c:catAx>
      <c:valAx>
        <c:axId val="20030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2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67682</xdr:colOff>
      <xdr:row>6</xdr:row>
      <xdr:rowOff>12474</xdr:rowOff>
    </xdr:from>
    <xdr:to>
      <xdr:col>10</xdr:col>
      <xdr:colOff>495071</xdr:colOff>
      <xdr:row>23</xdr:row>
      <xdr:rowOff>78787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350B99-1BF5-B545-925B-552A878F2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15F8-B626-624C-8395-C2848B528DD6}">
  <dimension ref="A1:R127"/>
  <sheetViews>
    <sheetView tabSelected="1" zoomScale="101" workbookViewId="0">
      <selection activeCell="D17" sqref="D17"/>
    </sheetView>
  </sheetViews>
  <sheetFormatPr baseColWidth="10" defaultRowHeight="13" x14ac:dyDescent="0.15"/>
  <cols>
    <col min="1" max="1" width="63" customWidth="1"/>
    <col min="2" max="2" width="17" customWidth="1"/>
    <col min="3" max="3" width="20.33203125" customWidth="1"/>
    <col min="4" max="4" width="20.33203125" style="23" customWidth="1"/>
    <col min="5" max="5" width="13.83203125" style="23" customWidth="1"/>
    <col min="6" max="6" width="8.33203125" style="23" customWidth="1"/>
    <col min="7" max="7" width="10.6640625" style="23" customWidth="1"/>
    <col min="8" max="8" width="9.6640625" style="23" customWidth="1"/>
    <col min="9" max="9" width="11.6640625" style="23" customWidth="1"/>
    <col min="10" max="10" width="15.83203125" style="23" customWidth="1"/>
    <col min="11" max="11" width="13.83203125" style="23" customWidth="1"/>
    <col min="12" max="12" width="14.5" style="23" customWidth="1"/>
    <col min="13" max="13" width="10.6640625" style="23" customWidth="1"/>
    <col min="14" max="14" width="9.6640625" style="23" customWidth="1"/>
    <col min="15" max="15" width="11.6640625" style="23" customWidth="1"/>
    <col min="16" max="16" width="15.83203125" style="23" customWidth="1"/>
    <col min="17" max="17" width="13.83203125" style="23" customWidth="1"/>
    <col min="18" max="18" width="14.5" style="23" customWidth="1"/>
  </cols>
  <sheetData>
    <row r="1" spans="1:18" ht="18" x14ac:dyDescent="0.15">
      <c r="A1" s="4" t="s">
        <v>29</v>
      </c>
      <c r="B1" s="1"/>
      <c r="C1" s="2"/>
      <c r="D1" s="26"/>
      <c r="E1" s="26"/>
      <c r="F1" s="18"/>
      <c r="G1" s="18"/>
      <c r="H1" s="18"/>
      <c r="I1" s="18"/>
      <c r="M1" s="18"/>
      <c r="N1" s="18"/>
      <c r="O1" s="18"/>
    </row>
    <row r="2" spans="1:18" ht="16" x14ac:dyDescent="0.2">
      <c r="A2" s="6" t="str">
        <f>_xlfn.CONCAT("Total Days (Lower): ", SUM($G$11:$G$200)+SUM($M$11:$M$200))</f>
        <v>Total Days (Lower): 13</v>
      </c>
      <c r="B2" s="5" t="str">
        <f>_xlfn.CONCAT("Remaining Days (Lower): ",(SUM($J11:$J200)+SUM($P$11:$P$200)))</f>
        <v>Remaining Days (Lower): 10.9</v>
      </c>
      <c r="C2" s="5"/>
      <c r="D2" s="27"/>
      <c r="E2" s="27"/>
      <c r="F2" s="19"/>
      <c r="G2" s="20"/>
      <c r="H2" s="20"/>
      <c r="I2" s="20"/>
      <c r="J2" s="24"/>
      <c r="K2" s="24"/>
      <c r="L2" s="24"/>
      <c r="M2" s="20"/>
      <c r="N2" s="20"/>
      <c r="O2" s="20"/>
      <c r="P2" s="24"/>
      <c r="Q2" s="24"/>
      <c r="R2" s="24"/>
    </row>
    <row r="3" spans="1:18" ht="16" x14ac:dyDescent="0.2">
      <c r="A3" s="6" t="str">
        <f>_xlfn.CONCAT("Total Days (Mid): ", SUM($H$11:$H$200)+SUM($N$11:$N$200))</f>
        <v>Total Days (Mid): 26</v>
      </c>
      <c r="B3" s="5" t="str">
        <f>_xlfn.CONCAT("Remaining Days (Mid): ", SUM($K11:$K200)+SUM($Q11:$Q200))</f>
        <v>Remaining Days (Mid): 21.95</v>
      </c>
      <c r="C3" s="5"/>
      <c r="D3" s="27"/>
      <c r="E3" s="27"/>
      <c r="F3" s="19"/>
      <c r="G3" s="20"/>
      <c r="H3" s="20"/>
      <c r="I3" s="20"/>
      <c r="J3" s="24"/>
      <c r="K3" s="24"/>
      <c r="L3" s="24"/>
      <c r="M3" s="20"/>
      <c r="N3" s="20"/>
      <c r="O3" s="20"/>
      <c r="P3" s="24"/>
      <c r="Q3" s="24"/>
      <c r="R3" s="24"/>
    </row>
    <row r="4" spans="1:18" ht="16" x14ac:dyDescent="0.2">
      <c r="A4" s="6" t="str">
        <f>_xlfn.CONCAT("Total Days (Upper): ", SUM($I$11:$I$200)+SUM($O$11:$O$200))</f>
        <v>Total Days (Upper): 39</v>
      </c>
      <c r="B4" s="5" t="str">
        <f>_xlfn.CONCAT("Remaining Days (Upper): ", SUM($L11:$L200)+SUM($R11:$R200))</f>
        <v>Remaining Days (Upper): 33</v>
      </c>
      <c r="C4" s="5"/>
      <c r="D4" s="27"/>
      <c r="E4" s="27"/>
      <c r="F4" s="20"/>
      <c r="G4" s="20"/>
      <c r="H4" s="20"/>
      <c r="I4" s="20"/>
      <c r="J4" s="24"/>
      <c r="K4" s="24"/>
      <c r="L4" s="24"/>
      <c r="M4" s="20"/>
      <c r="N4" s="20"/>
      <c r="O4" s="20"/>
      <c r="P4" s="24"/>
      <c r="Q4" s="24"/>
      <c r="R4" s="24"/>
    </row>
    <row r="5" spans="1:18" ht="16" x14ac:dyDescent="0.2">
      <c r="A5" s="5" t="str">
        <f>_xlfn.CONCAT("Num Sprints (Lower): ",ROUND((((SUM($G$11:$G$200)/Variables!$B$13)+(SUM($M$11:$M$200)/Variables!$B$14))/Variables!$B$15),2))</f>
        <v>Num Sprints (Lower): 0.77</v>
      </c>
      <c r="B5" s="5" t="str">
        <f>_xlfn.CONCAT("Remaining Num Sprints (Lower): ",ROUND(((SUM($J$11:$J$200)/Variables!$B$13)+(SUM($P$11:$P$200)/Variables!$B$14))/Variables!$B$15,2))</f>
        <v>Remaining Num Sprints (Lower): 0.66</v>
      </c>
      <c r="C5" s="5"/>
      <c r="D5" s="27"/>
      <c r="E5" s="27"/>
      <c r="F5" s="20"/>
      <c r="G5" s="20"/>
      <c r="H5" s="20"/>
      <c r="I5" s="20"/>
      <c r="J5" s="24"/>
      <c r="K5" s="24"/>
      <c r="L5" s="24"/>
      <c r="M5" s="20"/>
      <c r="N5" s="20"/>
      <c r="O5" s="20"/>
      <c r="P5" s="24"/>
      <c r="Q5" s="24"/>
      <c r="R5" s="24"/>
    </row>
    <row r="6" spans="1:18" ht="16" x14ac:dyDescent="0.2">
      <c r="A6" s="5" t="str">
        <f>_xlfn.CONCAT("Num Sprints (Mid): ",ROUND(((SUM($H$11:$H$200)/Variables!$B$13)+(SUM($N$11:$N$200)/Variables!$B$14))/Variables!$B$15,2))</f>
        <v>Num Sprints (Mid): 1.63</v>
      </c>
      <c r="B6" s="15" t="str">
        <f>_xlfn.CONCAT("Remaining Num Sprints (Mid): ",ROUND(((SUM($K$11:$K$200)/Variables!$B$13)+(SUM($Q$11:$Q$200)/Variables!$B$14))/Variables!$B$15,2))</f>
        <v>Remaining Num Sprints (Mid): 1.41</v>
      </c>
      <c r="C6" s="5"/>
      <c r="D6" s="27"/>
      <c r="E6" s="27"/>
      <c r="F6" s="20"/>
      <c r="G6" s="20"/>
      <c r="H6" s="20"/>
      <c r="I6" s="20"/>
      <c r="J6" s="24"/>
      <c r="K6" s="24"/>
      <c r="L6" s="24"/>
      <c r="M6" s="20"/>
      <c r="N6" s="20"/>
      <c r="O6" s="20"/>
      <c r="P6" s="24"/>
      <c r="Q6" s="24"/>
      <c r="R6" s="24"/>
    </row>
    <row r="7" spans="1:18" ht="16" x14ac:dyDescent="0.2">
      <c r="A7" s="5" t="str">
        <f>_xlfn.CONCAT("Num Sprints (Upper): ",ROUND(((SUM($I$11:$I$200)/Variables!$B$13)+(SUM($O$11:$O$200)/Variables!$B$14))/Variables!$B$15,2))</f>
        <v>Num Sprints (Upper): 2.5</v>
      </c>
      <c r="B7" s="5" t="str">
        <f>_xlfn.CONCAT("Remaining Num Sprints (Upper): ",ROUND(((SUM($L$11:$L$200)/Variables!$B$13)+(SUM($R$11:$R$200)/Variables!$B$14))/Variables!$B$15,2))</f>
        <v>Remaining Num Sprints (Upper): 2.16</v>
      </c>
      <c r="C7" s="5"/>
      <c r="D7" s="27"/>
      <c r="E7" s="27"/>
      <c r="F7" s="20"/>
      <c r="G7" s="20"/>
      <c r="H7" s="20"/>
      <c r="I7" s="20"/>
      <c r="J7" s="24"/>
      <c r="K7" s="24"/>
      <c r="L7" s="24"/>
      <c r="M7" s="20"/>
      <c r="N7" s="20"/>
      <c r="O7" s="20"/>
      <c r="P7" s="24"/>
      <c r="Q7" s="24"/>
      <c r="R7" s="24"/>
    </row>
    <row r="8" spans="1:18" x14ac:dyDescent="0.15">
      <c r="A8" s="3"/>
      <c r="B8" s="2"/>
      <c r="C8" s="2"/>
      <c r="D8" s="26"/>
      <c r="E8" s="26"/>
      <c r="F8" s="18"/>
      <c r="G8" s="18"/>
      <c r="H8" s="18"/>
      <c r="I8" s="18"/>
      <c r="M8" s="18"/>
      <c r="N8" s="18"/>
      <c r="O8" s="18"/>
    </row>
    <row r="9" spans="1:18" x14ac:dyDescent="0.15">
      <c r="A9" s="7"/>
      <c r="B9" s="7"/>
      <c r="C9" s="7"/>
      <c r="D9" s="28"/>
      <c r="E9" s="28"/>
      <c r="F9" s="21"/>
      <c r="G9" s="21"/>
      <c r="H9" s="21"/>
      <c r="I9" s="21"/>
      <c r="J9" s="25"/>
      <c r="K9" s="25"/>
      <c r="L9" s="25"/>
      <c r="M9" s="21"/>
      <c r="N9" s="21"/>
      <c r="O9" s="21"/>
      <c r="P9" s="25"/>
      <c r="Q9" s="25"/>
      <c r="R9" s="25"/>
    </row>
    <row r="10" spans="1:18" ht="42" customHeight="1" x14ac:dyDescent="0.15">
      <c r="A10" s="17" t="s">
        <v>0</v>
      </c>
      <c r="B10" s="17" t="s">
        <v>1</v>
      </c>
      <c r="C10" s="17" t="s">
        <v>14</v>
      </c>
      <c r="D10" s="17" t="s">
        <v>23</v>
      </c>
      <c r="E10" s="17" t="s">
        <v>21</v>
      </c>
      <c r="F10" s="16" t="s">
        <v>8</v>
      </c>
      <c r="G10" s="16" t="s">
        <v>9</v>
      </c>
      <c r="H10" s="16" t="s">
        <v>10</v>
      </c>
      <c r="I10" s="16" t="s">
        <v>11</v>
      </c>
      <c r="J10" s="16" t="s">
        <v>12</v>
      </c>
      <c r="K10" s="16" t="s">
        <v>13</v>
      </c>
      <c r="L10" s="16" t="s">
        <v>7</v>
      </c>
      <c r="M10" s="16" t="s">
        <v>15</v>
      </c>
      <c r="N10" s="16" t="s">
        <v>16</v>
      </c>
      <c r="O10" s="16" t="s">
        <v>17</v>
      </c>
      <c r="P10" s="16" t="s">
        <v>18</v>
      </c>
      <c r="Q10" s="16" t="s">
        <v>19</v>
      </c>
      <c r="R10" s="16" t="s">
        <v>20</v>
      </c>
    </row>
    <row r="11" spans="1:18" ht="16" x14ac:dyDescent="0.2">
      <c r="A11" s="35" t="s">
        <v>30</v>
      </c>
      <c r="B11" s="30">
        <v>1</v>
      </c>
      <c r="C11" s="13" t="b">
        <v>0</v>
      </c>
      <c r="D11" s="31" t="s">
        <v>25</v>
      </c>
      <c r="E11" s="29">
        <v>0</v>
      </c>
      <c r="F11" s="22">
        <f>IF(C11=TRUE,_xlfn.SWITCH(B11,0,0,1,2,2,3,3,5,5,8,8,13,13,21)-B11,IF(D11="Test",B11,0))</f>
        <v>0</v>
      </c>
      <c r="G11" s="22">
        <f>IF(D11="DEV", VLOOKUP($B11, Variables!$B$3:$D$10, 2, FALSE), 0)</f>
        <v>1</v>
      </c>
      <c r="H11" s="22">
        <f t="shared" ref="H11:H127" si="0">AVERAGE($G11, $I11)</f>
        <v>1</v>
      </c>
      <c r="I11" s="22">
        <f>IF(D11="DEV", VLOOKUP($B11, Variables!$B$3:$D$10, 3, FALSE), 0)</f>
        <v>1</v>
      </c>
      <c r="J11" s="22">
        <f>$G11*(100%-$E11)</f>
        <v>1</v>
      </c>
      <c r="K11" s="22">
        <f>H11*(100%-$E11)</f>
        <v>1</v>
      </c>
      <c r="L11" s="22">
        <f>I11*(100%-$E11)</f>
        <v>1</v>
      </c>
      <c r="M11" s="22">
        <f>VLOOKUP($F11, Variables!$B$3:$D$10, 2, FALSE)</f>
        <v>0</v>
      </c>
      <c r="N11" s="22">
        <f>AVERAGE($M11, $O11)</f>
        <v>0</v>
      </c>
      <c r="O11" s="22">
        <f>VLOOKUP($F11, Variables!$B$3:$D$10, 3, FALSE)</f>
        <v>0</v>
      </c>
      <c r="P11" s="22">
        <f>$M11*(100%-$E11)</f>
        <v>0</v>
      </c>
      <c r="Q11" s="22">
        <f>N11*(100%-$E11)</f>
        <v>0</v>
      </c>
      <c r="R11" s="22">
        <f>O11*(100%-$E11)</f>
        <v>0</v>
      </c>
    </row>
    <row r="12" spans="1:18" ht="16" x14ac:dyDescent="0.2">
      <c r="A12" s="35" t="s">
        <v>31</v>
      </c>
      <c r="B12" s="30">
        <v>3</v>
      </c>
      <c r="C12" s="13" t="b">
        <v>1</v>
      </c>
      <c r="D12" s="31" t="s">
        <v>25</v>
      </c>
      <c r="E12" s="29">
        <v>0</v>
      </c>
      <c r="F12" s="22">
        <f t="shared" ref="F12:F75" si="1">IF(C12=TRUE,_xlfn.SWITCH(B12,0,0,1,2,2,3,3,5,5,8,8,13,13,21)-B12,IF(D12="Test",B12,0))</f>
        <v>2</v>
      </c>
      <c r="G12" s="22">
        <f>IF(D12="DEV", VLOOKUP($B12, Variables!$B$3:$D$10, 2, FALSE), 0)</f>
        <v>2</v>
      </c>
      <c r="H12" s="22">
        <f t="shared" si="0"/>
        <v>4.5</v>
      </c>
      <c r="I12" s="22">
        <f>IF(D12="DEV", VLOOKUP($B12, Variables!$B$3:$D$10, 3, FALSE), 0)</f>
        <v>7</v>
      </c>
      <c r="J12" s="22">
        <f t="shared" ref="J12:J75" si="2">$G12*(100%-$E12)</f>
        <v>2</v>
      </c>
      <c r="K12" s="22">
        <f t="shared" ref="K12:K75" si="3">H12*(100%-$E12)</f>
        <v>4.5</v>
      </c>
      <c r="L12" s="22">
        <f t="shared" ref="L12:L75" si="4">I12*(100%-$E12)</f>
        <v>7</v>
      </c>
      <c r="M12" s="22">
        <f>VLOOKUP($F12, Variables!$B$3:$D$10, 2, FALSE)</f>
        <v>1</v>
      </c>
      <c r="N12" s="22">
        <f t="shared" ref="N12:N75" si="5">AVERAGE($M12, $O12)</f>
        <v>2.5</v>
      </c>
      <c r="O12" s="22">
        <f>VLOOKUP($F12, Variables!$B$3:$D$10, 3, FALSE)</f>
        <v>4</v>
      </c>
      <c r="P12" s="22">
        <f t="shared" ref="P12:P75" si="6">$M12*(100%-$E12)</f>
        <v>1</v>
      </c>
      <c r="Q12" s="22">
        <f t="shared" ref="Q12:Q75" si="7">N12*(100%-$E12)</f>
        <v>2.5</v>
      </c>
      <c r="R12" s="22">
        <f t="shared" ref="R12:R75" si="8">O12*(100%-$E12)</f>
        <v>4</v>
      </c>
    </row>
    <row r="13" spans="1:18" ht="16" x14ac:dyDescent="0.2">
      <c r="A13" s="35" t="s">
        <v>32</v>
      </c>
      <c r="B13" s="30">
        <v>5</v>
      </c>
      <c r="C13" s="13" t="b">
        <v>1</v>
      </c>
      <c r="D13" s="31" t="s">
        <v>25</v>
      </c>
      <c r="E13" s="29">
        <v>0.3</v>
      </c>
      <c r="F13" s="22">
        <f t="shared" si="1"/>
        <v>3</v>
      </c>
      <c r="G13" s="22">
        <f>IF(D13="DEV", VLOOKUP($B13, Variables!$B$3:$D$10, 2, FALSE), 0)</f>
        <v>5</v>
      </c>
      <c r="H13" s="22">
        <f t="shared" si="0"/>
        <v>9</v>
      </c>
      <c r="I13" s="22">
        <f>IF(D13="DEV", VLOOKUP($B13, Variables!$B$3:$D$10, 3, FALSE), 0)</f>
        <v>13</v>
      </c>
      <c r="J13" s="22">
        <f t="shared" si="2"/>
        <v>3.5</v>
      </c>
      <c r="K13" s="22">
        <f t="shared" si="3"/>
        <v>6.3</v>
      </c>
      <c r="L13" s="22">
        <f t="shared" si="4"/>
        <v>9.1</v>
      </c>
      <c r="M13" s="22">
        <f>VLOOKUP($F13, Variables!$B$3:$D$10, 2, FALSE)</f>
        <v>2</v>
      </c>
      <c r="N13" s="22">
        <f t="shared" si="5"/>
        <v>4.5</v>
      </c>
      <c r="O13" s="22">
        <f>VLOOKUP($F13, Variables!$B$3:$D$10, 3, FALSE)</f>
        <v>7</v>
      </c>
      <c r="P13" s="22">
        <f t="shared" si="6"/>
        <v>1.4</v>
      </c>
      <c r="Q13" s="22">
        <f t="shared" si="7"/>
        <v>3.15</v>
      </c>
      <c r="R13" s="22">
        <f t="shared" si="8"/>
        <v>4.8999999999999995</v>
      </c>
    </row>
    <row r="14" spans="1:18" ht="16" x14ac:dyDescent="0.2">
      <c r="A14" s="35" t="s">
        <v>33</v>
      </c>
      <c r="B14" s="30">
        <v>3</v>
      </c>
      <c r="C14" s="13" t="b">
        <v>0</v>
      </c>
      <c r="D14" s="31" t="s">
        <v>26</v>
      </c>
      <c r="E14" s="29">
        <v>0</v>
      </c>
      <c r="F14" s="22">
        <f t="shared" si="1"/>
        <v>3</v>
      </c>
      <c r="G14" s="22">
        <f>IF(D14="DEV", VLOOKUP($B14, Variables!$B$3:$D$10, 2, FALSE), 0)</f>
        <v>0</v>
      </c>
      <c r="H14" s="22">
        <f t="shared" si="0"/>
        <v>0</v>
      </c>
      <c r="I14" s="22">
        <f>IF(D14="DEV", VLOOKUP($B14, Variables!$B$3:$D$10, 3, FALSE), 0)</f>
        <v>0</v>
      </c>
      <c r="J14" s="22">
        <f t="shared" si="2"/>
        <v>0</v>
      </c>
      <c r="K14" s="22">
        <f t="shared" si="3"/>
        <v>0</v>
      </c>
      <c r="L14" s="22">
        <f t="shared" si="4"/>
        <v>0</v>
      </c>
      <c r="M14" s="22">
        <f>VLOOKUP($F14, Variables!$B$3:$D$10, 2, FALSE)</f>
        <v>2</v>
      </c>
      <c r="N14" s="22">
        <f t="shared" si="5"/>
        <v>4.5</v>
      </c>
      <c r="O14" s="22">
        <f>VLOOKUP($F14, Variables!$B$3:$D$10, 3, FALSE)</f>
        <v>7</v>
      </c>
      <c r="P14" s="22">
        <f t="shared" si="6"/>
        <v>2</v>
      </c>
      <c r="Q14" s="22">
        <f t="shared" si="7"/>
        <v>4.5</v>
      </c>
      <c r="R14" s="22">
        <f t="shared" si="8"/>
        <v>7</v>
      </c>
    </row>
    <row r="15" spans="1:18" ht="16" x14ac:dyDescent="0.2">
      <c r="A15" s="35" t="s">
        <v>34</v>
      </c>
      <c r="B15" s="30">
        <v>1</v>
      </c>
      <c r="C15" s="13" t="b">
        <v>0</v>
      </c>
      <c r="D15" s="31" t="s">
        <v>27</v>
      </c>
      <c r="E15" s="29">
        <v>0</v>
      </c>
      <c r="F15" s="22">
        <f t="shared" si="1"/>
        <v>0</v>
      </c>
      <c r="G15" s="22">
        <f>IF(D15="DEV", VLOOKUP($B15, Variables!$B$3:$D$10, 2, FALSE), 0)</f>
        <v>0</v>
      </c>
      <c r="H15" s="22">
        <f t="shared" si="0"/>
        <v>0</v>
      </c>
      <c r="I15" s="22">
        <f>IF(D15="DEV", VLOOKUP($B15, Variables!$B$3:$D$10, 3, FALSE), 0)</f>
        <v>0</v>
      </c>
      <c r="J15" s="22">
        <f t="shared" si="2"/>
        <v>0</v>
      </c>
      <c r="K15" s="22">
        <f t="shared" si="3"/>
        <v>0</v>
      </c>
      <c r="L15" s="22">
        <f t="shared" si="4"/>
        <v>0</v>
      </c>
      <c r="M15" s="22">
        <f>VLOOKUP($F15, Variables!$B$3:$D$10, 2, FALSE)</f>
        <v>0</v>
      </c>
      <c r="N15" s="22">
        <f t="shared" si="5"/>
        <v>0</v>
      </c>
      <c r="O15" s="22">
        <f>VLOOKUP($F15, Variables!$B$3:$D$10, 3, FALSE)</f>
        <v>0</v>
      </c>
      <c r="P15" s="22">
        <f t="shared" si="6"/>
        <v>0</v>
      </c>
      <c r="Q15" s="22">
        <f t="shared" si="7"/>
        <v>0</v>
      </c>
      <c r="R15" s="22">
        <f t="shared" si="8"/>
        <v>0</v>
      </c>
    </row>
    <row r="16" spans="1:18" ht="16" x14ac:dyDescent="0.2">
      <c r="A16" s="37"/>
      <c r="B16" s="30"/>
      <c r="C16" s="13"/>
      <c r="D16" s="31"/>
      <c r="E16" s="29">
        <v>0</v>
      </c>
      <c r="F16" s="22">
        <f t="shared" si="1"/>
        <v>0</v>
      </c>
      <c r="G16" s="22">
        <f>IF(D16="DEV", VLOOKUP($B16, Variables!$B$3:$D$10, 2, FALSE), 0)</f>
        <v>0</v>
      </c>
      <c r="H16" s="22">
        <f t="shared" si="0"/>
        <v>0</v>
      </c>
      <c r="I16" s="22">
        <f>IF(D16="DEV", VLOOKUP($B16, Variables!$B$3:$D$10, 3, FALSE), 0)</f>
        <v>0</v>
      </c>
      <c r="J16" s="22">
        <f t="shared" si="2"/>
        <v>0</v>
      </c>
      <c r="K16" s="22">
        <f t="shared" si="3"/>
        <v>0</v>
      </c>
      <c r="L16" s="22">
        <f t="shared" si="4"/>
        <v>0</v>
      </c>
      <c r="M16" s="22">
        <f>VLOOKUP($F16, Variables!$B$3:$D$10, 2, FALSE)</f>
        <v>0</v>
      </c>
      <c r="N16" s="22">
        <f t="shared" si="5"/>
        <v>0</v>
      </c>
      <c r="O16" s="22">
        <f>VLOOKUP($F16, Variables!$B$3:$D$10, 3, FALSE)</f>
        <v>0</v>
      </c>
      <c r="P16" s="22">
        <f t="shared" si="6"/>
        <v>0</v>
      </c>
      <c r="Q16" s="22">
        <f t="shared" si="7"/>
        <v>0</v>
      </c>
      <c r="R16" s="22">
        <f t="shared" si="8"/>
        <v>0</v>
      </c>
    </row>
    <row r="17" spans="1:18" ht="16" x14ac:dyDescent="0.2">
      <c r="A17" s="36"/>
      <c r="B17" s="30"/>
      <c r="C17" s="13"/>
      <c r="D17" s="31"/>
      <c r="E17" s="29">
        <v>0</v>
      </c>
      <c r="F17" s="22">
        <f t="shared" si="1"/>
        <v>0</v>
      </c>
      <c r="G17" s="22">
        <f>IF(D17="DEV", VLOOKUP($B17, Variables!$B$3:$D$10, 2, FALSE), 0)</f>
        <v>0</v>
      </c>
      <c r="H17" s="22">
        <f t="shared" si="0"/>
        <v>0</v>
      </c>
      <c r="I17" s="22">
        <f>IF(D17="DEV", VLOOKUP($B17, Variables!$B$3:$D$10, 3, FALSE), 0)</f>
        <v>0</v>
      </c>
      <c r="J17" s="22">
        <f t="shared" si="2"/>
        <v>0</v>
      </c>
      <c r="K17" s="22">
        <f t="shared" si="3"/>
        <v>0</v>
      </c>
      <c r="L17" s="22">
        <f t="shared" si="4"/>
        <v>0</v>
      </c>
      <c r="M17" s="22">
        <f>VLOOKUP($F17, Variables!$B$3:$D$10, 2, FALSE)</f>
        <v>0</v>
      </c>
      <c r="N17" s="22">
        <f t="shared" si="5"/>
        <v>0</v>
      </c>
      <c r="O17" s="22">
        <f>VLOOKUP($F17, Variables!$B$3:$D$10, 3, FALSE)</f>
        <v>0</v>
      </c>
      <c r="P17" s="22">
        <f t="shared" si="6"/>
        <v>0</v>
      </c>
      <c r="Q17" s="22">
        <f t="shared" si="7"/>
        <v>0</v>
      </c>
      <c r="R17" s="22">
        <f t="shared" si="8"/>
        <v>0</v>
      </c>
    </row>
    <row r="18" spans="1:18" ht="16" x14ac:dyDescent="0.2">
      <c r="A18" s="36"/>
      <c r="B18" s="30"/>
      <c r="C18" s="13"/>
      <c r="D18" s="31"/>
      <c r="E18" s="29">
        <v>0</v>
      </c>
      <c r="F18" s="22">
        <f t="shared" si="1"/>
        <v>0</v>
      </c>
      <c r="G18" s="22">
        <f>IF(D18="DEV", VLOOKUP($B18, Variables!$B$3:$D$10, 2, FALSE), 0)</f>
        <v>0</v>
      </c>
      <c r="H18" s="22">
        <f t="shared" si="0"/>
        <v>0</v>
      </c>
      <c r="I18" s="22">
        <f>IF(D18="DEV", VLOOKUP($B18, Variables!$B$3:$D$10, 3, FALSE), 0)</f>
        <v>0</v>
      </c>
      <c r="J18" s="22">
        <f t="shared" si="2"/>
        <v>0</v>
      </c>
      <c r="K18" s="22">
        <f t="shared" si="3"/>
        <v>0</v>
      </c>
      <c r="L18" s="22">
        <f t="shared" si="4"/>
        <v>0</v>
      </c>
      <c r="M18" s="22">
        <f>VLOOKUP($F18, Variables!$B$3:$D$10, 2, FALSE)</f>
        <v>0</v>
      </c>
      <c r="N18" s="22">
        <f t="shared" si="5"/>
        <v>0</v>
      </c>
      <c r="O18" s="22">
        <f>VLOOKUP($F18, Variables!$B$3:$D$10, 3, FALSE)</f>
        <v>0</v>
      </c>
      <c r="P18" s="22">
        <f t="shared" si="6"/>
        <v>0</v>
      </c>
      <c r="Q18" s="22">
        <f t="shared" si="7"/>
        <v>0</v>
      </c>
      <c r="R18" s="22">
        <f t="shared" si="8"/>
        <v>0</v>
      </c>
    </row>
    <row r="19" spans="1:18" ht="16" x14ac:dyDescent="0.2">
      <c r="A19" s="36"/>
      <c r="B19" s="30"/>
      <c r="C19" s="13"/>
      <c r="D19" s="31"/>
      <c r="E19" s="29">
        <v>0</v>
      </c>
      <c r="F19" s="22">
        <f t="shared" si="1"/>
        <v>0</v>
      </c>
      <c r="G19" s="22">
        <f>IF(D19="DEV", VLOOKUP($B19, Variables!$B$3:$D$10, 2, FALSE), 0)</f>
        <v>0</v>
      </c>
      <c r="H19" s="22">
        <f t="shared" si="0"/>
        <v>0</v>
      </c>
      <c r="I19" s="22">
        <f>IF(D19="DEV", VLOOKUP($B19, Variables!$B$3:$D$10, 3, FALSE), 0)</f>
        <v>0</v>
      </c>
      <c r="J19" s="22">
        <f t="shared" si="2"/>
        <v>0</v>
      </c>
      <c r="K19" s="22">
        <f t="shared" si="3"/>
        <v>0</v>
      </c>
      <c r="L19" s="22">
        <f t="shared" si="4"/>
        <v>0</v>
      </c>
      <c r="M19" s="22">
        <f>VLOOKUP($F19, Variables!$B$3:$D$10, 2, FALSE)</f>
        <v>0</v>
      </c>
      <c r="N19" s="22">
        <f t="shared" si="5"/>
        <v>0</v>
      </c>
      <c r="O19" s="22">
        <f>VLOOKUP($F19, Variables!$B$3:$D$10, 3, FALSE)</f>
        <v>0</v>
      </c>
      <c r="P19" s="22">
        <f t="shared" si="6"/>
        <v>0</v>
      </c>
      <c r="Q19" s="22">
        <f t="shared" si="7"/>
        <v>0</v>
      </c>
      <c r="R19" s="22">
        <f t="shared" si="8"/>
        <v>0</v>
      </c>
    </row>
    <row r="20" spans="1:18" ht="16" x14ac:dyDescent="0.2">
      <c r="A20" s="36"/>
      <c r="B20" s="30"/>
      <c r="C20" s="13"/>
      <c r="D20" s="31"/>
      <c r="E20" s="29">
        <v>0</v>
      </c>
      <c r="F20" s="22">
        <f t="shared" si="1"/>
        <v>0</v>
      </c>
      <c r="G20" s="22">
        <f>IF(D20="DEV", VLOOKUP($B20, Variables!$B$3:$D$10, 2, FALSE), 0)</f>
        <v>0</v>
      </c>
      <c r="H20" s="22">
        <f t="shared" si="0"/>
        <v>0</v>
      </c>
      <c r="I20" s="22">
        <f>IF(D20="DEV", VLOOKUP($B20, Variables!$B$3:$D$10, 3, FALSE), 0)</f>
        <v>0</v>
      </c>
      <c r="J20" s="22">
        <f t="shared" si="2"/>
        <v>0</v>
      </c>
      <c r="K20" s="22">
        <f t="shared" si="3"/>
        <v>0</v>
      </c>
      <c r="L20" s="22">
        <f t="shared" si="4"/>
        <v>0</v>
      </c>
      <c r="M20" s="22">
        <f>VLOOKUP($F20, Variables!$B$3:$D$10, 2, FALSE)</f>
        <v>0</v>
      </c>
      <c r="N20" s="22">
        <f t="shared" si="5"/>
        <v>0</v>
      </c>
      <c r="O20" s="22">
        <f>VLOOKUP($F20, Variables!$B$3:$D$10, 3, FALSE)</f>
        <v>0</v>
      </c>
      <c r="P20" s="22">
        <f t="shared" si="6"/>
        <v>0</v>
      </c>
      <c r="Q20" s="22">
        <f t="shared" si="7"/>
        <v>0</v>
      </c>
      <c r="R20" s="22">
        <f t="shared" si="8"/>
        <v>0</v>
      </c>
    </row>
    <row r="21" spans="1:18" ht="16" x14ac:dyDescent="0.2">
      <c r="A21" s="36"/>
      <c r="B21" s="30"/>
      <c r="C21" s="13"/>
      <c r="D21" s="31"/>
      <c r="E21" s="29">
        <v>0</v>
      </c>
      <c r="F21" s="22">
        <f t="shared" si="1"/>
        <v>0</v>
      </c>
      <c r="G21" s="22">
        <f>IF(D21="DEV", VLOOKUP($B21, Variables!$B$3:$D$10, 2, FALSE), 0)</f>
        <v>0</v>
      </c>
      <c r="H21" s="22">
        <f t="shared" si="0"/>
        <v>0</v>
      </c>
      <c r="I21" s="22">
        <f>IF(D21="DEV", VLOOKUP($B21, Variables!$B$3:$D$10, 3, FALSE), 0)</f>
        <v>0</v>
      </c>
      <c r="J21" s="22">
        <f t="shared" si="2"/>
        <v>0</v>
      </c>
      <c r="K21" s="22">
        <f t="shared" si="3"/>
        <v>0</v>
      </c>
      <c r="L21" s="22">
        <f t="shared" si="4"/>
        <v>0</v>
      </c>
      <c r="M21" s="22">
        <f>VLOOKUP($F21, Variables!$B$3:$D$10, 2, FALSE)</f>
        <v>0</v>
      </c>
      <c r="N21" s="22">
        <f t="shared" si="5"/>
        <v>0</v>
      </c>
      <c r="O21" s="22">
        <f>VLOOKUP($F21, Variables!$B$3:$D$10, 3, FALSE)</f>
        <v>0</v>
      </c>
      <c r="P21" s="22">
        <f t="shared" si="6"/>
        <v>0</v>
      </c>
      <c r="Q21" s="22">
        <f t="shared" si="7"/>
        <v>0</v>
      </c>
      <c r="R21" s="22">
        <f t="shared" si="8"/>
        <v>0</v>
      </c>
    </row>
    <row r="22" spans="1:18" ht="16" x14ac:dyDescent="0.2">
      <c r="A22" s="36"/>
      <c r="B22" s="30"/>
      <c r="C22" s="13"/>
      <c r="D22" s="31"/>
      <c r="E22" s="29">
        <v>0</v>
      </c>
      <c r="F22" s="22">
        <f t="shared" si="1"/>
        <v>0</v>
      </c>
      <c r="G22" s="22">
        <f>IF(D22="DEV", VLOOKUP($B22, Variables!$B$3:$D$10, 2, FALSE), 0)</f>
        <v>0</v>
      </c>
      <c r="H22" s="22">
        <f t="shared" si="0"/>
        <v>0</v>
      </c>
      <c r="I22" s="22">
        <f>IF(D22="DEV", VLOOKUP($B22, Variables!$B$3:$D$10, 3, FALSE), 0)</f>
        <v>0</v>
      </c>
      <c r="J22" s="22">
        <f t="shared" si="2"/>
        <v>0</v>
      </c>
      <c r="K22" s="22">
        <f t="shared" si="3"/>
        <v>0</v>
      </c>
      <c r="L22" s="22">
        <f t="shared" si="4"/>
        <v>0</v>
      </c>
      <c r="M22" s="22">
        <f>VLOOKUP($F22, Variables!$B$3:$D$10, 2, FALSE)</f>
        <v>0</v>
      </c>
      <c r="N22" s="22">
        <f t="shared" si="5"/>
        <v>0</v>
      </c>
      <c r="O22" s="22">
        <f>VLOOKUP($F22, Variables!$B$3:$D$10, 3, FALSE)</f>
        <v>0</v>
      </c>
      <c r="P22" s="22">
        <f t="shared" si="6"/>
        <v>0</v>
      </c>
      <c r="Q22" s="22">
        <f t="shared" si="7"/>
        <v>0</v>
      </c>
      <c r="R22" s="22">
        <f t="shared" si="8"/>
        <v>0</v>
      </c>
    </row>
    <row r="23" spans="1:18" ht="16" x14ac:dyDescent="0.2">
      <c r="A23" s="36"/>
      <c r="B23" s="30"/>
      <c r="C23" s="13"/>
      <c r="D23" s="31"/>
      <c r="E23" s="29">
        <v>0</v>
      </c>
      <c r="F23" s="22">
        <f t="shared" si="1"/>
        <v>0</v>
      </c>
      <c r="G23" s="22">
        <f>IF(D23="DEV", VLOOKUP($B23, Variables!$B$3:$D$10, 2, FALSE), 0)</f>
        <v>0</v>
      </c>
      <c r="H23" s="22">
        <f t="shared" si="0"/>
        <v>0</v>
      </c>
      <c r="I23" s="22">
        <f>IF(D23="DEV", VLOOKUP($B23, Variables!$B$3:$D$10, 3, FALSE), 0)</f>
        <v>0</v>
      </c>
      <c r="J23" s="22">
        <f t="shared" si="2"/>
        <v>0</v>
      </c>
      <c r="K23" s="22">
        <f t="shared" si="3"/>
        <v>0</v>
      </c>
      <c r="L23" s="22">
        <f t="shared" si="4"/>
        <v>0</v>
      </c>
      <c r="M23" s="22">
        <f>VLOOKUP($F23, Variables!$B$3:$D$10, 2, FALSE)</f>
        <v>0</v>
      </c>
      <c r="N23" s="22">
        <f t="shared" si="5"/>
        <v>0</v>
      </c>
      <c r="O23" s="22">
        <f>VLOOKUP($F23, Variables!$B$3:$D$10, 3, FALSE)</f>
        <v>0</v>
      </c>
      <c r="P23" s="22">
        <f t="shared" si="6"/>
        <v>0</v>
      </c>
      <c r="Q23" s="22">
        <f t="shared" si="7"/>
        <v>0</v>
      </c>
      <c r="R23" s="22">
        <f t="shared" si="8"/>
        <v>0</v>
      </c>
    </row>
    <row r="24" spans="1:18" ht="16" x14ac:dyDescent="0.2">
      <c r="A24" s="36"/>
      <c r="B24" s="30"/>
      <c r="C24" s="13"/>
      <c r="D24" s="31"/>
      <c r="E24" s="29">
        <v>0</v>
      </c>
      <c r="F24" s="22">
        <f t="shared" si="1"/>
        <v>0</v>
      </c>
      <c r="G24" s="22">
        <f>IF(D24="DEV", VLOOKUP($B24, Variables!$B$3:$D$10, 2, FALSE), 0)</f>
        <v>0</v>
      </c>
      <c r="H24" s="22">
        <f t="shared" si="0"/>
        <v>0</v>
      </c>
      <c r="I24" s="22">
        <f>IF(D24="DEV", VLOOKUP($B24, Variables!$B$3:$D$10, 3, FALSE), 0)</f>
        <v>0</v>
      </c>
      <c r="J24" s="22">
        <f t="shared" si="2"/>
        <v>0</v>
      </c>
      <c r="K24" s="22">
        <f t="shared" si="3"/>
        <v>0</v>
      </c>
      <c r="L24" s="22">
        <f t="shared" si="4"/>
        <v>0</v>
      </c>
      <c r="M24" s="22">
        <f>VLOOKUP($F24, Variables!$B$3:$D$10, 2, FALSE)</f>
        <v>0</v>
      </c>
      <c r="N24" s="22">
        <f t="shared" si="5"/>
        <v>0</v>
      </c>
      <c r="O24" s="22">
        <f>VLOOKUP($F24, Variables!$B$3:$D$10, 3, FALSE)</f>
        <v>0</v>
      </c>
      <c r="P24" s="22">
        <f t="shared" si="6"/>
        <v>0</v>
      </c>
      <c r="Q24" s="22">
        <f t="shared" si="7"/>
        <v>0</v>
      </c>
      <c r="R24" s="22">
        <f t="shared" si="8"/>
        <v>0</v>
      </c>
    </row>
    <row r="25" spans="1:18" ht="16" x14ac:dyDescent="0.2">
      <c r="A25" s="36"/>
      <c r="B25" s="30"/>
      <c r="C25" s="13"/>
      <c r="D25" s="31"/>
      <c r="E25" s="29">
        <v>0</v>
      </c>
      <c r="F25" s="22">
        <f t="shared" si="1"/>
        <v>0</v>
      </c>
      <c r="G25" s="22">
        <f>IF(D25="DEV", VLOOKUP($B25, Variables!$B$3:$D$10, 2, FALSE), 0)</f>
        <v>0</v>
      </c>
      <c r="H25" s="22">
        <f t="shared" si="0"/>
        <v>0</v>
      </c>
      <c r="I25" s="22">
        <f>IF(D25="DEV", VLOOKUP($B25, Variables!$B$3:$D$10, 3, FALSE), 0)</f>
        <v>0</v>
      </c>
      <c r="J25" s="22">
        <f t="shared" si="2"/>
        <v>0</v>
      </c>
      <c r="K25" s="22">
        <f t="shared" si="3"/>
        <v>0</v>
      </c>
      <c r="L25" s="22">
        <f t="shared" si="4"/>
        <v>0</v>
      </c>
      <c r="M25" s="22">
        <f>VLOOKUP($F25, Variables!$B$3:$D$10, 2, FALSE)</f>
        <v>0</v>
      </c>
      <c r="N25" s="22">
        <f t="shared" si="5"/>
        <v>0</v>
      </c>
      <c r="O25" s="22">
        <f>VLOOKUP($F25, Variables!$B$3:$D$10, 3, FALSE)</f>
        <v>0</v>
      </c>
      <c r="P25" s="22">
        <f t="shared" si="6"/>
        <v>0</v>
      </c>
      <c r="Q25" s="22">
        <f t="shared" si="7"/>
        <v>0</v>
      </c>
      <c r="R25" s="22">
        <f t="shared" si="8"/>
        <v>0</v>
      </c>
    </row>
    <row r="26" spans="1:18" ht="16" x14ac:dyDescent="0.2">
      <c r="A26" s="36"/>
      <c r="B26" s="30"/>
      <c r="C26" s="13"/>
      <c r="D26" s="31"/>
      <c r="E26" s="29">
        <v>0</v>
      </c>
      <c r="F26" s="22">
        <f t="shared" si="1"/>
        <v>0</v>
      </c>
      <c r="G26" s="22">
        <f>IF(D26="DEV", VLOOKUP($B26, Variables!$B$3:$D$10, 2, FALSE), 0)</f>
        <v>0</v>
      </c>
      <c r="H26" s="22">
        <f t="shared" si="0"/>
        <v>0</v>
      </c>
      <c r="I26" s="22">
        <f>IF(D26="DEV", VLOOKUP($B26, Variables!$B$3:$D$10, 3, FALSE), 0)</f>
        <v>0</v>
      </c>
      <c r="J26" s="22">
        <f t="shared" si="2"/>
        <v>0</v>
      </c>
      <c r="K26" s="22">
        <f t="shared" si="3"/>
        <v>0</v>
      </c>
      <c r="L26" s="22">
        <f t="shared" si="4"/>
        <v>0</v>
      </c>
      <c r="M26" s="22">
        <f>VLOOKUP($F26, Variables!$B$3:$D$10, 2, FALSE)</f>
        <v>0</v>
      </c>
      <c r="N26" s="22">
        <f t="shared" si="5"/>
        <v>0</v>
      </c>
      <c r="O26" s="22">
        <f>VLOOKUP($F26, Variables!$B$3:$D$10, 3, FALSE)</f>
        <v>0</v>
      </c>
      <c r="P26" s="22">
        <f t="shared" si="6"/>
        <v>0</v>
      </c>
      <c r="Q26" s="22">
        <f t="shared" si="7"/>
        <v>0</v>
      </c>
      <c r="R26" s="22">
        <f t="shared" si="8"/>
        <v>0</v>
      </c>
    </row>
    <row r="27" spans="1:18" ht="16" x14ac:dyDescent="0.2">
      <c r="A27" s="30"/>
      <c r="B27" s="30"/>
      <c r="C27" s="13"/>
      <c r="D27" s="31"/>
      <c r="E27" s="29">
        <v>0</v>
      </c>
      <c r="F27" s="22">
        <f t="shared" si="1"/>
        <v>0</v>
      </c>
      <c r="G27" s="22">
        <f>IF(D27="DEV", VLOOKUP($B27, Variables!$B$3:$D$10, 2, FALSE), 0)</f>
        <v>0</v>
      </c>
      <c r="H27" s="22">
        <f t="shared" si="0"/>
        <v>0</v>
      </c>
      <c r="I27" s="22">
        <f>IF(D27="DEV", VLOOKUP($B27, Variables!$B$3:$D$10, 3, FALSE), 0)</f>
        <v>0</v>
      </c>
      <c r="J27" s="22">
        <f t="shared" si="2"/>
        <v>0</v>
      </c>
      <c r="K27" s="22">
        <f t="shared" si="3"/>
        <v>0</v>
      </c>
      <c r="L27" s="22">
        <f t="shared" si="4"/>
        <v>0</v>
      </c>
      <c r="M27" s="22">
        <f>VLOOKUP($F27, Variables!$B$3:$D$10, 2, FALSE)</f>
        <v>0</v>
      </c>
      <c r="N27" s="22">
        <f t="shared" si="5"/>
        <v>0</v>
      </c>
      <c r="O27" s="22">
        <f>VLOOKUP($F27, Variables!$B$3:$D$10, 3, FALSE)</f>
        <v>0</v>
      </c>
      <c r="P27" s="22">
        <f t="shared" si="6"/>
        <v>0</v>
      </c>
      <c r="Q27" s="22">
        <f t="shared" si="7"/>
        <v>0</v>
      </c>
      <c r="R27" s="22">
        <f t="shared" si="8"/>
        <v>0</v>
      </c>
    </row>
    <row r="28" spans="1:18" ht="16" x14ac:dyDescent="0.2">
      <c r="A28" s="30"/>
      <c r="B28" s="30"/>
      <c r="C28" s="13"/>
      <c r="D28" s="31"/>
      <c r="E28" s="29">
        <v>0</v>
      </c>
      <c r="F28" s="22">
        <f t="shared" si="1"/>
        <v>0</v>
      </c>
      <c r="G28" s="22">
        <f>IF(D28="DEV", VLOOKUP($B28, Variables!$B$3:$D$10, 2, FALSE), 0)</f>
        <v>0</v>
      </c>
      <c r="H28" s="22">
        <f t="shared" si="0"/>
        <v>0</v>
      </c>
      <c r="I28" s="22">
        <f>IF(D28="DEV", VLOOKUP($B28, Variables!$B$3:$D$10, 3, FALSE), 0)</f>
        <v>0</v>
      </c>
      <c r="J28" s="22">
        <f t="shared" si="2"/>
        <v>0</v>
      </c>
      <c r="K28" s="22">
        <f t="shared" si="3"/>
        <v>0</v>
      </c>
      <c r="L28" s="22">
        <f t="shared" si="4"/>
        <v>0</v>
      </c>
      <c r="M28" s="22">
        <f>VLOOKUP($F28, Variables!$B$3:$D$10, 2, FALSE)</f>
        <v>0</v>
      </c>
      <c r="N28" s="22">
        <f t="shared" si="5"/>
        <v>0</v>
      </c>
      <c r="O28" s="22">
        <f>VLOOKUP($F28, Variables!$B$3:$D$10, 3, FALSE)</f>
        <v>0</v>
      </c>
      <c r="P28" s="22">
        <f t="shared" si="6"/>
        <v>0</v>
      </c>
      <c r="Q28" s="22">
        <f t="shared" si="7"/>
        <v>0</v>
      </c>
      <c r="R28" s="22">
        <f t="shared" si="8"/>
        <v>0</v>
      </c>
    </row>
    <row r="29" spans="1:18" ht="16" x14ac:dyDescent="0.2">
      <c r="A29" s="30"/>
      <c r="B29" s="30"/>
      <c r="C29" s="13"/>
      <c r="D29" s="31"/>
      <c r="E29" s="29">
        <v>0</v>
      </c>
      <c r="F29" s="22">
        <f t="shared" si="1"/>
        <v>0</v>
      </c>
      <c r="G29" s="22">
        <f>IF(D29="DEV", VLOOKUP($B29, Variables!$B$3:$D$10, 2, FALSE), 0)</f>
        <v>0</v>
      </c>
      <c r="H29" s="22">
        <f t="shared" si="0"/>
        <v>0</v>
      </c>
      <c r="I29" s="22">
        <f>IF(D29="DEV", VLOOKUP($B29, Variables!$B$3:$D$10, 3, FALSE), 0)</f>
        <v>0</v>
      </c>
      <c r="J29" s="22">
        <f t="shared" si="2"/>
        <v>0</v>
      </c>
      <c r="K29" s="22">
        <f t="shared" si="3"/>
        <v>0</v>
      </c>
      <c r="L29" s="22">
        <f t="shared" si="4"/>
        <v>0</v>
      </c>
      <c r="M29" s="22">
        <f>VLOOKUP($F29, Variables!$B$3:$D$10, 2, FALSE)</f>
        <v>0</v>
      </c>
      <c r="N29" s="22">
        <f t="shared" si="5"/>
        <v>0</v>
      </c>
      <c r="O29" s="22">
        <f>VLOOKUP($F29, Variables!$B$3:$D$10, 3, FALSE)</f>
        <v>0</v>
      </c>
      <c r="P29" s="22">
        <f t="shared" si="6"/>
        <v>0</v>
      </c>
      <c r="Q29" s="22">
        <f t="shared" si="7"/>
        <v>0</v>
      </c>
      <c r="R29" s="22">
        <f t="shared" si="8"/>
        <v>0</v>
      </c>
    </row>
    <row r="30" spans="1:18" ht="16" x14ac:dyDescent="0.2">
      <c r="A30" s="30"/>
      <c r="B30" s="30"/>
      <c r="C30" s="13"/>
      <c r="D30" s="31"/>
      <c r="E30" s="29">
        <v>0</v>
      </c>
      <c r="F30" s="22">
        <f t="shared" si="1"/>
        <v>0</v>
      </c>
      <c r="G30" s="22">
        <f>IF(D30="DEV", VLOOKUP($B30, Variables!$B$3:$D$10, 2, FALSE), 0)</f>
        <v>0</v>
      </c>
      <c r="H30" s="22">
        <f t="shared" si="0"/>
        <v>0</v>
      </c>
      <c r="I30" s="22">
        <f>IF(D30="DEV", VLOOKUP($B30, Variables!$B$3:$D$10, 3, FALSE), 0)</f>
        <v>0</v>
      </c>
      <c r="J30" s="22">
        <f t="shared" si="2"/>
        <v>0</v>
      </c>
      <c r="K30" s="22">
        <f t="shared" si="3"/>
        <v>0</v>
      </c>
      <c r="L30" s="22">
        <f t="shared" si="4"/>
        <v>0</v>
      </c>
      <c r="M30" s="22">
        <f>VLOOKUP($F30, Variables!$B$3:$D$10, 2, FALSE)</f>
        <v>0</v>
      </c>
      <c r="N30" s="22">
        <f t="shared" si="5"/>
        <v>0</v>
      </c>
      <c r="O30" s="22">
        <f>VLOOKUP($F30, Variables!$B$3:$D$10, 3, FALSE)</f>
        <v>0</v>
      </c>
      <c r="P30" s="22">
        <f t="shared" si="6"/>
        <v>0</v>
      </c>
      <c r="Q30" s="22">
        <f t="shared" si="7"/>
        <v>0</v>
      </c>
      <c r="R30" s="22">
        <f t="shared" si="8"/>
        <v>0</v>
      </c>
    </row>
    <row r="31" spans="1:18" ht="16" x14ac:dyDescent="0.2">
      <c r="A31" s="30"/>
      <c r="B31" s="30"/>
      <c r="C31" s="13"/>
      <c r="D31" s="31"/>
      <c r="E31" s="29">
        <v>0</v>
      </c>
      <c r="F31" s="22">
        <f t="shared" si="1"/>
        <v>0</v>
      </c>
      <c r="G31" s="22">
        <f>IF(D31="DEV", VLOOKUP($B31, Variables!$B$3:$D$10, 2, FALSE), 0)</f>
        <v>0</v>
      </c>
      <c r="H31" s="22">
        <f t="shared" si="0"/>
        <v>0</v>
      </c>
      <c r="I31" s="22">
        <f>IF(D31="DEV", VLOOKUP($B31, Variables!$B$3:$D$10, 3, FALSE), 0)</f>
        <v>0</v>
      </c>
      <c r="J31" s="22">
        <f t="shared" si="2"/>
        <v>0</v>
      </c>
      <c r="K31" s="22">
        <f t="shared" si="3"/>
        <v>0</v>
      </c>
      <c r="L31" s="22">
        <f t="shared" si="4"/>
        <v>0</v>
      </c>
      <c r="M31" s="22">
        <f>VLOOKUP($F31, Variables!$B$3:$D$10, 2, FALSE)</f>
        <v>0</v>
      </c>
      <c r="N31" s="22">
        <f t="shared" si="5"/>
        <v>0</v>
      </c>
      <c r="O31" s="22">
        <f>VLOOKUP($F31, Variables!$B$3:$D$10, 3, FALSE)</f>
        <v>0</v>
      </c>
      <c r="P31" s="22">
        <f t="shared" si="6"/>
        <v>0</v>
      </c>
      <c r="Q31" s="22">
        <f t="shared" si="7"/>
        <v>0</v>
      </c>
      <c r="R31" s="22">
        <f t="shared" si="8"/>
        <v>0</v>
      </c>
    </row>
    <row r="32" spans="1:18" ht="16" x14ac:dyDescent="0.2">
      <c r="A32" s="37"/>
      <c r="B32" s="30"/>
      <c r="C32" s="13"/>
      <c r="D32" s="31"/>
      <c r="E32" s="29">
        <v>0</v>
      </c>
      <c r="F32" s="22">
        <f t="shared" si="1"/>
        <v>0</v>
      </c>
      <c r="G32" s="22">
        <f>IF(D32="DEV", VLOOKUP($B32, Variables!$B$3:$D$10, 2, FALSE), 0)</f>
        <v>0</v>
      </c>
      <c r="H32" s="22">
        <f t="shared" si="0"/>
        <v>0</v>
      </c>
      <c r="I32" s="22">
        <f>IF(D32="DEV", VLOOKUP($B32, Variables!$B$3:$D$10, 3, FALSE), 0)</f>
        <v>0</v>
      </c>
      <c r="J32" s="22">
        <f t="shared" si="2"/>
        <v>0</v>
      </c>
      <c r="K32" s="22">
        <f t="shared" si="3"/>
        <v>0</v>
      </c>
      <c r="L32" s="22">
        <f t="shared" si="4"/>
        <v>0</v>
      </c>
      <c r="M32" s="22">
        <f>VLOOKUP($F32, Variables!$B$3:$D$10, 2, FALSE)</f>
        <v>0</v>
      </c>
      <c r="N32" s="22">
        <f t="shared" si="5"/>
        <v>0</v>
      </c>
      <c r="O32" s="22">
        <f>VLOOKUP($F32, Variables!$B$3:$D$10, 3, FALSE)</f>
        <v>0</v>
      </c>
      <c r="P32" s="22">
        <f t="shared" si="6"/>
        <v>0</v>
      </c>
      <c r="Q32" s="22">
        <f t="shared" si="7"/>
        <v>0</v>
      </c>
      <c r="R32" s="22">
        <f t="shared" si="8"/>
        <v>0</v>
      </c>
    </row>
    <row r="33" spans="1:18" ht="16" x14ac:dyDescent="0.2">
      <c r="A33" s="36"/>
      <c r="B33" s="30"/>
      <c r="C33" s="13"/>
      <c r="D33" s="31"/>
      <c r="E33" s="29">
        <v>0</v>
      </c>
      <c r="F33" s="22">
        <f t="shared" si="1"/>
        <v>0</v>
      </c>
      <c r="G33" s="22">
        <f>IF(D33="DEV", VLOOKUP($B33, Variables!$B$3:$D$10, 2, FALSE), 0)</f>
        <v>0</v>
      </c>
      <c r="H33" s="22">
        <f t="shared" si="0"/>
        <v>0</v>
      </c>
      <c r="I33" s="22">
        <f>IF(D33="DEV", VLOOKUP($B33, Variables!$B$3:$D$10, 3, FALSE), 0)</f>
        <v>0</v>
      </c>
      <c r="J33" s="22">
        <f t="shared" si="2"/>
        <v>0</v>
      </c>
      <c r="K33" s="22">
        <f t="shared" si="3"/>
        <v>0</v>
      </c>
      <c r="L33" s="22">
        <f t="shared" si="4"/>
        <v>0</v>
      </c>
      <c r="M33" s="22">
        <f>VLOOKUP($F33, Variables!$B$3:$D$10, 2, FALSE)</f>
        <v>0</v>
      </c>
      <c r="N33" s="22">
        <f t="shared" si="5"/>
        <v>0</v>
      </c>
      <c r="O33" s="22">
        <f>VLOOKUP($F33, Variables!$B$3:$D$10, 3, FALSE)</f>
        <v>0</v>
      </c>
      <c r="P33" s="22">
        <f t="shared" si="6"/>
        <v>0</v>
      </c>
      <c r="Q33" s="22">
        <f t="shared" si="7"/>
        <v>0</v>
      </c>
      <c r="R33" s="22">
        <f t="shared" si="8"/>
        <v>0</v>
      </c>
    </row>
    <row r="34" spans="1:18" ht="16" x14ac:dyDescent="0.2">
      <c r="A34" s="36"/>
      <c r="B34" s="30"/>
      <c r="C34" s="13"/>
      <c r="D34" s="31"/>
      <c r="E34" s="29">
        <v>0</v>
      </c>
      <c r="F34" s="22">
        <f t="shared" si="1"/>
        <v>0</v>
      </c>
      <c r="G34" s="22">
        <f>IF(D34="DEV", VLOOKUP($B34, Variables!$B$3:$D$10, 2, FALSE), 0)</f>
        <v>0</v>
      </c>
      <c r="H34" s="22">
        <f t="shared" si="0"/>
        <v>0</v>
      </c>
      <c r="I34" s="22">
        <f>IF(D34="DEV", VLOOKUP($B34, Variables!$B$3:$D$10, 3, FALSE), 0)</f>
        <v>0</v>
      </c>
      <c r="J34" s="22">
        <f t="shared" si="2"/>
        <v>0</v>
      </c>
      <c r="K34" s="22">
        <f t="shared" si="3"/>
        <v>0</v>
      </c>
      <c r="L34" s="22">
        <f t="shared" si="4"/>
        <v>0</v>
      </c>
      <c r="M34" s="22">
        <f>VLOOKUP($F34, Variables!$B$3:$D$10, 2, FALSE)</f>
        <v>0</v>
      </c>
      <c r="N34" s="22">
        <f t="shared" si="5"/>
        <v>0</v>
      </c>
      <c r="O34" s="22">
        <f>VLOOKUP($F34, Variables!$B$3:$D$10, 3, FALSE)</f>
        <v>0</v>
      </c>
      <c r="P34" s="22">
        <f t="shared" si="6"/>
        <v>0</v>
      </c>
      <c r="Q34" s="22">
        <f t="shared" si="7"/>
        <v>0</v>
      </c>
      <c r="R34" s="22">
        <f t="shared" si="8"/>
        <v>0</v>
      </c>
    </row>
    <row r="35" spans="1:18" ht="16" x14ac:dyDescent="0.2">
      <c r="A35" s="30"/>
      <c r="B35" s="30"/>
      <c r="C35" s="13"/>
      <c r="D35" s="31"/>
      <c r="E35" s="29">
        <v>0</v>
      </c>
      <c r="F35" s="22">
        <f t="shared" si="1"/>
        <v>0</v>
      </c>
      <c r="G35" s="22">
        <f>IF(D35="DEV", VLOOKUP($B35, Variables!$B$3:$D$10, 2, FALSE), 0)</f>
        <v>0</v>
      </c>
      <c r="H35" s="22">
        <f t="shared" si="0"/>
        <v>0</v>
      </c>
      <c r="I35" s="22">
        <f>IF(D35="DEV", VLOOKUP($B35, Variables!$B$3:$D$10, 3, FALSE), 0)</f>
        <v>0</v>
      </c>
      <c r="J35" s="22">
        <f t="shared" si="2"/>
        <v>0</v>
      </c>
      <c r="K35" s="22">
        <f t="shared" si="3"/>
        <v>0</v>
      </c>
      <c r="L35" s="22">
        <f t="shared" si="4"/>
        <v>0</v>
      </c>
      <c r="M35" s="22">
        <f>VLOOKUP($F35, Variables!$B$3:$D$10, 2, FALSE)</f>
        <v>0</v>
      </c>
      <c r="N35" s="22">
        <f t="shared" si="5"/>
        <v>0</v>
      </c>
      <c r="O35" s="22">
        <f>VLOOKUP($F35, Variables!$B$3:$D$10, 3, FALSE)</f>
        <v>0</v>
      </c>
      <c r="P35" s="22">
        <f t="shared" si="6"/>
        <v>0</v>
      </c>
      <c r="Q35" s="22">
        <f t="shared" si="7"/>
        <v>0</v>
      </c>
      <c r="R35" s="22">
        <f t="shared" si="8"/>
        <v>0</v>
      </c>
    </row>
    <row r="36" spans="1:18" ht="16" x14ac:dyDescent="0.2">
      <c r="A36" s="30"/>
      <c r="B36" s="13"/>
      <c r="C36" s="13"/>
      <c r="D36" s="31"/>
      <c r="E36" s="29">
        <v>0</v>
      </c>
      <c r="F36" s="22">
        <f t="shared" si="1"/>
        <v>0</v>
      </c>
      <c r="G36" s="22">
        <f>IF(D36="DEV", VLOOKUP($B36, Variables!$B$3:$D$10, 2, FALSE), 0)</f>
        <v>0</v>
      </c>
      <c r="H36" s="22">
        <f t="shared" si="0"/>
        <v>0</v>
      </c>
      <c r="I36" s="22">
        <f>IF(D36="DEV", VLOOKUP($B36, Variables!$B$3:$D$10, 3, FALSE), 0)</f>
        <v>0</v>
      </c>
      <c r="J36" s="22">
        <f t="shared" si="2"/>
        <v>0</v>
      </c>
      <c r="K36" s="22">
        <f t="shared" si="3"/>
        <v>0</v>
      </c>
      <c r="L36" s="22">
        <f t="shared" si="4"/>
        <v>0</v>
      </c>
      <c r="M36" s="22">
        <f>VLOOKUP($F36, Variables!$B$3:$D$10, 2, FALSE)</f>
        <v>0</v>
      </c>
      <c r="N36" s="22">
        <f t="shared" si="5"/>
        <v>0</v>
      </c>
      <c r="O36" s="22">
        <f>VLOOKUP($F36, Variables!$B$3:$D$10, 3, FALSE)</f>
        <v>0</v>
      </c>
      <c r="P36" s="22">
        <f t="shared" si="6"/>
        <v>0</v>
      </c>
      <c r="Q36" s="22">
        <f t="shared" si="7"/>
        <v>0</v>
      </c>
      <c r="R36" s="22">
        <f t="shared" si="8"/>
        <v>0</v>
      </c>
    </row>
    <row r="37" spans="1:18" ht="16" x14ac:dyDescent="0.2">
      <c r="A37" s="30"/>
      <c r="B37" s="13"/>
      <c r="C37" s="13"/>
      <c r="D37" s="31"/>
      <c r="E37" s="29">
        <v>0</v>
      </c>
      <c r="F37" s="22">
        <f t="shared" si="1"/>
        <v>0</v>
      </c>
      <c r="G37" s="22">
        <f>IF(D37="DEV", VLOOKUP($B37, Variables!$B$3:$D$10, 2, FALSE), 0)</f>
        <v>0</v>
      </c>
      <c r="H37" s="22">
        <f t="shared" si="0"/>
        <v>0</v>
      </c>
      <c r="I37" s="22">
        <f>IF(D37="DEV", VLOOKUP($B37, Variables!$B$3:$D$10, 3, FALSE), 0)</f>
        <v>0</v>
      </c>
      <c r="J37" s="22">
        <f t="shared" si="2"/>
        <v>0</v>
      </c>
      <c r="K37" s="22">
        <f t="shared" si="3"/>
        <v>0</v>
      </c>
      <c r="L37" s="22">
        <f t="shared" si="4"/>
        <v>0</v>
      </c>
      <c r="M37" s="22">
        <f>VLOOKUP($F37, Variables!$B$3:$D$10, 2, FALSE)</f>
        <v>0</v>
      </c>
      <c r="N37" s="22">
        <f t="shared" si="5"/>
        <v>0</v>
      </c>
      <c r="O37" s="22">
        <f>VLOOKUP($F37, Variables!$B$3:$D$10, 3, FALSE)</f>
        <v>0</v>
      </c>
      <c r="P37" s="22">
        <f t="shared" si="6"/>
        <v>0</v>
      </c>
      <c r="Q37" s="22">
        <f t="shared" si="7"/>
        <v>0</v>
      </c>
      <c r="R37" s="22">
        <f t="shared" si="8"/>
        <v>0</v>
      </c>
    </row>
    <row r="38" spans="1:18" ht="16" x14ac:dyDescent="0.2">
      <c r="A38" s="30"/>
      <c r="B38" s="13"/>
      <c r="C38" s="13"/>
      <c r="D38" s="31"/>
      <c r="E38" s="29">
        <v>0</v>
      </c>
      <c r="F38" s="22">
        <f t="shared" si="1"/>
        <v>0</v>
      </c>
      <c r="G38" s="22">
        <f>IF(D38="DEV", VLOOKUP($B38, Variables!$B$3:$D$10, 2, FALSE), 0)</f>
        <v>0</v>
      </c>
      <c r="H38" s="22">
        <f t="shared" si="0"/>
        <v>0</v>
      </c>
      <c r="I38" s="22">
        <f>IF(D38="DEV", VLOOKUP($B38, Variables!$B$3:$D$10, 3, FALSE), 0)</f>
        <v>0</v>
      </c>
      <c r="J38" s="22">
        <f t="shared" si="2"/>
        <v>0</v>
      </c>
      <c r="K38" s="22">
        <f t="shared" si="3"/>
        <v>0</v>
      </c>
      <c r="L38" s="22">
        <f t="shared" si="4"/>
        <v>0</v>
      </c>
      <c r="M38" s="22">
        <f>VLOOKUP($F38, Variables!$B$3:$D$10, 2, FALSE)</f>
        <v>0</v>
      </c>
      <c r="N38" s="22">
        <f t="shared" si="5"/>
        <v>0</v>
      </c>
      <c r="O38" s="22">
        <f>VLOOKUP($F38, Variables!$B$3:$D$10, 3, FALSE)</f>
        <v>0</v>
      </c>
      <c r="P38" s="22">
        <f t="shared" si="6"/>
        <v>0</v>
      </c>
      <c r="Q38" s="22">
        <f t="shared" si="7"/>
        <v>0</v>
      </c>
      <c r="R38" s="22">
        <f t="shared" si="8"/>
        <v>0</v>
      </c>
    </row>
    <row r="39" spans="1:18" ht="16" x14ac:dyDescent="0.2">
      <c r="A39" s="30"/>
      <c r="B39" s="13"/>
      <c r="C39" s="13"/>
      <c r="D39" s="31"/>
      <c r="E39" s="29">
        <v>0</v>
      </c>
      <c r="F39" s="22">
        <f t="shared" si="1"/>
        <v>0</v>
      </c>
      <c r="G39" s="22">
        <f>IF(D39="DEV", VLOOKUP($B39, Variables!$B$3:$D$10, 2, FALSE), 0)</f>
        <v>0</v>
      </c>
      <c r="H39" s="22">
        <f t="shared" si="0"/>
        <v>0</v>
      </c>
      <c r="I39" s="22">
        <f>IF(D39="DEV", VLOOKUP($B39, Variables!$B$3:$D$10, 3, FALSE), 0)</f>
        <v>0</v>
      </c>
      <c r="J39" s="22">
        <f t="shared" si="2"/>
        <v>0</v>
      </c>
      <c r="K39" s="22">
        <f t="shared" si="3"/>
        <v>0</v>
      </c>
      <c r="L39" s="22">
        <f t="shared" si="4"/>
        <v>0</v>
      </c>
      <c r="M39" s="22">
        <f>VLOOKUP($F39, Variables!$B$3:$D$10, 2, FALSE)</f>
        <v>0</v>
      </c>
      <c r="N39" s="22">
        <f t="shared" si="5"/>
        <v>0</v>
      </c>
      <c r="O39" s="22">
        <f>VLOOKUP($F39, Variables!$B$3:$D$10, 3, FALSE)</f>
        <v>0</v>
      </c>
      <c r="P39" s="22">
        <f t="shared" si="6"/>
        <v>0</v>
      </c>
      <c r="Q39" s="22">
        <f t="shared" si="7"/>
        <v>0</v>
      </c>
      <c r="R39" s="22">
        <f t="shared" si="8"/>
        <v>0</v>
      </c>
    </row>
    <row r="40" spans="1:18" ht="16" x14ac:dyDescent="0.2">
      <c r="A40" s="30"/>
      <c r="B40" s="13"/>
      <c r="C40" s="13"/>
      <c r="D40" s="31"/>
      <c r="E40" s="29">
        <v>0</v>
      </c>
      <c r="F40" s="22">
        <f t="shared" si="1"/>
        <v>0</v>
      </c>
      <c r="G40" s="22">
        <f>IF(D40="DEV", VLOOKUP($B40, Variables!$B$3:$D$10, 2, FALSE), 0)</f>
        <v>0</v>
      </c>
      <c r="H40" s="22">
        <f t="shared" si="0"/>
        <v>0</v>
      </c>
      <c r="I40" s="22">
        <f>IF(D40="DEV", VLOOKUP($B40, Variables!$B$3:$D$10, 3, FALSE), 0)</f>
        <v>0</v>
      </c>
      <c r="J40" s="22">
        <f t="shared" si="2"/>
        <v>0</v>
      </c>
      <c r="K40" s="22">
        <f t="shared" si="3"/>
        <v>0</v>
      </c>
      <c r="L40" s="22">
        <f t="shared" si="4"/>
        <v>0</v>
      </c>
      <c r="M40" s="22">
        <f>VLOOKUP($F40, Variables!$B$3:$D$10, 2, FALSE)</f>
        <v>0</v>
      </c>
      <c r="N40" s="22">
        <f t="shared" si="5"/>
        <v>0</v>
      </c>
      <c r="O40" s="22">
        <f>VLOOKUP($F40, Variables!$B$3:$D$10, 3, FALSE)</f>
        <v>0</v>
      </c>
      <c r="P40" s="22">
        <f t="shared" si="6"/>
        <v>0</v>
      </c>
      <c r="Q40" s="22">
        <f t="shared" si="7"/>
        <v>0</v>
      </c>
      <c r="R40" s="22">
        <f t="shared" si="8"/>
        <v>0</v>
      </c>
    </row>
    <row r="41" spans="1:18" ht="16" x14ac:dyDescent="0.2">
      <c r="A41" s="30"/>
      <c r="B41" s="13"/>
      <c r="C41" s="13"/>
      <c r="D41" s="31"/>
      <c r="E41" s="29">
        <v>0</v>
      </c>
      <c r="F41" s="22">
        <f t="shared" si="1"/>
        <v>0</v>
      </c>
      <c r="G41" s="22">
        <f>IF(D41="DEV", VLOOKUP($B41, Variables!$B$3:$D$10, 2, FALSE), 0)</f>
        <v>0</v>
      </c>
      <c r="H41" s="22">
        <f t="shared" si="0"/>
        <v>0</v>
      </c>
      <c r="I41" s="22">
        <f>IF(D41="DEV", VLOOKUP($B41, Variables!$B$3:$D$10, 3, FALSE), 0)</f>
        <v>0</v>
      </c>
      <c r="J41" s="22">
        <f t="shared" si="2"/>
        <v>0</v>
      </c>
      <c r="K41" s="22">
        <f t="shared" si="3"/>
        <v>0</v>
      </c>
      <c r="L41" s="22">
        <f t="shared" si="4"/>
        <v>0</v>
      </c>
      <c r="M41" s="22">
        <f>VLOOKUP($F41, Variables!$B$3:$D$10, 2, FALSE)</f>
        <v>0</v>
      </c>
      <c r="N41" s="22">
        <f t="shared" si="5"/>
        <v>0</v>
      </c>
      <c r="O41" s="22">
        <f>VLOOKUP($F41, Variables!$B$3:$D$10, 3, FALSE)</f>
        <v>0</v>
      </c>
      <c r="P41" s="22">
        <f t="shared" si="6"/>
        <v>0</v>
      </c>
      <c r="Q41" s="22">
        <f t="shared" si="7"/>
        <v>0</v>
      </c>
      <c r="R41" s="22">
        <f t="shared" si="8"/>
        <v>0</v>
      </c>
    </row>
    <row r="42" spans="1:18" ht="16" x14ac:dyDescent="0.2">
      <c r="A42" s="30"/>
      <c r="B42" s="13"/>
      <c r="C42" s="13"/>
      <c r="D42" s="31"/>
      <c r="E42" s="29">
        <v>0</v>
      </c>
      <c r="F42" s="22">
        <f t="shared" si="1"/>
        <v>0</v>
      </c>
      <c r="G42" s="22">
        <f>IF(D42="DEV", VLOOKUP($B42, Variables!$B$3:$D$10, 2, FALSE), 0)</f>
        <v>0</v>
      </c>
      <c r="H42" s="22">
        <f t="shared" si="0"/>
        <v>0</v>
      </c>
      <c r="I42" s="22">
        <f>IF(D42="DEV", VLOOKUP($B42, Variables!$B$3:$D$10, 3, FALSE), 0)</f>
        <v>0</v>
      </c>
      <c r="J42" s="22">
        <f t="shared" si="2"/>
        <v>0</v>
      </c>
      <c r="K42" s="22">
        <f t="shared" si="3"/>
        <v>0</v>
      </c>
      <c r="L42" s="22">
        <f t="shared" si="4"/>
        <v>0</v>
      </c>
      <c r="M42" s="22">
        <f>VLOOKUP($F42, Variables!$B$3:$D$10, 2, FALSE)</f>
        <v>0</v>
      </c>
      <c r="N42" s="22">
        <f t="shared" si="5"/>
        <v>0</v>
      </c>
      <c r="O42" s="22">
        <f>VLOOKUP($F42, Variables!$B$3:$D$10, 3, FALSE)</f>
        <v>0</v>
      </c>
      <c r="P42" s="22">
        <f t="shared" si="6"/>
        <v>0</v>
      </c>
      <c r="Q42" s="22">
        <f t="shared" si="7"/>
        <v>0</v>
      </c>
      <c r="R42" s="22">
        <f t="shared" si="8"/>
        <v>0</v>
      </c>
    </row>
    <row r="43" spans="1:18" ht="16" x14ac:dyDescent="0.2">
      <c r="A43" s="30"/>
      <c r="B43" s="13"/>
      <c r="C43" s="13"/>
      <c r="D43" s="31"/>
      <c r="E43" s="29">
        <v>0</v>
      </c>
      <c r="F43" s="22">
        <f t="shared" si="1"/>
        <v>0</v>
      </c>
      <c r="G43" s="22">
        <f>IF(D43="DEV", VLOOKUP($B43, Variables!$B$3:$D$10, 2, FALSE), 0)</f>
        <v>0</v>
      </c>
      <c r="H43" s="22">
        <f t="shared" si="0"/>
        <v>0</v>
      </c>
      <c r="I43" s="22">
        <f>IF(D43="DEV", VLOOKUP($B43, Variables!$B$3:$D$10, 3, FALSE), 0)</f>
        <v>0</v>
      </c>
      <c r="J43" s="22">
        <f t="shared" si="2"/>
        <v>0</v>
      </c>
      <c r="K43" s="22">
        <f t="shared" si="3"/>
        <v>0</v>
      </c>
      <c r="L43" s="22">
        <f t="shared" si="4"/>
        <v>0</v>
      </c>
      <c r="M43" s="22">
        <f>VLOOKUP($F43, Variables!$B$3:$D$10, 2, FALSE)</f>
        <v>0</v>
      </c>
      <c r="N43" s="22">
        <f t="shared" si="5"/>
        <v>0</v>
      </c>
      <c r="O43" s="22">
        <f>VLOOKUP($F43, Variables!$B$3:$D$10, 3, FALSE)</f>
        <v>0</v>
      </c>
      <c r="P43" s="22">
        <f t="shared" si="6"/>
        <v>0</v>
      </c>
      <c r="Q43" s="22">
        <f t="shared" si="7"/>
        <v>0</v>
      </c>
      <c r="R43" s="22">
        <f t="shared" si="8"/>
        <v>0</v>
      </c>
    </row>
    <row r="44" spans="1:18" ht="16" x14ac:dyDescent="0.2">
      <c r="A44" s="30"/>
      <c r="B44" s="13"/>
      <c r="C44" s="13"/>
      <c r="D44" s="31"/>
      <c r="E44" s="29">
        <v>0</v>
      </c>
      <c r="F44" s="22">
        <f t="shared" si="1"/>
        <v>0</v>
      </c>
      <c r="G44" s="22">
        <f>IF(D44="DEV", VLOOKUP($B44, Variables!$B$3:$D$10, 2, FALSE), 0)</f>
        <v>0</v>
      </c>
      <c r="H44" s="22">
        <f t="shared" si="0"/>
        <v>0</v>
      </c>
      <c r="I44" s="22">
        <f>IF(D44="DEV", VLOOKUP($B44, Variables!$B$3:$D$10, 3, FALSE), 0)</f>
        <v>0</v>
      </c>
      <c r="J44" s="22">
        <f t="shared" si="2"/>
        <v>0</v>
      </c>
      <c r="K44" s="22">
        <f t="shared" si="3"/>
        <v>0</v>
      </c>
      <c r="L44" s="22">
        <f t="shared" si="4"/>
        <v>0</v>
      </c>
      <c r="M44" s="22">
        <f>VLOOKUP($F44, Variables!$B$3:$D$10, 2, FALSE)</f>
        <v>0</v>
      </c>
      <c r="N44" s="22">
        <f t="shared" si="5"/>
        <v>0</v>
      </c>
      <c r="O44" s="22">
        <f>VLOOKUP($F44, Variables!$B$3:$D$10, 3, FALSE)</f>
        <v>0</v>
      </c>
      <c r="P44" s="22">
        <f t="shared" si="6"/>
        <v>0</v>
      </c>
      <c r="Q44" s="22">
        <f t="shared" si="7"/>
        <v>0</v>
      </c>
      <c r="R44" s="22">
        <f t="shared" si="8"/>
        <v>0</v>
      </c>
    </row>
    <row r="45" spans="1:18" ht="16" x14ac:dyDescent="0.2">
      <c r="B45" s="13"/>
      <c r="C45" s="13"/>
      <c r="D45" s="31"/>
      <c r="E45" s="29">
        <v>0</v>
      </c>
      <c r="F45" s="22">
        <f t="shared" si="1"/>
        <v>0</v>
      </c>
      <c r="G45" s="22">
        <f>IF(D45="DEV", VLOOKUP($B45, Variables!$B$3:$D$10, 2, FALSE), 0)</f>
        <v>0</v>
      </c>
      <c r="H45" s="22">
        <f t="shared" si="0"/>
        <v>0</v>
      </c>
      <c r="I45" s="22">
        <f>IF(D45="DEV", VLOOKUP($B45, Variables!$B$3:$D$10, 3, FALSE), 0)</f>
        <v>0</v>
      </c>
      <c r="J45" s="22">
        <f t="shared" si="2"/>
        <v>0</v>
      </c>
      <c r="K45" s="22">
        <f t="shared" si="3"/>
        <v>0</v>
      </c>
      <c r="L45" s="22">
        <f t="shared" si="4"/>
        <v>0</v>
      </c>
      <c r="M45" s="22">
        <f>VLOOKUP($F45, Variables!$B$3:$D$10, 2, FALSE)</f>
        <v>0</v>
      </c>
      <c r="N45" s="22">
        <f t="shared" si="5"/>
        <v>0</v>
      </c>
      <c r="O45" s="22">
        <f>VLOOKUP($F45, Variables!$B$3:$D$10, 3, FALSE)</f>
        <v>0</v>
      </c>
      <c r="P45" s="22">
        <f t="shared" si="6"/>
        <v>0</v>
      </c>
      <c r="Q45" s="22">
        <f t="shared" si="7"/>
        <v>0</v>
      </c>
      <c r="R45" s="22">
        <f t="shared" si="8"/>
        <v>0</v>
      </c>
    </row>
    <row r="46" spans="1:18" ht="16" x14ac:dyDescent="0.2">
      <c r="B46" s="13"/>
      <c r="C46" s="13"/>
      <c r="D46" s="31"/>
      <c r="E46" s="29">
        <v>0</v>
      </c>
      <c r="F46" s="22">
        <f t="shared" si="1"/>
        <v>0</v>
      </c>
      <c r="G46" s="22">
        <f>IF(D46="DEV", VLOOKUP($B46, Variables!$B$3:$D$10, 2, FALSE), 0)</f>
        <v>0</v>
      </c>
      <c r="H46" s="22">
        <f t="shared" si="0"/>
        <v>0</v>
      </c>
      <c r="I46" s="22">
        <f>IF(D46="DEV", VLOOKUP($B46, Variables!$B$3:$D$10, 3, FALSE), 0)</f>
        <v>0</v>
      </c>
      <c r="J46" s="22">
        <f t="shared" si="2"/>
        <v>0</v>
      </c>
      <c r="K46" s="22">
        <f t="shared" si="3"/>
        <v>0</v>
      </c>
      <c r="L46" s="22">
        <f t="shared" si="4"/>
        <v>0</v>
      </c>
      <c r="M46" s="22">
        <f>VLOOKUP($F46, Variables!$B$3:$D$10, 2, FALSE)</f>
        <v>0</v>
      </c>
      <c r="N46" s="22">
        <f t="shared" si="5"/>
        <v>0</v>
      </c>
      <c r="O46" s="22">
        <f>VLOOKUP($F46, Variables!$B$3:$D$10, 3, FALSE)</f>
        <v>0</v>
      </c>
      <c r="P46" s="22">
        <f t="shared" si="6"/>
        <v>0</v>
      </c>
      <c r="Q46" s="22">
        <f t="shared" si="7"/>
        <v>0</v>
      </c>
      <c r="R46" s="22">
        <f t="shared" si="8"/>
        <v>0</v>
      </c>
    </row>
    <row r="47" spans="1:18" ht="16" x14ac:dyDescent="0.2">
      <c r="B47" s="13"/>
      <c r="C47" s="13"/>
      <c r="D47" s="31"/>
      <c r="E47" s="29">
        <v>0</v>
      </c>
      <c r="F47" s="22">
        <f t="shared" si="1"/>
        <v>0</v>
      </c>
      <c r="G47" s="22">
        <f>IF(D47="DEV", VLOOKUP($B47, Variables!$B$3:$D$10, 2, FALSE), 0)</f>
        <v>0</v>
      </c>
      <c r="H47" s="22">
        <f t="shared" si="0"/>
        <v>0</v>
      </c>
      <c r="I47" s="22">
        <f>IF(D47="DEV", VLOOKUP($B47, Variables!$B$3:$D$10, 3, FALSE), 0)</f>
        <v>0</v>
      </c>
      <c r="J47" s="22">
        <f t="shared" si="2"/>
        <v>0</v>
      </c>
      <c r="K47" s="22">
        <f t="shared" si="3"/>
        <v>0</v>
      </c>
      <c r="L47" s="22">
        <f t="shared" si="4"/>
        <v>0</v>
      </c>
      <c r="M47" s="22">
        <f>VLOOKUP($F47, Variables!$B$3:$D$10, 2, FALSE)</f>
        <v>0</v>
      </c>
      <c r="N47" s="22">
        <f t="shared" si="5"/>
        <v>0</v>
      </c>
      <c r="O47" s="22">
        <f>VLOOKUP($F47, Variables!$B$3:$D$10, 3, FALSE)</f>
        <v>0</v>
      </c>
      <c r="P47" s="22">
        <f t="shared" si="6"/>
        <v>0</v>
      </c>
      <c r="Q47" s="22">
        <f t="shared" si="7"/>
        <v>0</v>
      </c>
      <c r="R47" s="22">
        <f t="shared" si="8"/>
        <v>0</v>
      </c>
    </row>
    <row r="48" spans="1:18" ht="16" x14ac:dyDescent="0.2">
      <c r="B48" s="13"/>
      <c r="C48" s="13"/>
      <c r="D48" s="31"/>
      <c r="E48" s="29">
        <v>0</v>
      </c>
      <c r="F48" s="22">
        <f t="shared" si="1"/>
        <v>0</v>
      </c>
      <c r="G48" s="22">
        <f>IF(D48="DEV", VLOOKUP($B48, Variables!$B$3:$D$10, 2, FALSE), 0)</f>
        <v>0</v>
      </c>
      <c r="H48" s="22">
        <f t="shared" si="0"/>
        <v>0</v>
      </c>
      <c r="I48" s="22">
        <f>IF(D48="DEV", VLOOKUP($B48, Variables!$B$3:$D$10, 3, FALSE), 0)</f>
        <v>0</v>
      </c>
      <c r="J48" s="22">
        <f t="shared" si="2"/>
        <v>0</v>
      </c>
      <c r="K48" s="22">
        <f t="shared" si="3"/>
        <v>0</v>
      </c>
      <c r="L48" s="22">
        <f t="shared" si="4"/>
        <v>0</v>
      </c>
      <c r="M48" s="22">
        <f>VLOOKUP($F48, Variables!$B$3:$D$10, 2, FALSE)</f>
        <v>0</v>
      </c>
      <c r="N48" s="22">
        <f t="shared" si="5"/>
        <v>0</v>
      </c>
      <c r="O48" s="22">
        <f>VLOOKUP($F48, Variables!$B$3:$D$10, 3, FALSE)</f>
        <v>0</v>
      </c>
      <c r="P48" s="22">
        <f t="shared" si="6"/>
        <v>0</v>
      </c>
      <c r="Q48" s="22">
        <f t="shared" si="7"/>
        <v>0</v>
      </c>
      <c r="R48" s="22">
        <f t="shared" si="8"/>
        <v>0</v>
      </c>
    </row>
    <row r="49" spans="1:18" ht="16" x14ac:dyDescent="0.2">
      <c r="B49" s="13"/>
      <c r="C49" s="13"/>
      <c r="D49" s="31"/>
      <c r="E49" s="29">
        <v>0</v>
      </c>
      <c r="F49" s="22">
        <f t="shared" si="1"/>
        <v>0</v>
      </c>
      <c r="G49" s="22">
        <f>IF(D49="DEV", VLOOKUP($B49, Variables!$B$3:$D$10, 2, FALSE), 0)</f>
        <v>0</v>
      </c>
      <c r="H49" s="22">
        <f t="shared" si="0"/>
        <v>0</v>
      </c>
      <c r="I49" s="22">
        <f>IF(D49="DEV", VLOOKUP($B49, Variables!$B$3:$D$10, 3, FALSE), 0)</f>
        <v>0</v>
      </c>
      <c r="J49" s="22">
        <f t="shared" si="2"/>
        <v>0</v>
      </c>
      <c r="K49" s="22">
        <f t="shared" si="3"/>
        <v>0</v>
      </c>
      <c r="L49" s="22">
        <f t="shared" si="4"/>
        <v>0</v>
      </c>
      <c r="M49" s="22">
        <f>VLOOKUP($F49, Variables!$B$3:$D$10, 2, FALSE)</f>
        <v>0</v>
      </c>
      <c r="N49" s="22">
        <f t="shared" si="5"/>
        <v>0</v>
      </c>
      <c r="O49" s="22">
        <f>VLOOKUP($F49, Variables!$B$3:$D$10, 3, FALSE)</f>
        <v>0</v>
      </c>
      <c r="P49" s="22">
        <f t="shared" si="6"/>
        <v>0</v>
      </c>
      <c r="Q49" s="22">
        <f t="shared" si="7"/>
        <v>0</v>
      </c>
      <c r="R49" s="22">
        <f t="shared" si="8"/>
        <v>0</v>
      </c>
    </row>
    <row r="50" spans="1:18" ht="16" x14ac:dyDescent="0.2">
      <c r="B50" s="13"/>
      <c r="C50" s="13"/>
      <c r="D50" s="31"/>
      <c r="E50" s="29">
        <v>0</v>
      </c>
      <c r="F50" s="22">
        <f t="shared" si="1"/>
        <v>0</v>
      </c>
      <c r="G50" s="22">
        <f>IF(D50="DEV", VLOOKUP($B50, Variables!$B$3:$D$10, 2, FALSE), 0)</f>
        <v>0</v>
      </c>
      <c r="H50" s="22">
        <f t="shared" si="0"/>
        <v>0</v>
      </c>
      <c r="I50" s="22">
        <f>IF(D50="DEV", VLOOKUP($B50, Variables!$B$3:$D$10, 3, FALSE), 0)</f>
        <v>0</v>
      </c>
      <c r="J50" s="22">
        <f t="shared" si="2"/>
        <v>0</v>
      </c>
      <c r="K50" s="22">
        <f t="shared" si="3"/>
        <v>0</v>
      </c>
      <c r="L50" s="22">
        <f t="shared" si="4"/>
        <v>0</v>
      </c>
      <c r="M50" s="22">
        <f>VLOOKUP($F50, Variables!$B$3:$D$10, 2, FALSE)</f>
        <v>0</v>
      </c>
      <c r="N50" s="22">
        <f t="shared" si="5"/>
        <v>0</v>
      </c>
      <c r="O50" s="22">
        <f>VLOOKUP($F50, Variables!$B$3:$D$10, 3, FALSE)</f>
        <v>0</v>
      </c>
      <c r="P50" s="22">
        <f t="shared" si="6"/>
        <v>0</v>
      </c>
      <c r="Q50" s="22">
        <f t="shared" si="7"/>
        <v>0</v>
      </c>
      <c r="R50" s="22">
        <f t="shared" si="8"/>
        <v>0</v>
      </c>
    </row>
    <row r="51" spans="1:18" ht="16" x14ac:dyDescent="0.2">
      <c r="A51" s="30"/>
      <c r="B51" s="13"/>
      <c r="C51" s="13"/>
      <c r="D51" s="31"/>
      <c r="E51" s="29">
        <v>0</v>
      </c>
      <c r="F51" s="22">
        <f t="shared" si="1"/>
        <v>0</v>
      </c>
      <c r="G51" s="22">
        <f>IF(D51="DEV", VLOOKUP($B51, Variables!$B$3:$D$10, 2, FALSE), 0)</f>
        <v>0</v>
      </c>
      <c r="H51" s="22">
        <f t="shared" si="0"/>
        <v>0</v>
      </c>
      <c r="I51" s="22">
        <f>IF(D51="DEV", VLOOKUP($B51, Variables!$B$3:$D$10, 3, FALSE), 0)</f>
        <v>0</v>
      </c>
      <c r="J51" s="22">
        <f t="shared" si="2"/>
        <v>0</v>
      </c>
      <c r="K51" s="22">
        <f t="shared" si="3"/>
        <v>0</v>
      </c>
      <c r="L51" s="22">
        <f t="shared" si="4"/>
        <v>0</v>
      </c>
      <c r="M51" s="22">
        <f>VLOOKUP($F51, Variables!$B$3:$D$10, 2, FALSE)</f>
        <v>0</v>
      </c>
      <c r="N51" s="22">
        <f t="shared" si="5"/>
        <v>0</v>
      </c>
      <c r="O51" s="22">
        <f>VLOOKUP($F51, Variables!$B$3:$D$10, 3, FALSE)</f>
        <v>0</v>
      </c>
      <c r="P51" s="22">
        <f t="shared" si="6"/>
        <v>0</v>
      </c>
      <c r="Q51" s="22">
        <f t="shared" si="7"/>
        <v>0</v>
      </c>
      <c r="R51" s="22">
        <f t="shared" si="8"/>
        <v>0</v>
      </c>
    </row>
    <row r="52" spans="1:18" ht="16" x14ac:dyDescent="0.2">
      <c r="A52" s="30"/>
      <c r="B52" s="13"/>
      <c r="C52" s="13"/>
      <c r="D52" s="31"/>
      <c r="E52" s="29">
        <v>0</v>
      </c>
      <c r="F52" s="22">
        <f t="shared" si="1"/>
        <v>0</v>
      </c>
      <c r="G52" s="22">
        <f>IF(D52="DEV", VLOOKUP($B52, Variables!$B$3:$D$10, 2, FALSE), 0)</f>
        <v>0</v>
      </c>
      <c r="H52" s="22">
        <f t="shared" si="0"/>
        <v>0</v>
      </c>
      <c r="I52" s="22">
        <f>IF(D52="DEV", VLOOKUP($B52, Variables!$B$3:$D$10, 3, FALSE), 0)</f>
        <v>0</v>
      </c>
      <c r="J52" s="22">
        <f t="shared" si="2"/>
        <v>0</v>
      </c>
      <c r="K52" s="22">
        <f t="shared" si="3"/>
        <v>0</v>
      </c>
      <c r="L52" s="22">
        <f t="shared" si="4"/>
        <v>0</v>
      </c>
      <c r="M52" s="22">
        <f>VLOOKUP($F52, Variables!$B$3:$D$10, 2, FALSE)</f>
        <v>0</v>
      </c>
      <c r="N52" s="22">
        <f t="shared" si="5"/>
        <v>0</v>
      </c>
      <c r="O52" s="22">
        <f>VLOOKUP($F52, Variables!$B$3:$D$10, 3, FALSE)</f>
        <v>0</v>
      </c>
      <c r="P52" s="22">
        <f t="shared" si="6"/>
        <v>0</v>
      </c>
      <c r="Q52" s="22">
        <f t="shared" si="7"/>
        <v>0</v>
      </c>
      <c r="R52" s="22">
        <f t="shared" si="8"/>
        <v>0</v>
      </c>
    </row>
    <row r="53" spans="1:18" ht="16" x14ac:dyDescent="0.2">
      <c r="A53" s="30"/>
      <c r="B53" s="14"/>
      <c r="C53" s="14"/>
      <c r="D53" s="32"/>
      <c r="E53" s="29">
        <v>0</v>
      </c>
      <c r="F53" s="22">
        <f t="shared" si="1"/>
        <v>0</v>
      </c>
      <c r="G53" s="22">
        <f>IF(D53="DEV", VLOOKUP($B53, Variables!$B$3:$D$10, 2, FALSE), 0)</f>
        <v>0</v>
      </c>
      <c r="H53" s="22">
        <f t="shared" si="0"/>
        <v>0</v>
      </c>
      <c r="I53" s="22">
        <f>IF(D53="DEV", VLOOKUP($B53, Variables!$B$3:$D$10, 3, FALSE), 0)</f>
        <v>0</v>
      </c>
      <c r="J53" s="22">
        <f t="shared" si="2"/>
        <v>0</v>
      </c>
      <c r="K53" s="22">
        <f t="shared" si="3"/>
        <v>0</v>
      </c>
      <c r="L53" s="22">
        <f t="shared" si="4"/>
        <v>0</v>
      </c>
      <c r="M53" s="22">
        <f>VLOOKUP($F53, Variables!$B$3:$D$10, 2, FALSE)</f>
        <v>0</v>
      </c>
      <c r="N53" s="22">
        <f t="shared" si="5"/>
        <v>0</v>
      </c>
      <c r="O53" s="22">
        <f>VLOOKUP($F53, Variables!$B$3:$D$10, 3, FALSE)</f>
        <v>0</v>
      </c>
      <c r="P53" s="22">
        <f t="shared" si="6"/>
        <v>0</v>
      </c>
      <c r="Q53" s="22">
        <f t="shared" si="7"/>
        <v>0</v>
      </c>
      <c r="R53" s="22">
        <f t="shared" si="8"/>
        <v>0</v>
      </c>
    </row>
    <row r="54" spans="1:18" ht="16" x14ac:dyDescent="0.2">
      <c r="A54" s="14"/>
      <c r="B54" s="14"/>
      <c r="C54" s="14"/>
      <c r="D54" s="32"/>
      <c r="E54" s="29">
        <v>0</v>
      </c>
      <c r="F54" s="22">
        <f t="shared" si="1"/>
        <v>0</v>
      </c>
      <c r="G54" s="22">
        <f>IF(D54="DEV", VLOOKUP($B54, Variables!$B$3:$D$10, 2, FALSE), 0)</f>
        <v>0</v>
      </c>
      <c r="H54" s="22">
        <f t="shared" si="0"/>
        <v>0</v>
      </c>
      <c r="I54" s="22">
        <f>IF(D54="DEV", VLOOKUP($B54, Variables!$B$3:$D$10, 3, FALSE), 0)</f>
        <v>0</v>
      </c>
      <c r="J54" s="22">
        <f t="shared" si="2"/>
        <v>0</v>
      </c>
      <c r="K54" s="22">
        <f t="shared" si="3"/>
        <v>0</v>
      </c>
      <c r="L54" s="22">
        <f t="shared" si="4"/>
        <v>0</v>
      </c>
      <c r="M54" s="22">
        <f>VLOOKUP($F54, Variables!$B$3:$D$10, 2, FALSE)</f>
        <v>0</v>
      </c>
      <c r="N54" s="22">
        <f t="shared" si="5"/>
        <v>0</v>
      </c>
      <c r="O54" s="22">
        <f>VLOOKUP($F54, Variables!$B$3:$D$10, 3, FALSE)</f>
        <v>0</v>
      </c>
      <c r="P54" s="22">
        <f t="shared" si="6"/>
        <v>0</v>
      </c>
      <c r="Q54" s="22">
        <f t="shared" si="7"/>
        <v>0</v>
      </c>
      <c r="R54" s="22">
        <f t="shared" si="8"/>
        <v>0</v>
      </c>
    </row>
    <row r="55" spans="1:18" ht="16" x14ac:dyDescent="0.2">
      <c r="A55" s="14"/>
      <c r="B55" s="14"/>
      <c r="C55" s="14"/>
      <c r="D55" s="32"/>
      <c r="E55" s="29">
        <v>0</v>
      </c>
      <c r="F55" s="22">
        <f t="shared" si="1"/>
        <v>0</v>
      </c>
      <c r="G55" s="22">
        <f>IF(D55="DEV", VLOOKUP($B55, Variables!$B$3:$D$10, 2, FALSE), 0)</f>
        <v>0</v>
      </c>
      <c r="H55" s="22">
        <f t="shared" si="0"/>
        <v>0</v>
      </c>
      <c r="I55" s="22">
        <f>IF(D55="DEV", VLOOKUP($B55, Variables!$B$3:$D$10, 3, FALSE), 0)</f>
        <v>0</v>
      </c>
      <c r="J55" s="22">
        <f t="shared" si="2"/>
        <v>0</v>
      </c>
      <c r="K55" s="22">
        <f t="shared" si="3"/>
        <v>0</v>
      </c>
      <c r="L55" s="22">
        <f t="shared" si="4"/>
        <v>0</v>
      </c>
      <c r="M55" s="22">
        <f>VLOOKUP($F55, Variables!$B$3:$D$10, 2, FALSE)</f>
        <v>0</v>
      </c>
      <c r="N55" s="22">
        <f t="shared" si="5"/>
        <v>0</v>
      </c>
      <c r="O55" s="22">
        <f>VLOOKUP($F55, Variables!$B$3:$D$10, 3, FALSE)</f>
        <v>0</v>
      </c>
      <c r="P55" s="22">
        <f t="shared" si="6"/>
        <v>0</v>
      </c>
      <c r="Q55" s="22">
        <f t="shared" si="7"/>
        <v>0</v>
      </c>
      <c r="R55" s="22">
        <f t="shared" si="8"/>
        <v>0</v>
      </c>
    </row>
    <row r="56" spans="1:18" ht="16" x14ac:dyDescent="0.2">
      <c r="A56" s="14"/>
      <c r="B56" s="14"/>
      <c r="C56" s="14"/>
      <c r="D56" s="32"/>
      <c r="E56" s="29">
        <v>0</v>
      </c>
      <c r="F56" s="22">
        <f t="shared" si="1"/>
        <v>0</v>
      </c>
      <c r="G56" s="22">
        <f>IF(D56="DEV", VLOOKUP($B56, Variables!$B$3:$D$10, 2, FALSE), 0)</f>
        <v>0</v>
      </c>
      <c r="H56" s="22">
        <f t="shared" si="0"/>
        <v>0</v>
      </c>
      <c r="I56" s="22">
        <f>IF(D56="DEV", VLOOKUP($B56, Variables!$B$3:$D$10, 3, FALSE), 0)</f>
        <v>0</v>
      </c>
      <c r="J56" s="22">
        <f t="shared" si="2"/>
        <v>0</v>
      </c>
      <c r="K56" s="22">
        <f t="shared" si="3"/>
        <v>0</v>
      </c>
      <c r="L56" s="22">
        <f t="shared" si="4"/>
        <v>0</v>
      </c>
      <c r="M56" s="22">
        <f>VLOOKUP($F56, Variables!$B$3:$D$10, 2, FALSE)</f>
        <v>0</v>
      </c>
      <c r="N56" s="22">
        <f t="shared" si="5"/>
        <v>0</v>
      </c>
      <c r="O56" s="22">
        <f>VLOOKUP($F56, Variables!$B$3:$D$10, 3, FALSE)</f>
        <v>0</v>
      </c>
      <c r="P56" s="22">
        <f t="shared" si="6"/>
        <v>0</v>
      </c>
      <c r="Q56" s="22">
        <f t="shared" si="7"/>
        <v>0</v>
      </c>
      <c r="R56" s="22">
        <f t="shared" si="8"/>
        <v>0</v>
      </c>
    </row>
    <row r="57" spans="1:18" ht="16" x14ac:dyDescent="0.2">
      <c r="A57" s="14"/>
      <c r="B57" s="14"/>
      <c r="C57" s="14"/>
      <c r="D57" s="32"/>
      <c r="E57" s="29">
        <v>0</v>
      </c>
      <c r="F57" s="22">
        <f t="shared" si="1"/>
        <v>0</v>
      </c>
      <c r="G57" s="22">
        <f>IF(D57="DEV", VLOOKUP($B57, Variables!$B$3:$D$10, 2, FALSE), 0)</f>
        <v>0</v>
      </c>
      <c r="H57" s="22">
        <f t="shared" si="0"/>
        <v>0</v>
      </c>
      <c r="I57" s="22">
        <f>IF(D57="DEV", VLOOKUP($B57, Variables!$B$3:$D$10, 3, FALSE), 0)</f>
        <v>0</v>
      </c>
      <c r="J57" s="22">
        <f t="shared" si="2"/>
        <v>0</v>
      </c>
      <c r="K57" s="22">
        <f t="shared" si="3"/>
        <v>0</v>
      </c>
      <c r="L57" s="22">
        <f t="shared" si="4"/>
        <v>0</v>
      </c>
      <c r="M57" s="22">
        <f>VLOOKUP($F57, Variables!$B$3:$D$10, 2, FALSE)</f>
        <v>0</v>
      </c>
      <c r="N57" s="22">
        <f t="shared" si="5"/>
        <v>0</v>
      </c>
      <c r="O57" s="22">
        <f>VLOOKUP($F57, Variables!$B$3:$D$10, 3, FALSE)</f>
        <v>0</v>
      </c>
      <c r="P57" s="22">
        <f t="shared" si="6"/>
        <v>0</v>
      </c>
      <c r="Q57" s="22">
        <f t="shared" si="7"/>
        <v>0</v>
      </c>
      <c r="R57" s="22">
        <f t="shared" si="8"/>
        <v>0</v>
      </c>
    </row>
    <row r="58" spans="1:18" ht="16" x14ac:dyDescent="0.2">
      <c r="A58" s="14"/>
      <c r="B58" s="14"/>
      <c r="C58" s="14"/>
      <c r="D58" s="32"/>
      <c r="E58" s="29">
        <v>0</v>
      </c>
      <c r="F58" s="22">
        <f t="shared" si="1"/>
        <v>0</v>
      </c>
      <c r="G58" s="22">
        <f>IF(D58="DEV", VLOOKUP($B58, Variables!$B$3:$D$10, 2, FALSE), 0)</f>
        <v>0</v>
      </c>
      <c r="H58" s="22">
        <f t="shared" si="0"/>
        <v>0</v>
      </c>
      <c r="I58" s="22">
        <f>IF(D58="DEV", VLOOKUP($B58, Variables!$B$3:$D$10, 3, FALSE), 0)</f>
        <v>0</v>
      </c>
      <c r="J58" s="22">
        <f t="shared" si="2"/>
        <v>0</v>
      </c>
      <c r="K58" s="22">
        <f t="shared" si="3"/>
        <v>0</v>
      </c>
      <c r="L58" s="22">
        <f t="shared" si="4"/>
        <v>0</v>
      </c>
      <c r="M58" s="22">
        <f>VLOOKUP($F58, Variables!$B$3:$D$10, 2, FALSE)</f>
        <v>0</v>
      </c>
      <c r="N58" s="22">
        <f t="shared" si="5"/>
        <v>0</v>
      </c>
      <c r="O58" s="22">
        <f>VLOOKUP($F58, Variables!$B$3:$D$10, 3, FALSE)</f>
        <v>0</v>
      </c>
      <c r="P58" s="22">
        <f t="shared" si="6"/>
        <v>0</v>
      </c>
      <c r="Q58" s="22">
        <f t="shared" si="7"/>
        <v>0</v>
      </c>
      <c r="R58" s="22">
        <f t="shared" si="8"/>
        <v>0</v>
      </c>
    </row>
    <row r="59" spans="1:18" ht="16" x14ac:dyDescent="0.2">
      <c r="A59" s="14"/>
      <c r="B59" s="14"/>
      <c r="C59" s="14"/>
      <c r="D59" s="32"/>
      <c r="E59" s="29">
        <v>0</v>
      </c>
      <c r="F59" s="22">
        <f t="shared" si="1"/>
        <v>0</v>
      </c>
      <c r="G59" s="22">
        <f>IF(D59="DEV", VLOOKUP($B59, Variables!$B$3:$D$10, 2, FALSE), 0)</f>
        <v>0</v>
      </c>
      <c r="H59" s="22">
        <f t="shared" si="0"/>
        <v>0</v>
      </c>
      <c r="I59" s="22">
        <f>IF(D59="DEV", VLOOKUP($B59, Variables!$B$3:$D$10, 3, FALSE), 0)</f>
        <v>0</v>
      </c>
      <c r="J59" s="22">
        <f t="shared" si="2"/>
        <v>0</v>
      </c>
      <c r="K59" s="22">
        <f t="shared" si="3"/>
        <v>0</v>
      </c>
      <c r="L59" s="22">
        <f t="shared" si="4"/>
        <v>0</v>
      </c>
      <c r="M59" s="22">
        <f>VLOOKUP($F59, Variables!$B$3:$D$10, 2, FALSE)</f>
        <v>0</v>
      </c>
      <c r="N59" s="22">
        <f t="shared" si="5"/>
        <v>0</v>
      </c>
      <c r="O59" s="22">
        <f>VLOOKUP($F59, Variables!$B$3:$D$10, 3, FALSE)</f>
        <v>0</v>
      </c>
      <c r="P59" s="22">
        <f t="shared" si="6"/>
        <v>0</v>
      </c>
      <c r="Q59" s="22">
        <f t="shared" si="7"/>
        <v>0</v>
      </c>
      <c r="R59" s="22">
        <f t="shared" si="8"/>
        <v>0</v>
      </c>
    </row>
    <row r="60" spans="1:18" ht="16" x14ac:dyDescent="0.2">
      <c r="A60" s="14"/>
      <c r="B60" s="14"/>
      <c r="C60" s="14"/>
      <c r="D60" s="32"/>
      <c r="E60" s="29">
        <v>0</v>
      </c>
      <c r="F60" s="22">
        <f t="shared" si="1"/>
        <v>0</v>
      </c>
      <c r="G60" s="22">
        <f>IF(D60="DEV", VLOOKUP($B60, Variables!$B$3:$D$10, 2, FALSE), 0)</f>
        <v>0</v>
      </c>
      <c r="H60" s="22">
        <f t="shared" si="0"/>
        <v>0</v>
      </c>
      <c r="I60" s="22">
        <f>IF(D60="DEV", VLOOKUP($B60, Variables!$B$3:$D$10, 3, FALSE), 0)</f>
        <v>0</v>
      </c>
      <c r="J60" s="22">
        <f t="shared" si="2"/>
        <v>0</v>
      </c>
      <c r="K60" s="22">
        <f t="shared" si="3"/>
        <v>0</v>
      </c>
      <c r="L60" s="22">
        <f t="shared" si="4"/>
        <v>0</v>
      </c>
      <c r="M60" s="22">
        <f>VLOOKUP($F60, Variables!$B$3:$D$10, 2, FALSE)</f>
        <v>0</v>
      </c>
      <c r="N60" s="22">
        <f t="shared" si="5"/>
        <v>0</v>
      </c>
      <c r="O60" s="22">
        <f>VLOOKUP($F60, Variables!$B$3:$D$10, 3, FALSE)</f>
        <v>0</v>
      </c>
      <c r="P60" s="22">
        <f t="shared" si="6"/>
        <v>0</v>
      </c>
      <c r="Q60" s="22">
        <f t="shared" si="7"/>
        <v>0</v>
      </c>
      <c r="R60" s="22">
        <f t="shared" si="8"/>
        <v>0</v>
      </c>
    </row>
    <row r="61" spans="1:18" ht="16" x14ac:dyDescent="0.2">
      <c r="A61" s="14"/>
      <c r="B61" s="14"/>
      <c r="C61" s="14"/>
      <c r="D61" s="32"/>
      <c r="E61" s="29">
        <v>0</v>
      </c>
      <c r="F61" s="22">
        <f t="shared" si="1"/>
        <v>0</v>
      </c>
      <c r="G61" s="22">
        <f>IF(D61="DEV", VLOOKUP($B61, Variables!$B$3:$D$10, 2, FALSE), 0)</f>
        <v>0</v>
      </c>
      <c r="H61" s="22">
        <f t="shared" si="0"/>
        <v>0</v>
      </c>
      <c r="I61" s="22">
        <f>IF(D61="DEV", VLOOKUP($B61, Variables!$B$3:$D$10, 3, FALSE), 0)</f>
        <v>0</v>
      </c>
      <c r="J61" s="22">
        <f t="shared" si="2"/>
        <v>0</v>
      </c>
      <c r="K61" s="22">
        <f t="shared" si="3"/>
        <v>0</v>
      </c>
      <c r="L61" s="22">
        <f t="shared" si="4"/>
        <v>0</v>
      </c>
      <c r="M61" s="22">
        <f>VLOOKUP($F61, Variables!$B$3:$D$10, 2, FALSE)</f>
        <v>0</v>
      </c>
      <c r="N61" s="22">
        <f t="shared" si="5"/>
        <v>0</v>
      </c>
      <c r="O61" s="22">
        <f>VLOOKUP($F61, Variables!$B$3:$D$10, 3, FALSE)</f>
        <v>0</v>
      </c>
      <c r="P61" s="22">
        <f t="shared" si="6"/>
        <v>0</v>
      </c>
      <c r="Q61" s="22">
        <f t="shared" si="7"/>
        <v>0</v>
      </c>
      <c r="R61" s="22">
        <f t="shared" si="8"/>
        <v>0</v>
      </c>
    </row>
    <row r="62" spans="1:18" ht="16" x14ac:dyDescent="0.2">
      <c r="A62" s="14"/>
      <c r="B62" s="14"/>
      <c r="C62" s="14"/>
      <c r="D62" s="32"/>
      <c r="E62" s="29">
        <v>0</v>
      </c>
      <c r="F62" s="22">
        <f t="shared" si="1"/>
        <v>0</v>
      </c>
      <c r="G62" s="22">
        <f>IF(D62="DEV", VLOOKUP($B62, Variables!$B$3:$D$10, 2, FALSE), 0)</f>
        <v>0</v>
      </c>
      <c r="H62" s="22">
        <f t="shared" si="0"/>
        <v>0</v>
      </c>
      <c r="I62" s="22">
        <f>IF(D62="DEV", VLOOKUP($B62, Variables!$B$3:$D$10, 3, FALSE), 0)</f>
        <v>0</v>
      </c>
      <c r="J62" s="22">
        <f t="shared" si="2"/>
        <v>0</v>
      </c>
      <c r="K62" s="22">
        <f t="shared" si="3"/>
        <v>0</v>
      </c>
      <c r="L62" s="22">
        <f t="shared" si="4"/>
        <v>0</v>
      </c>
      <c r="M62" s="22">
        <f>VLOOKUP($F62, Variables!$B$3:$D$10, 2, FALSE)</f>
        <v>0</v>
      </c>
      <c r="N62" s="22">
        <f t="shared" si="5"/>
        <v>0</v>
      </c>
      <c r="O62" s="22">
        <f>VLOOKUP($F62, Variables!$B$3:$D$10, 3, FALSE)</f>
        <v>0</v>
      </c>
      <c r="P62" s="22">
        <f t="shared" si="6"/>
        <v>0</v>
      </c>
      <c r="Q62" s="22">
        <f t="shared" si="7"/>
        <v>0</v>
      </c>
      <c r="R62" s="22">
        <f t="shared" si="8"/>
        <v>0</v>
      </c>
    </row>
    <row r="63" spans="1:18" ht="16" x14ac:dyDescent="0.2">
      <c r="A63" s="14"/>
      <c r="B63" s="14"/>
      <c r="C63" s="14"/>
      <c r="D63" s="32"/>
      <c r="E63" s="29">
        <v>0</v>
      </c>
      <c r="F63" s="22">
        <f t="shared" si="1"/>
        <v>0</v>
      </c>
      <c r="G63" s="22">
        <f>IF(D63="DEV", VLOOKUP($B63, Variables!$B$3:$D$10, 2, FALSE), 0)</f>
        <v>0</v>
      </c>
      <c r="H63" s="22">
        <f t="shared" si="0"/>
        <v>0</v>
      </c>
      <c r="I63" s="22">
        <f>IF(D63="DEV", VLOOKUP($B63, Variables!$B$3:$D$10, 3, FALSE), 0)</f>
        <v>0</v>
      </c>
      <c r="J63" s="22">
        <f t="shared" si="2"/>
        <v>0</v>
      </c>
      <c r="K63" s="22">
        <f t="shared" si="3"/>
        <v>0</v>
      </c>
      <c r="L63" s="22">
        <f t="shared" si="4"/>
        <v>0</v>
      </c>
      <c r="M63" s="22">
        <f>VLOOKUP($F63, Variables!$B$3:$D$10, 2, FALSE)</f>
        <v>0</v>
      </c>
      <c r="N63" s="22">
        <f t="shared" si="5"/>
        <v>0</v>
      </c>
      <c r="O63" s="22">
        <f>VLOOKUP($F63, Variables!$B$3:$D$10, 3, FALSE)</f>
        <v>0</v>
      </c>
      <c r="P63" s="22">
        <f t="shared" si="6"/>
        <v>0</v>
      </c>
      <c r="Q63" s="22">
        <f t="shared" si="7"/>
        <v>0</v>
      </c>
      <c r="R63" s="22">
        <f t="shared" si="8"/>
        <v>0</v>
      </c>
    </row>
    <row r="64" spans="1:18" ht="16" x14ac:dyDescent="0.2">
      <c r="A64" s="14"/>
      <c r="B64" s="14"/>
      <c r="C64" s="14"/>
      <c r="D64" s="32"/>
      <c r="E64" s="29">
        <v>0</v>
      </c>
      <c r="F64" s="22">
        <f t="shared" si="1"/>
        <v>0</v>
      </c>
      <c r="G64" s="22">
        <f>IF(D64="DEV", VLOOKUP($B64, Variables!$B$3:$D$10, 2, FALSE), 0)</f>
        <v>0</v>
      </c>
      <c r="H64" s="22">
        <f t="shared" si="0"/>
        <v>0</v>
      </c>
      <c r="I64" s="22">
        <f>IF(D64="DEV", VLOOKUP($B64, Variables!$B$3:$D$10, 3, FALSE), 0)</f>
        <v>0</v>
      </c>
      <c r="J64" s="22">
        <f t="shared" si="2"/>
        <v>0</v>
      </c>
      <c r="K64" s="22">
        <f t="shared" si="3"/>
        <v>0</v>
      </c>
      <c r="L64" s="22">
        <f t="shared" si="4"/>
        <v>0</v>
      </c>
      <c r="M64" s="22">
        <f>VLOOKUP($F64, Variables!$B$3:$D$10, 2, FALSE)</f>
        <v>0</v>
      </c>
      <c r="N64" s="22">
        <f t="shared" si="5"/>
        <v>0</v>
      </c>
      <c r="O64" s="22">
        <f>VLOOKUP($F64, Variables!$B$3:$D$10, 3, FALSE)</f>
        <v>0</v>
      </c>
      <c r="P64" s="22">
        <f t="shared" si="6"/>
        <v>0</v>
      </c>
      <c r="Q64" s="22">
        <f t="shared" si="7"/>
        <v>0</v>
      </c>
      <c r="R64" s="22">
        <f t="shared" si="8"/>
        <v>0</v>
      </c>
    </row>
    <row r="65" spans="1:18" ht="16" x14ac:dyDescent="0.2">
      <c r="A65" s="14"/>
      <c r="B65" s="14"/>
      <c r="C65" s="14"/>
      <c r="D65" s="32"/>
      <c r="E65" s="29">
        <v>0</v>
      </c>
      <c r="F65" s="22">
        <f t="shared" si="1"/>
        <v>0</v>
      </c>
      <c r="G65" s="22">
        <f>IF(D65="DEV", VLOOKUP($B65, Variables!$B$3:$D$10, 2, FALSE), 0)</f>
        <v>0</v>
      </c>
      <c r="H65" s="22">
        <f t="shared" si="0"/>
        <v>0</v>
      </c>
      <c r="I65" s="22">
        <f>IF(D65="DEV", VLOOKUP($B65, Variables!$B$3:$D$10, 3, FALSE), 0)</f>
        <v>0</v>
      </c>
      <c r="J65" s="22">
        <f t="shared" si="2"/>
        <v>0</v>
      </c>
      <c r="K65" s="22">
        <f t="shared" si="3"/>
        <v>0</v>
      </c>
      <c r="L65" s="22">
        <f t="shared" si="4"/>
        <v>0</v>
      </c>
      <c r="M65" s="22">
        <f>VLOOKUP($F65, Variables!$B$3:$D$10, 2, FALSE)</f>
        <v>0</v>
      </c>
      <c r="N65" s="22">
        <f t="shared" si="5"/>
        <v>0</v>
      </c>
      <c r="O65" s="22">
        <f>VLOOKUP($F65, Variables!$B$3:$D$10, 3, FALSE)</f>
        <v>0</v>
      </c>
      <c r="P65" s="22">
        <f t="shared" si="6"/>
        <v>0</v>
      </c>
      <c r="Q65" s="22">
        <f t="shared" si="7"/>
        <v>0</v>
      </c>
      <c r="R65" s="22">
        <f t="shared" si="8"/>
        <v>0</v>
      </c>
    </row>
    <row r="66" spans="1:18" ht="16" x14ac:dyDescent="0.2">
      <c r="A66" s="14"/>
      <c r="B66" s="14"/>
      <c r="C66" s="14"/>
      <c r="D66" s="32"/>
      <c r="E66" s="29">
        <v>0</v>
      </c>
      <c r="F66" s="22">
        <f t="shared" si="1"/>
        <v>0</v>
      </c>
      <c r="G66" s="22">
        <f>IF(D66="DEV", VLOOKUP($B66, Variables!$B$3:$D$10, 2, FALSE), 0)</f>
        <v>0</v>
      </c>
      <c r="H66" s="22">
        <f t="shared" si="0"/>
        <v>0</v>
      </c>
      <c r="I66" s="22">
        <f>IF(D66="DEV", VLOOKUP($B66, Variables!$B$3:$D$10, 3, FALSE), 0)</f>
        <v>0</v>
      </c>
      <c r="J66" s="22">
        <f t="shared" si="2"/>
        <v>0</v>
      </c>
      <c r="K66" s="22">
        <f t="shared" si="3"/>
        <v>0</v>
      </c>
      <c r="L66" s="22">
        <f t="shared" si="4"/>
        <v>0</v>
      </c>
      <c r="M66" s="22">
        <f>VLOOKUP($F66, Variables!$B$3:$D$10, 2, FALSE)</f>
        <v>0</v>
      </c>
      <c r="N66" s="22">
        <f t="shared" si="5"/>
        <v>0</v>
      </c>
      <c r="O66" s="22">
        <f>VLOOKUP($F66, Variables!$B$3:$D$10, 3, FALSE)</f>
        <v>0</v>
      </c>
      <c r="P66" s="22">
        <f t="shared" si="6"/>
        <v>0</v>
      </c>
      <c r="Q66" s="22">
        <f t="shared" si="7"/>
        <v>0</v>
      </c>
      <c r="R66" s="22">
        <f t="shared" si="8"/>
        <v>0</v>
      </c>
    </row>
    <row r="67" spans="1:18" ht="16" x14ac:dyDescent="0.2">
      <c r="A67" s="14"/>
      <c r="B67" s="14"/>
      <c r="C67" s="14"/>
      <c r="D67" s="32"/>
      <c r="E67" s="29">
        <v>0</v>
      </c>
      <c r="F67" s="22">
        <f t="shared" si="1"/>
        <v>0</v>
      </c>
      <c r="G67" s="22">
        <f>IF(D67="DEV", VLOOKUP($B67, Variables!$B$3:$D$10, 2, FALSE), 0)</f>
        <v>0</v>
      </c>
      <c r="H67" s="22">
        <f t="shared" si="0"/>
        <v>0</v>
      </c>
      <c r="I67" s="22">
        <f>IF(D67="DEV", VLOOKUP($B67, Variables!$B$3:$D$10, 3, FALSE), 0)</f>
        <v>0</v>
      </c>
      <c r="J67" s="22">
        <f t="shared" si="2"/>
        <v>0</v>
      </c>
      <c r="K67" s="22">
        <f t="shared" si="3"/>
        <v>0</v>
      </c>
      <c r="L67" s="22">
        <f t="shared" si="4"/>
        <v>0</v>
      </c>
      <c r="M67" s="22">
        <f>VLOOKUP($F67, Variables!$B$3:$D$10, 2, FALSE)</f>
        <v>0</v>
      </c>
      <c r="N67" s="22">
        <f t="shared" si="5"/>
        <v>0</v>
      </c>
      <c r="O67" s="22">
        <f>VLOOKUP($F67, Variables!$B$3:$D$10, 3, FALSE)</f>
        <v>0</v>
      </c>
      <c r="P67" s="22">
        <f t="shared" si="6"/>
        <v>0</v>
      </c>
      <c r="Q67" s="22">
        <f t="shared" si="7"/>
        <v>0</v>
      </c>
      <c r="R67" s="22">
        <f t="shared" si="8"/>
        <v>0</v>
      </c>
    </row>
    <row r="68" spans="1:18" ht="16" x14ac:dyDescent="0.2">
      <c r="A68" s="14"/>
      <c r="B68" s="14"/>
      <c r="C68" s="14"/>
      <c r="D68" s="32"/>
      <c r="E68" s="29">
        <v>0</v>
      </c>
      <c r="F68" s="22">
        <f t="shared" si="1"/>
        <v>0</v>
      </c>
      <c r="G68" s="22">
        <f>IF(D68="DEV", VLOOKUP($B68, Variables!$B$3:$D$10, 2, FALSE), 0)</f>
        <v>0</v>
      </c>
      <c r="H68" s="22">
        <f t="shared" si="0"/>
        <v>0</v>
      </c>
      <c r="I68" s="22">
        <f>IF(D68="DEV", VLOOKUP($B68, Variables!$B$3:$D$10, 3, FALSE), 0)</f>
        <v>0</v>
      </c>
      <c r="J68" s="22">
        <f t="shared" si="2"/>
        <v>0</v>
      </c>
      <c r="K68" s="22">
        <f t="shared" si="3"/>
        <v>0</v>
      </c>
      <c r="L68" s="22">
        <f t="shared" si="4"/>
        <v>0</v>
      </c>
      <c r="M68" s="22">
        <f>VLOOKUP($F68, Variables!$B$3:$D$10, 2, FALSE)</f>
        <v>0</v>
      </c>
      <c r="N68" s="22">
        <f t="shared" si="5"/>
        <v>0</v>
      </c>
      <c r="O68" s="22">
        <f>VLOOKUP($F68, Variables!$B$3:$D$10, 3, FALSE)</f>
        <v>0</v>
      </c>
      <c r="P68" s="22">
        <f t="shared" si="6"/>
        <v>0</v>
      </c>
      <c r="Q68" s="22">
        <f t="shared" si="7"/>
        <v>0</v>
      </c>
      <c r="R68" s="22">
        <f t="shared" si="8"/>
        <v>0</v>
      </c>
    </row>
    <row r="69" spans="1:18" ht="16" x14ac:dyDescent="0.2">
      <c r="A69" s="14"/>
      <c r="B69" s="14"/>
      <c r="C69" s="14"/>
      <c r="D69" s="32"/>
      <c r="E69" s="29">
        <v>0</v>
      </c>
      <c r="F69" s="22">
        <f t="shared" si="1"/>
        <v>0</v>
      </c>
      <c r="G69" s="22">
        <f>IF(D69="DEV", VLOOKUP($B69, Variables!$B$3:$D$10, 2, FALSE), 0)</f>
        <v>0</v>
      </c>
      <c r="H69" s="22">
        <f t="shared" si="0"/>
        <v>0</v>
      </c>
      <c r="I69" s="22">
        <f>IF(D69="DEV", VLOOKUP($B69, Variables!$B$3:$D$10, 3, FALSE), 0)</f>
        <v>0</v>
      </c>
      <c r="J69" s="22">
        <f t="shared" si="2"/>
        <v>0</v>
      </c>
      <c r="K69" s="22">
        <f t="shared" si="3"/>
        <v>0</v>
      </c>
      <c r="L69" s="22">
        <f t="shared" si="4"/>
        <v>0</v>
      </c>
      <c r="M69" s="22">
        <f>VLOOKUP($F69, Variables!$B$3:$D$10, 2, FALSE)</f>
        <v>0</v>
      </c>
      <c r="N69" s="22">
        <f t="shared" si="5"/>
        <v>0</v>
      </c>
      <c r="O69" s="22">
        <f>VLOOKUP($F69, Variables!$B$3:$D$10, 3, FALSE)</f>
        <v>0</v>
      </c>
      <c r="P69" s="22">
        <f t="shared" si="6"/>
        <v>0</v>
      </c>
      <c r="Q69" s="22">
        <f t="shared" si="7"/>
        <v>0</v>
      </c>
      <c r="R69" s="22">
        <f t="shared" si="8"/>
        <v>0</v>
      </c>
    </row>
    <row r="70" spans="1:18" ht="16" x14ac:dyDescent="0.2">
      <c r="A70" s="14"/>
      <c r="B70" s="14"/>
      <c r="C70" s="14"/>
      <c r="D70" s="32"/>
      <c r="E70" s="29">
        <v>0</v>
      </c>
      <c r="F70" s="22">
        <f t="shared" si="1"/>
        <v>0</v>
      </c>
      <c r="G70" s="22">
        <f>IF(D70="DEV", VLOOKUP($B70, Variables!$B$3:$D$10, 2, FALSE), 0)</f>
        <v>0</v>
      </c>
      <c r="H70" s="22">
        <f t="shared" si="0"/>
        <v>0</v>
      </c>
      <c r="I70" s="22">
        <f>IF(D70="DEV", VLOOKUP($B70, Variables!$B$3:$D$10, 3, FALSE), 0)</f>
        <v>0</v>
      </c>
      <c r="J70" s="22">
        <f t="shared" si="2"/>
        <v>0</v>
      </c>
      <c r="K70" s="22">
        <f t="shared" si="3"/>
        <v>0</v>
      </c>
      <c r="L70" s="22">
        <f t="shared" si="4"/>
        <v>0</v>
      </c>
      <c r="M70" s="22">
        <f>VLOOKUP($F70, Variables!$B$3:$D$10, 2, FALSE)</f>
        <v>0</v>
      </c>
      <c r="N70" s="22">
        <f t="shared" si="5"/>
        <v>0</v>
      </c>
      <c r="O70" s="22">
        <f>VLOOKUP($F70, Variables!$B$3:$D$10, 3, FALSE)</f>
        <v>0</v>
      </c>
      <c r="P70" s="22">
        <f t="shared" si="6"/>
        <v>0</v>
      </c>
      <c r="Q70" s="22">
        <f t="shared" si="7"/>
        <v>0</v>
      </c>
      <c r="R70" s="22">
        <f t="shared" si="8"/>
        <v>0</v>
      </c>
    </row>
    <row r="71" spans="1:18" ht="16" x14ac:dyDescent="0.2">
      <c r="A71" s="14"/>
      <c r="B71" s="14"/>
      <c r="C71" s="14"/>
      <c r="D71" s="32"/>
      <c r="E71" s="29">
        <v>0</v>
      </c>
      <c r="F71" s="22">
        <f t="shared" si="1"/>
        <v>0</v>
      </c>
      <c r="G71" s="22">
        <f>IF(D71="DEV", VLOOKUP($B71, Variables!$B$3:$D$10, 2, FALSE), 0)</f>
        <v>0</v>
      </c>
      <c r="H71" s="22">
        <f t="shared" si="0"/>
        <v>0</v>
      </c>
      <c r="I71" s="22">
        <f>IF(D71="DEV", VLOOKUP($B71, Variables!$B$3:$D$10, 3, FALSE), 0)</f>
        <v>0</v>
      </c>
      <c r="J71" s="22">
        <f t="shared" si="2"/>
        <v>0</v>
      </c>
      <c r="K71" s="22">
        <f t="shared" si="3"/>
        <v>0</v>
      </c>
      <c r="L71" s="22">
        <f t="shared" si="4"/>
        <v>0</v>
      </c>
      <c r="M71" s="22">
        <f>VLOOKUP($F71, Variables!$B$3:$D$10, 2, FALSE)</f>
        <v>0</v>
      </c>
      <c r="N71" s="22">
        <f t="shared" si="5"/>
        <v>0</v>
      </c>
      <c r="O71" s="22">
        <f>VLOOKUP($F71, Variables!$B$3:$D$10, 3, FALSE)</f>
        <v>0</v>
      </c>
      <c r="P71" s="22">
        <f t="shared" si="6"/>
        <v>0</v>
      </c>
      <c r="Q71" s="22">
        <f t="shared" si="7"/>
        <v>0</v>
      </c>
      <c r="R71" s="22">
        <f t="shared" si="8"/>
        <v>0</v>
      </c>
    </row>
    <row r="72" spans="1:18" ht="16" x14ac:dyDescent="0.2">
      <c r="A72" s="14"/>
      <c r="B72" s="14"/>
      <c r="C72" s="14"/>
      <c r="D72" s="32"/>
      <c r="E72" s="29">
        <v>0</v>
      </c>
      <c r="F72" s="22">
        <f t="shared" si="1"/>
        <v>0</v>
      </c>
      <c r="G72" s="22">
        <f>IF(D72="DEV", VLOOKUP($B72, Variables!$B$3:$D$10, 2, FALSE), 0)</f>
        <v>0</v>
      </c>
      <c r="H72" s="22">
        <f t="shared" si="0"/>
        <v>0</v>
      </c>
      <c r="I72" s="22">
        <f>IF(D72="DEV", VLOOKUP($B72, Variables!$B$3:$D$10, 3, FALSE), 0)</f>
        <v>0</v>
      </c>
      <c r="J72" s="22">
        <f t="shared" si="2"/>
        <v>0</v>
      </c>
      <c r="K72" s="22">
        <f t="shared" si="3"/>
        <v>0</v>
      </c>
      <c r="L72" s="22">
        <f t="shared" si="4"/>
        <v>0</v>
      </c>
      <c r="M72" s="22">
        <f>VLOOKUP($F72, Variables!$B$3:$D$10, 2, FALSE)</f>
        <v>0</v>
      </c>
      <c r="N72" s="22">
        <f t="shared" si="5"/>
        <v>0</v>
      </c>
      <c r="O72" s="22">
        <f>VLOOKUP($F72, Variables!$B$3:$D$10, 3, FALSE)</f>
        <v>0</v>
      </c>
      <c r="P72" s="22">
        <f t="shared" si="6"/>
        <v>0</v>
      </c>
      <c r="Q72" s="22">
        <f t="shared" si="7"/>
        <v>0</v>
      </c>
      <c r="R72" s="22">
        <f t="shared" si="8"/>
        <v>0</v>
      </c>
    </row>
    <row r="73" spans="1:18" ht="16" x14ac:dyDescent="0.2">
      <c r="A73" s="14"/>
      <c r="B73" s="14"/>
      <c r="C73" s="14"/>
      <c r="D73" s="32"/>
      <c r="E73" s="29">
        <v>0</v>
      </c>
      <c r="F73" s="22">
        <f t="shared" si="1"/>
        <v>0</v>
      </c>
      <c r="G73" s="22">
        <f>IF(D73="DEV", VLOOKUP($B73, Variables!$B$3:$D$10, 2, FALSE), 0)</f>
        <v>0</v>
      </c>
      <c r="H73" s="22">
        <f t="shared" si="0"/>
        <v>0</v>
      </c>
      <c r="I73" s="22">
        <f>IF(D73="DEV", VLOOKUP($B73, Variables!$B$3:$D$10, 3, FALSE), 0)</f>
        <v>0</v>
      </c>
      <c r="J73" s="22">
        <f t="shared" si="2"/>
        <v>0</v>
      </c>
      <c r="K73" s="22">
        <f t="shared" si="3"/>
        <v>0</v>
      </c>
      <c r="L73" s="22">
        <f t="shared" si="4"/>
        <v>0</v>
      </c>
      <c r="M73" s="22">
        <f>VLOOKUP($F73, Variables!$B$3:$D$10, 2, FALSE)</f>
        <v>0</v>
      </c>
      <c r="N73" s="22">
        <f t="shared" si="5"/>
        <v>0</v>
      </c>
      <c r="O73" s="22">
        <f>VLOOKUP($F73, Variables!$B$3:$D$10, 3, FALSE)</f>
        <v>0</v>
      </c>
      <c r="P73" s="22">
        <f t="shared" si="6"/>
        <v>0</v>
      </c>
      <c r="Q73" s="22">
        <f t="shared" si="7"/>
        <v>0</v>
      </c>
      <c r="R73" s="22">
        <f t="shared" si="8"/>
        <v>0</v>
      </c>
    </row>
    <row r="74" spans="1:18" ht="16" x14ac:dyDescent="0.2">
      <c r="A74" s="14"/>
      <c r="B74" s="14"/>
      <c r="C74" s="14"/>
      <c r="D74" s="32"/>
      <c r="E74" s="29">
        <v>0</v>
      </c>
      <c r="F74" s="22">
        <f t="shared" si="1"/>
        <v>0</v>
      </c>
      <c r="G74" s="22">
        <f>IF(D74="DEV", VLOOKUP($B74, Variables!$B$3:$D$10, 2, FALSE), 0)</f>
        <v>0</v>
      </c>
      <c r="H74" s="22">
        <f t="shared" si="0"/>
        <v>0</v>
      </c>
      <c r="I74" s="22">
        <f>IF(D74="DEV", VLOOKUP($B74, Variables!$B$3:$D$10, 3, FALSE), 0)</f>
        <v>0</v>
      </c>
      <c r="J74" s="22">
        <f t="shared" si="2"/>
        <v>0</v>
      </c>
      <c r="K74" s="22">
        <f t="shared" si="3"/>
        <v>0</v>
      </c>
      <c r="L74" s="22">
        <f t="shared" si="4"/>
        <v>0</v>
      </c>
      <c r="M74" s="22">
        <f>VLOOKUP($F74, Variables!$B$3:$D$10, 2, FALSE)</f>
        <v>0</v>
      </c>
      <c r="N74" s="22">
        <f t="shared" si="5"/>
        <v>0</v>
      </c>
      <c r="O74" s="22">
        <f>VLOOKUP($F74, Variables!$B$3:$D$10, 3, FALSE)</f>
        <v>0</v>
      </c>
      <c r="P74" s="22">
        <f t="shared" si="6"/>
        <v>0</v>
      </c>
      <c r="Q74" s="22">
        <f t="shared" si="7"/>
        <v>0</v>
      </c>
      <c r="R74" s="22">
        <f t="shared" si="8"/>
        <v>0</v>
      </c>
    </row>
    <row r="75" spans="1:18" ht="16" x14ac:dyDescent="0.2">
      <c r="A75" s="14"/>
      <c r="B75" s="14"/>
      <c r="C75" s="14"/>
      <c r="D75" s="32"/>
      <c r="E75" s="29">
        <v>0</v>
      </c>
      <c r="F75" s="22">
        <f t="shared" si="1"/>
        <v>0</v>
      </c>
      <c r="G75" s="22">
        <f>IF(D75="DEV", VLOOKUP($B75, Variables!$B$3:$D$10, 2, FALSE), 0)</f>
        <v>0</v>
      </c>
      <c r="H75" s="22">
        <f t="shared" si="0"/>
        <v>0</v>
      </c>
      <c r="I75" s="22">
        <f>IF(D75="DEV", VLOOKUP($B75, Variables!$B$3:$D$10, 3, FALSE), 0)</f>
        <v>0</v>
      </c>
      <c r="J75" s="22">
        <f t="shared" si="2"/>
        <v>0</v>
      </c>
      <c r="K75" s="22">
        <f t="shared" si="3"/>
        <v>0</v>
      </c>
      <c r="L75" s="22">
        <f t="shared" si="4"/>
        <v>0</v>
      </c>
      <c r="M75" s="22">
        <f>VLOOKUP($F75, Variables!$B$3:$D$10, 2, FALSE)</f>
        <v>0</v>
      </c>
      <c r="N75" s="22">
        <f t="shared" si="5"/>
        <v>0</v>
      </c>
      <c r="O75" s="22">
        <f>VLOOKUP($F75, Variables!$B$3:$D$10, 3, FALSE)</f>
        <v>0</v>
      </c>
      <c r="P75" s="22">
        <f t="shared" si="6"/>
        <v>0</v>
      </c>
      <c r="Q75" s="22">
        <f t="shared" si="7"/>
        <v>0</v>
      </c>
      <c r="R75" s="22">
        <f t="shared" si="8"/>
        <v>0</v>
      </c>
    </row>
    <row r="76" spans="1:18" ht="16" x14ac:dyDescent="0.2">
      <c r="A76" s="14"/>
      <c r="B76" s="14"/>
      <c r="C76" s="14"/>
      <c r="D76" s="32"/>
      <c r="E76" s="29">
        <v>0</v>
      </c>
      <c r="F76" s="22">
        <f t="shared" ref="F76:F127" si="9">IF(C76=TRUE,_xlfn.SWITCH(B76,0,0,1,2,2,3,3,5,5,8,8,13,13,21)-B76,IF(D76="Test",B76,0))</f>
        <v>0</v>
      </c>
      <c r="G76" s="22">
        <f>IF(D76="DEV", VLOOKUP($B76, Variables!$B$3:$D$10, 2, FALSE), 0)</f>
        <v>0</v>
      </c>
      <c r="H76" s="22">
        <f t="shared" si="0"/>
        <v>0</v>
      </c>
      <c r="I76" s="22">
        <f>IF(D76="DEV", VLOOKUP($B76, Variables!$B$3:$D$10, 3, FALSE), 0)</f>
        <v>0</v>
      </c>
      <c r="J76" s="22">
        <f t="shared" ref="J76:J127" si="10">$G76*(100%-$E76)</f>
        <v>0</v>
      </c>
      <c r="K76" s="22">
        <f t="shared" ref="K76:K127" si="11">H76*(100%-$E76)</f>
        <v>0</v>
      </c>
      <c r="L76" s="22">
        <f t="shared" ref="L76:L127" si="12">I76*(100%-$E76)</f>
        <v>0</v>
      </c>
      <c r="M76" s="22">
        <f>VLOOKUP($F76, Variables!$B$3:$D$10, 2, FALSE)</f>
        <v>0</v>
      </c>
      <c r="N76" s="22">
        <f t="shared" ref="N76:N126" si="13">AVERAGE($M76, $O76)</f>
        <v>0</v>
      </c>
      <c r="O76" s="22">
        <f>VLOOKUP($F76, Variables!$B$3:$D$10, 3, FALSE)</f>
        <v>0</v>
      </c>
      <c r="P76" s="22">
        <f t="shared" ref="P76:P126" si="14">$M76*(100%-$E76)</f>
        <v>0</v>
      </c>
      <c r="Q76" s="22">
        <f t="shared" ref="Q76:Q127" si="15">N76*(100%-$E76)</f>
        <v>0</v>
      </c>
      <c r="R76" s="22">
        <f t="shared" ref="R76:R127" si="16">O76*(100%-$E76)</f>
        <v>0</v>
      </c>
    </row>
    <row r="77" spans="1:18" ht="16" x14ac:dyDescent="0.2">
      <c r="A77" s="14"/>
      <c r="B77" s="14"/>
      <c r="C77" s="14"/>
      <c r="D77" s="32"/>
      <c r="E77" s="29">
        <v>0</v>
      </c>
      <c r="F77" s="22">
        <f t="shared" si="9"/>
        <v>0</v>
      </c>
      <c r="G77" s="22">
        <f>IF(D77="DEV", VLOOKUP($B77, Variables!$B$3:$D$10, 2, FALSE), 0)</f>
        <v>0</v>
      </c>
      <c r="H77" s="22">
        <f t="shared" si="0"/>
        <v>0</v>
      </c>
      <c r="I77" s="22">
        <f>IF(D77="DEV", VLOOKUP($B77, Variables!$B$3:$D$10, 3, FALSE), 0)</f>
        <v>0</v>
      </c>
      <c r="J77" s="22">
        <f t="shared" si="10"/>
        <v>0</v>
      </c>
      <c r="K77" s="22">
        <f t="shared" si="11"/>
        <v>0</v>
      </c>
      <c r="L77" s="22">
        <f t="shared" si="12"/>
        <v>0</v>
      </c>
      <c r="M77" s="22">
        <f>VLOOKUP($F77, Variables!$B$3:$D$10, 2, FALSE)</f>
        <v>0</v>
      </c>
      <c r="N77" s="22">
        <f t="shared" si="13"/>
        <v>0</v>
      </c>
      <c r="O77" s="22">
        <f>VLOOKUP($F77, Variables!$B$3:$D$10, 3, FALSE)</f>
        <v>0</v>
      </c>
      <c r="P77" s="22">
        <f t="shared" si="14"/>
        <v>0</v>
      </c>
      <c r="Q77" s="22">
        <f t="shared" si="15"/>
        <v>0</v>
      </c>
      <c r="R77" s="22">
        <f t="shared" si="16"/>
        <v>0</v>
      </c>
    </row>
    <row r="78" spans="1:18" ht="16" x14ac:dyDescent="0.2">
      <c r="A78" s="14"/>
      <c r="B78" s="14"/>
      <c r="C78" s="14"/>
      <c r="D78" s="32"/>
      <c r="E78" s="29">
        <v>0</v>
      </c>
      <c r="F78" s="22">
        <f t="shared" si="9"/>
        <v>0</v>
      </c>
      <c r="G78" s="22">
        <f>IF(D78="DEV", VLOOKUP($B78, Variables!$B$3:$D$10, 2, FALSE), 0)</f>
        <v>0</v>
      </c>
      <c r="H78" s="22">
        <f t="shared" si="0"/>
        <v>0</v>
      </c>
      <c r="I78" s="22">
        <f>IF(D78="DEV", VLOOKUP($B78, Variables!$B$3:$D$10, 3, FALSE), 0)</f>
        <v>0</v>
      </c>
      <c r="J78" s="22">
        <f t="shared" si="10"/>
        <v>0</v>
      </c>
      <c r="K78" s="22">
        <f t="shared" si="11"/>
        <v>0</v>
      </c>
      <c r="L78" s="22">
        <f t="shared" si="12"/>
        <v>0</v>
      </c>
      <c r="M78" s="22">
        <f>VLOOKUP($F78, Variables!$B$3:$D$10, 2, FALSE)</f>
        <v>0</v>
      </c>
      <c r="N78" s="22">
        <f t="shared" si="13"/>
        <v>0</v>
      </c>
      <c r="O78" s="22">
        <f>VLOOKUP($F78, Variables!$B$3:$D$10, 3, FALSE)</f>
        <v>0</v>
      </c>
      <c r="P78" s="22">
        <f t="shared" si="14"/>
        <v>0</v>
      </c>
      <c r="Q78" s="22">
        <f t="shared" si="15"/>
        <v>0</v>
      </c>
      <c r="R78" s="22">
        <f t="shared" si="16"/>
        <v>0</v>
      </c>
    </row>
    <row r="79" spans="1:18" ht="16" x14ac:dyDescent="0.2">
      <c r="A79" s="14"/>
      <c r="B79" s="14"/>
      <c r="C79" s="14"/>
      <c r="D79" s="32"/>
      <c r="E79" s="29">
        <v>0</v>
      </c>
      <c r="F79" s="22">
        <f t="shared" si="9"/>
        <v>0</v>
      </c>
      <c r="G79" s="22">
        <f>IF(D79="DEV", VLOOKUP($B79, Variables!$B$3:$D$10, 2, FALSE), 0)</f>
        <v>0</v>
      </c>
      <c r="H79" s="22">
        <f t="shared" si="0"/>
        <v>0</v>
      </c>
      <c r="I79" s="22">
        <f>IF(D79="DEV", VLOOKUP($B79, Variables!$B$3:$D$10, 3, FALSE), 0)</f>
        <v>0</v>
      </c>
      <c r="J79" s="22">
        <f t="shared" si="10"/>
        <v>0</v>
      </c>
      <c r="K79" s="22">
        <f t="shared" si="11"/>
        <v>0</v>
      </c>
      <c r="L79" s="22">
        <f t="shared" si="12"/>
        <v>0</v>
      </c>
      <c r="M79" s="22">
        <f>VLOOKUP($F79, Variables!$B$3:$D$10, 2, FALSE)</f>
        <v>0</v>
      </c>
      <c r="N79" s="22">
        <f t="shared" si="13"/>
        <v>0</v>
      </c>
      <c r="O79" s="22">
        <f>VLOOKUP($F79, Variables!$B$3:$D$10, 3, FALSE)</f>
        <v>0</v>
      </c>
      <c r="P79" s="22">
        <f t="shared" si="14"/>
        <v>0</v>
      </c>
      <c r="Q79" s="22">
        <f t="shared" si="15"/>
        <v>0</v>
      </c>
      <c r="R79" s="22">
        <f t="shared" si="16"/>
        <v>0</v>
      </c>
    </row>
    <row r="80" spans="1:18" ht="16" x14ac:dyDescent="0.2">
      <c r="A80" s="14"/>
      <c r="B80" s="14"/>
      <c r="C80" s="14"/>
      <c r="D80" s="32"/>
      <c r="E80" s="29">
        <v>0</v>
      </c>
      <c r="F80" s="22">
        <f t="shared" si="9"/>
        <v>0</v>
      </c>
      <c r="G80" s="22">
        <f>IF(D80="DEV", VLOOKUP($B80, Variables!$B$3:$D$10, 2, FALSE), 0)</f>
        <v>0</v>
      </c>
      <c r="H80" s="22">
        <f t="shared" si="0"/>
        <v>0</v>
      </c>
      <c r="I80" s="22">
        <f>IF(D80="DEV", VLOOKUP($B80, Variables!$B$3:$D$10, 3, FALSE), 0)</f>
        <v>0</v>
      </c>
      <c r="J80" s="22">
        <f t="shared" si="10"/>
        <v>0</v>
      </c>
      <c r="K80" s="22">
        <f t="shared" si="11"/>
        <v>0</v>
      </c>
      <c r="L80" s="22">
        <f t="shared" si="12"/>
        <v>0</v>
      </c>
      <c r="M80" s="22">
        <f>VLOOKUP($F80, Variables!$B$3:$D$10, 2, FALSE)</f>
        <v>0</v>
      </c>
      <c r="N80" s="22">
        <f t="shared" si="13"/>
        <v>0</v>
      </c>
      <c r="O80" s="22">
        <f>VLOOKUP($F80, Variables!$B$3:$D$10, 3, FALSE)</f>
        <v>0</v>
      </c>
      <c r="P80" s="22">
        <f t="shared" si="14"/>
        <v>0</v>
      </c>
      <c r="Q80" s="22">
        <f t="shared" si="15"/>
        <v>0</v>
      </c>
      <c r="R80" s="22">
        <f t="shared" si="16"/>
        <v>0</v>
      </c>
    </row>
    <row r="81" spans="1:18" ht="16" x14ac:dyDescent="0.2">
      <c r="A81" s="14"/>
      <c r="B81" s="14"/>
      <c r="C81" s="14"/>
      <c r="D81" s="32"/>
      <c r="E81" s="29">
        <v>0</v>
      </c>
      <c r="F81" s="22">
        <f t="shared" si="9"/>
        <v>0</v>
      </c>
      <c r="G81" s="22">
        <f>IF(D81="DEV", VLOOKUP($B81, Variables!$B$3:$D$10, 2, FALSE), 0)</f>
        <v>0</v>
      </c>
      <c r="H81" s="22">
        <f t="shared" si="0"/>
        <v>0</v>
      </c>
      <c r="I81" s="22">
        <f>IF(D81="DEV", VLOOKUP($B81, Variables!$B$3:$D$10, 3, FALSE), 0)</f>
        <v>0</v>
      </c>
      <c r="J81" s="22">
        <f t="shared" si="10"/>
        <v>0</v>
      </c>
      <c r="K81" s="22">
        <f t="shared" si="11"/>
        <v>0</v>
      </c>
      <c r="L81" s="22">
        <f t="shared" si="12"/>
        <v>0</v>
      </c>
      <c r="M81" s="22">
        <f>VLOOKUP($F81, Variables!$B$3:$D$10, 2, FALSE)</f>
        <v>0</v>
      </c>
      <c r="N81" s="22">
        <f t="shared" si="13"/>
        <v>0</v>
      </c>
      <c r="O81" s="22">
        <f>VLOOKUP($F81, Variables!$B$3:$D$10, 3, FALSE)</f>
        <v>0</v>
      </c>
      <c r="P81" s="22">
        <f t="shared" si="14"/>
        <v>0</v>
      </c>
      <c r="Q81" s="22">
        <f t="shared" si="15"/>
        <v>0</v>
      </c>
      <c r="R81" s="22">
        <f t="shared" si="16"/>
        <v>0</v>
      </c>
    </row>
    <row r="82" spans="1:18" ht="16" x14ac:dyDescent="0.2">
      <c r="A82" s="14"/>
      <c r="B82" s="14"/>
      <c r="C82" s="14"/>
      <c r="D82" s="32"/>
      <c r="E82" s="29">
        <v>0</v>
      </c>
      <c r="F82" s="22">
        <f t="shared" si="9"/>
        <v>0</v>
      </c>
      <c r="G82" s="22">
        <f>IF(D82="DEV", VLOOKUP($B82, Variables!$B$3:$D$10, 2, FALSE), 0)</f>
        <v>0</v>
      </c>
      <c r="H82" s="22">
        <f t="shared" si="0"/>
        <v>0</v>
      </c>
      <c r="I82" s="22">
        <f>IF(D82="DEV", VLOOKUP($B82, Variables!$B$3:$D$10, 3, FALSE), 0)</f>
        <v>0</v>
      </c>
      <c r="J82" s="22">
        <f t="shared" si="10"/>
        <v>0</v>
      </c>
      <c r="K82" s="22">
        <f t="shared" si="11"/>
        <v>0</v>
      </c>
      <c r="L82" s="22">
        <f t="shared" si="12"/>
        <v>0</v>
      </c>
      <c r="M82" s="22">
        <f>VLOOKUP($F82, Variables!$B$3:$D$10, 2, FALSE)</f>
        <v>0</v>
      </c>
      <c r="N82" s="22">
        <f t="shared" si="13"/>
        <v>0</v>
      </c>
      <c r="O82" s="22">
        <f>VLOOKUP($F82, Variables!$B$3:$D$10, 3, FALSE)</f>
        <v>0</v>
      </c>
      <c r="P82" s="22">
        <f t="shared" si="14"/>
        <v>0</v>
      </c>
      <c r="Q82" s="22">
        <f t="shared" si="15"/>
        <v>0</v>
      </c>
      <c r="R82" s="22">
        <f t="shared" si="16"/>
        <v>0</v>
      </c>
    </row>
    <row r="83" spans="1:18" ht="16" x14ac:dyDescent="0.2">
      <c r="A83" s="14"/>
      <c r="B83" s="14"/>
      <c r="C83" s="14"/>
      <c r="D83" s="32"/>
      <c r="E83" s="29">
        <v>0</v>
      </c>
      <c r="F83" s="22">
        <f t="shared" si="9"/>
        <v>0</v>
      </c>
      <c r="G83" s="22">
        <f>IF(D83="DEV", VLOOKUP($B83, Variables!$B$3:$D$10, 2, FALSE), 0)</f>
        <v>0</v>
      </c>
      <c r="H83" s="22">
        <f t="shared" si="0"/>
        <v>0</v>
      </c>
      <c r="I83" s="22">
        <f>IF(D83="DEV", VLOOKUP($B83, Variables!$B$3:$D$10, 3, FALSE), 0)</f>
        <v>0</v>
      </c>
      <c r="J83" s="22">
        <f t="shared" si="10"/>
        <v>0</v>
      </c>
      <c r="K83" s="22">
        <f t="shared" si="11"/>
        <v>0</v>
      </c>
      <c r="L83" s="22">
        <f t="shared" si="12"/>
        <v>0</v>
      </c>
      <c r="M83" s="22">
        <f>VLOOKUP($F83, Variables!$B$3:$D$10, 2, FALSE)</f>
        <v>0</v>
      </c>
      <c r="N83" s="22">
        <f t="shared" si="13"/>
        <v>0</v>
      </c>
      <c r="O83" s="22">
        <f>VLOOKUP($F83, Variables!$B$3:$D$10, 3, FALSE)</f>
        <v>0</v>
      </c>
      <c r="P83" s="22">
        <f t="shared" si="14"/>
        <v>0</v>
      </c>
      <c r="Q83" s="22">
        <f t="shared" si="15"/>
        <v>0</v>
      </c>
      <c r="R83" s="22">
        <f t="shared" si="16"/>
        <v>0</v>
      </c>
    </row>
    <row r="84" spans="1:18" ht="16" x14ac:dyDescent="0.2">
      <c r="A84" s="14"/>
      <c r="B84" s="14"/>
      <c r="C84" s="14"/>
      <c r="D84" s="32"/>
      <c r="E84" s="29">
        <v>0</v>
      </c>
      <c r="F84" s="22">
        <f t="shared" si="9"/>
        <v>0</v>
      </c>
      <c r="G84" s="22">
        <f>IF(D84="DEV", VLOOKUP($B84, Variables!$B$3:$D$10, 2, FALSE), 0)</f>
        <v>0</v>
      </c>
      <c r="H84" s="22">
        <f t="shared" si="0"/>
        <v>0</v>
      </c>
      <c r="I84" s="22">
        <f>IF(D84="DEV", VLOOKUP($B84, Variables!$B$3:$D$10, 3, FALSE), 0)</f>
        <v>0</v>
      </c>
      <c r="J84" s="22">
        <f t="shared" si="10"/>
        <v>0</v>
      </c>
      <c r="K84" s="22">
        <f t="shared" si="11"/>
        <v>0</v>
      </c>
      <c r="L84" s="22">
        <f t="shared" si="12"/>
        <v>0</v>
      </c>
      <c r="M84" s="22">
        <f>VLOOKUP($F84, Variables!$B$3:$D$10, 2, FALSE)</f>
        <v>0</v>
      </c>
      <c r="N84" s="22">
        <f t="shared" si="13"/>
        <v>0</v>
      </c>
      <c r="O84" s="22">
        <f>VLOOKUP($F84, Variables!$B$3:$D$10, 3, FALSE)</f>
        <v>0</v>
      </c>
      <c r="P84" s="22">
        <f t="shared" si="14"/>
        <v>0</v>
      </c>
      <c r="Q84" s="22">
        <f t="shared" si="15"/>
        <v>0</v>
      </c>
      <c r="R84" s="22">
        <f t="shared" si="16"/>
        <v>0</v>
      </c>
    </row>
    <row r="85" spans="1:18" ht="16" x14ac:dyDescent="0.2">
      <c r="A85" s="14"/>
      <c r="B85" s="14"/>
      <c r="C85" s="14"/>
      <c r="D85" s="32"/>
      <c r="E85" s="29">
        <v>0</v>
      </c>
      <c r="F85" s="22">
        <f t="shared" si="9"/>
        <v>0</v>
      </c>
      <c r="G85" s="22">
        <f>IF(D85="DEV", VLOOKUP($B85, Variables!$B$3:$D$10, 2, FALSE), 0)</f>
        <v>0</v>
      </c>
      <c r="H85" s="22">
        <f t="shared" si="0"/>
        <v>0</v>
      </c>
      <c r="I85" s="22">
        <f>IF(D85="DEV", VLOOKUP($B85, Variables!$B$3:$D$10, 3, FALSE), 0)</f>
        <v>0</v>
      </c>
      <c r="J85" s="22">
        <f t="shared" si="10"/>
        <v>0</v>
      </c>
      <c r="K85" s="22">
        <f t="shared" si="11"/>
        <v>0</v>
      </c>
      <c r="L85" s="22">
        <f t="shared" si="12"/>
        <v>0</v>
      </c>
      <c r="M85" s="22">
        <f>VLOOKUP($F85, Variables!$B$3:$D$10, 2, FALSE)</f>
        <v>0</v>
      </c>
      <c r="N85" s="22">
        <f t="shared" si="13"/>
        <v>0</v>
      </c>
      <c r="O85" s="22">
        <f>VLOOKUP($F85, Variables!$B$3:$D$10, 3, FALSE)</f>
        <v>0</v>
      </c>
      <c r="P85" s="22">
        <f t="shared" si="14"/>
        <v>0</v>
      </c>
      <c r="Q85" s="22">
        <f t="shared" si="15"/>
        <v>0</v>
      </c>
      <c r="R85" s="22">
        <f t="shared" si="16"/>
        <v>0</v>
      </c>
    </row>
    <row r="86" spans="1:18" ht="16" x14ac:dyDescent="0.2">
      <c r="A86" s="14"/>
      <c r="B86" s="14"/>
      <c r="C86" s="14"/>
      <c r="D86" s="32"/>
      <c r="E86" s="29">
        <v>0</v>
      </c>
      <c r="F86" s="22">
        <f t="shared" si="9"/>
        <v>0</v>
      </c>
      <c r="G86" s="22">
        <f>IF(D86="DEV", VLOOKUP($B86, Variables!$B$3:$D$10, 2, FALSE), 0)</f>
        <v>0</v>
      </c>
      <c r="H86" s="22">
        <f t="shared" si="0"/>
        <v>0</v>
      </c>
      <c r="I86" s="22">
        <f>IF(D86="DEV", VLOOKUP($B86, Variables!$B$3:$D$10, 3, FALSE), 0)</f>
        <v>0</v>
      </c>
      <c r="J86" s="22">
        <f t="shared" si="10"/>
        <v>0</v>
      </c>
      <c r="K86" s="22">
        <f t="shared" si="11"/>
        <v>0</v>
      </c>
      <c r="L86" s="22">
        <f t="shared" si="12"/>
        <v>0</v>
      </c>
      <c r="M86" s="22">
        <f>VLOOKUP($F86, Variables!$B$3:$D$10, 2, FALSE)</f>
        <v>0</v>
      </c>
      <c r="N86" s="22">
        <f t="shared" si="13"/>
        <v>0</v>
      </c>
      <c r="O86" s="22">
        <f>VLOOKUP($F86, Variables!$B$3:$D$10, 3, FALSE)</f>
        <v>0</v>
      </c>
      <c r="P86" s="22">
        <f t="shared" si="14"/>
        <v>0</v>
      </c>
      <c r="Q86" s="22">
        <f t="shared" si="15"/>
        <v>0</v>
      </c>
      <c r="R86" s="22">
        <f t="shared" si="16"/>
        <v>0</v>
      </c>
    </row>
    <row r="87" spans="1:18" ht="16" x14ac:dyDescent="0.2">
      <c r="A87" s="14"/>
      <c r="B87" s="14"/>
      <c r="C87" s="14"/>
      <c r="D87" s="32"/>
      <c r="E87" s="29">
        <v>0</v>
      </c>
      <c r="F87" s="22">
        <f t="shared" si="9"/>
        <v>0</v>
      </c>
      <c r="G87" s="22">
        <f>IF(D87="DEV", VLOOKUP($B87, Variables!$B$3:$D$10, 2, FALSE), 0)</f>
        <v>0</v>
      </c>
      <c r="H87" s="22">
        <f t="shared" si="0"/>
        <v>0</v>
      </c>
      <c r="I87" s="22">
        <f>IF(D87="DEV", VLOOKUP($B87, Variables!$B$3:$D$10, 3, FALSE), 0)</f>
        <v>0</v>
      </c>
      <c r="J87" s="22">
        <f t="shared" si="10"/>
        <v>0</v>
      </c>
      <c r="K87" s="22">
        <f t="shared" si="11"/>
        <v>0</v>
      </c>
      <c r="L87" s="22">
        <f t="shared" si="12"/>
        <v>0</v>
      </c>
      <c r="M87" s="22">
        <f>VLOOKUP($F87, Variables!$B$3:$D$10, 2, FALSE)</f>
        <v>0</v>
      </c>
      <c r="N87" s="22">
        <f t="shared" si="13"/>
        <v>0</v>
      </c>
      <c r="O87" s="22">
        <f>VLOOKUP($F87, Variables!$B$3:$D$10, 3, FALSE)</f>
        <v>0</v>
      </c>
      <c r="P87" s="22">
        <f t="shared" si="14"/>
        <v>0</v>
      </c>
      <c r="Q87" s="22">
        <f t="shared" si="15"/>
        <v>0</v>
      </c>
      <c r="R87" s="22">
        <f t="shared" si="16"/>
        <v>0</v>
      </c>
    </row>
    <row r="88" spans="1:18" ht="16" x14ac:dyDescent="0.2">
      <c r="A88" s="14"/>
      <c r="B88" s="14"/>
      <c r="C88" s="14"/>
      <c r="D88" s="32"/>
      <c r="E88" s="29">
        <v>0</v>
      </c>
      <c r="F88" s="22">
        <f t="shared" si="9"/>
        <v>0</v>
      </c>
      <c r="G88" s="22">
        <f>IF(D88="DEV", VLOOKUP($B88, Variables!$B$3:$D$10, 2, FALSE), 0)</f>
        <v>0</v>
      </c>
      <c r="H88" s="22">
        <f t="shared" si="0"/>
        <v>0</v>
      </c>
      <c r="I88" s="22">
        <f>IF(D88="DEV", VLOOKUP($B88, Variables!$B$3:$D$10, 3, FALSE), 0)</f>
        <v>0</v>
      </c>
      <c r="J88" s="22">
        <f t="shared" si="10"/>
        <v>0</v>
      </c>
      <c r="K88" s="22">
        <f t="shared" si="11"/>
        <v>0</v>
      </c>
      <c r="L88" s="22">
        <f t="shared" si="12"/>
        <v>0</v>
      </c>
      <c r="M88" s="22">
        <f>VLOOKUP($F88, Variables!$B$3:$D$10, 2, FALSE)</f>
        <v>0</v>
      </c>
      <c r="N88" s="22">
        <f t="shared" si="13"/>
        <v>0</v>
      </c>
      <c r="O88" s="22">
        <f>VLOOKUP($F88, Variables!$B$3:$D$10, 3, FALSE)</f>
        <v>0</v>
      </c>
      <c r="P88" s="22">
        <f t="shared" si="14"/>
        <v>0</v>
      </c>
      <c r="Q88" s="22">
        <f t="shared" si="15"/>
        <v>0</v>
      </c>
      <c r="R88" s="22">
        <f t="shared" si="16"/>
        <v>0</v>
      </c>
    </row>
    <row r="89" spans="1:18" ht="16" x14ac:dyDescent="0.2">
      <c r="A89" s="14"/>
      <c r="B89" s="14"/>
      <c r="C89" s="14"/>
      <c r="D89" s="32"/>
      <c r="E89" s="29">
        <v>0</v>
      </c>
      <c r="F89" s="22">
        <f t="shared" si="9"/>
        <v>0</v>
      </c>
      <c r="G89" s="22">
        <f>IF(D89="DEV", VLOOKUP($B89, Variables!$B$3:$D$10, 2, FALSE), 0)</f>
        <v>0</v>
      </c>
      <c r="H89" s="22">
        <f t="shared" si="0"/>
        <v>0</v>
      </c>
      <c r="I89" s="22">
        <f>IF(D89="DEV", VLOOKUP($B89, Variables!$B$3:$D$10, 3, FALSE), 0)</f>
        <v>0</v>
      </c>
      <c r="J89" s="22">
        <f t="shared" si="10"/>
        <v>0</v>
      </c>
      <c r="K89" s="22">
        <f t="shared" si="11"/>
        <v>0</v>
      </c>
      <c r="L89" s="22">
        <f t="shared" si="12"/>
        <v>0</v>
      </c>
      <c r="M89" s="22">
        <f>VLOOKUP($F89, Variables!$B$3:$D$10, 2, FALSE)</f>
        <v>0</v>
      </c>
      <c r="N89" s="22">
        <f t="shared" si="13"/>
        <v>0</v>
      </c>
      <c r="O89" s="22">
        <f>VLOOKUP($F89, Variables!$B$3:$D$10, 3, FALSE)</f>
        <v>0</v>
      </c>
      <c r="P89" s="22">
        <f t="shared" si="14"/>
        <v>0</v>
      </c>
      <c r="Q89" s="22">
        <f t="shared" si="15"/>
        <v>0</v>
      </c>
      <c r="R89" s="22">
        <f t="shared" si="16"/>
        <v>0</v>
      </c>
    </row>
    <row r="90" spans="1:18" ht="16" x14ac:dyDescent="0.2">
      <c r="A90" s="14"/>
      <c r="B90" s="14"/>
      <c r="C90" s="14"/>
      <c r="D90" s="32"/>
      <c r="E90" s="29">
        <v>0</v>
      </c>
      <c r="F90" s="22">
        <f t="shared" si="9"/>
        <v>0</v>
      </c>
      <c r="G90" s="22">
        <f>IF(D90="DEV", VLOOKUP($B90, Variables!$B$3:$D$10, 2, FALSE), 0)</f>
        <v>0</v>
      </c>
      <c r="H90" s="22">
        <f t="shared" si="0"/>
        <v>0</v>
      </c>
      <c r="I90" s="22">
        <f>IF(D90="DEV", VLOOKUP($B90, Variables!$B$3:$D$10, 3, FALSE), 0)</f>
        <v>0</v>
      </c>
      <c r="J90" s="22">
        <f t="shared" si="10"/>
        <v>0</v>
      </c>
      <c r="K90" s="22">
        <f t="shared" si="11"/>
        <v>0</v>
      </c>
      <c r="L90" s="22">
        <f t="shared" si="12"/>
        <v>0</v>
      </c>
      <c r="M90" s="22">
        <f>VLOOKUP($F90, Variables!$B$3:$D$10, 2, FALSE)</f>
        <v>0</v>
      </c>
      <c r="N90" s="22">
        <f t="shared" si="13"/>
        <v>0</v>
      </c>
      <c r="O90" s="22">
        <f>VLOOKUP($F90, Variables!$B$3:$D$10, 3, FALSE)</f>
        <v>0</v>
      </c>
      <c r="P90" s="22">
        <f t="shared" si="14"/>
        <v>0</v>
      </c>
      <c r="Q90" s="22">
        <f t="shared" si="15"/>
        <v>0</v>
      </c>
      <c r="R90" s="22">
        <f t="shared" si="16"/>
        <v>0</v>
      </c>
    </row>
    <row r="91" spans="1:18" ht="16" x14ac:dyDescent="0.2">
      <c r="A91" s="14"/>
      <c r="B91" s="14"/>
      <c r="C91" s="14"/>
      <c r="D91" s="32"/>
      <c r="E91" s="29">
        <v>0</v>
      </c>
      <c r="F91" s="22">
        <f t="shared" si="9"/>
        <v>0</v>
      </c>
      <c r="G91" s="22">
        <f>IF(D91="DEV", VLOOKUP($B91, Variables!$B$3:$D$10, 2, FALSE), 0)</f>
        <v>0</v>
      </c>
      <c r="H91" s="22">
        <f t="shared" si="0"/>
        <v>0</v>
      </c>
      <c r="I91" s="22">
        <f>IF(D91="DEV", VLOOKUP($B91, Variables!$B$3:$D$10, 3, FALSE), 0)</f>
        <v>0</v>
      </c>
      <c r="J91" s="22">
        <f t="shared" si="10"/>
        <v>0</v>
      </c>
      <c r="K91" s="22">
        <f t="shared" si="11"/>
        <v>0</v>
      </c>
      <c r="L91" s="22">
        <f t="shared" si="12"/>
        <v>0</v>
      </c>
      <c r="M91" s="22">
        <f>VLOOKUP($F91, Variables!$B$3:$D$10, 2, FALSE)</f>
        <v>0</v>
      </c>
      <c r="N91" s="22">
        <f t="shared" si="13"/>
        <v>0</v>
      </c>
      <c r="O91" s="22">
        <f>VLOOKUP($F91, Variables!$B$3:$D$10, 3, FALSE)</f>
        <v>0</v>
      </c>
      <c r="P91" s="22">
        <f t="shared" si="14"/>
        <v>0</v>
      </c>
      <c r="Q91" s="22">
        <f t="shared" si="15"/>
        <v>0</v>
      </c>
      <c r="R91" s="22">
        <f t="shared" si="16"/>
        <v>0</v>
      </c>
    </row>
    <row r="92" spans="1:18" ht="16" x14ac:dyDescent="0.2">
      <c r="A92" s="14"/>
      <c r="B92" s="14"/>
      <c r="C92" s="14"/>
      <c r="D92" s="32"/>
      <c r="E92" s="29">
        <v>0</v>
      </c>
      <c r="F92" s="22">
        <f t="shared" si="9"/>
        <v>0</v>
      </c>
      <c r="G92" s="22">
        <f>IF(D92="DEV", VLOOKUP($B92, Variables!$B$3:$D$10, 2, FALSE), 0)</f>
        <v>0</v>
      </c>
      <c r="H92" s="22">
        <f t="shared" si="0"/>
        <v>0</v>
      </c>
      <c r="I92" s="22">
        <f>IF(D92="DEV", VLOOKUP($B92, Variables!$B$3:$D$10, 3, FALSE), 0)</f>
        <v>0</v>
      </c>
      <c r="J92" s="22">
        <f t="shared" si="10"/>
        <v>0</v>
      </c>
      <c r="K92" s="22">
        <f t="shared" si="11"/>
        <v>0</v>
      </c>
      <c r="L92" s="22">
        <f t="shared" si="12"/>
        <v>0</v>
      </c>
      <c r="M92" s="22">
        <f>VLOOKUP($F92, Variables!$B$3:$D$10, 2, FALSE)</f>
        <v>0</v>
      </c>
      <c r="N92" s="22">
        <f t="shared" si="13"/>
        <v>0</v>
      </c>
      <c r="O92" s="22">
        <f>VLOOKUP($F92, Variables!$B$3:$D$10, 3, FALSE)</f>
        <v>0</v>
      </c>
      <c r="P92" s="22">
        <f t="shared" si="14"/>
        <v>0</v>
      </c>
      <c r="Q92" s="22">
        <f t="shared" si="15"/>
        <v>0</v>
      </c>
      <c r="R92" s="22">
        <f t="shared" si="16"/>
        <v>0</v>
      </c>
    </row>
    <row r="93" spans="1:18" ht="16" x14ac:dyDescent="0.2">
      <c r="A93" s="14"/>
      <c r="B93" s="14"/>
      <c r="C93" s="14"/>
      <c r="D93" s="32"/>
      <c r="E93" s="29">
        <v>0</v>
      </c>
      <c r="F93" s="22">
        <f t="shared" si="9"/>
        <v>0</v>
      </c>
      <c r="G93" s="22">
        <f>IF(D93="DEV", VLOOKUP($B93, Variables!$B$3:$D$10, 2, FALSE), 0)</f>
        <v>0</v>
      </c>
      <c r="H93" s="22">
        <f t="shared" si="0"/>
        <v>0</v>
      </c>
      <c r="I93" s="22">
        <f>IF(D93="DEV", VLOOKUP($B93, Variables!$B$3:$D$10, 3, FALSE), 0)</f>
        <v>0</v>
      </c>
      <c r="J93" s="22">
        <f t="shared" si="10"/>
        <v>0</v>
      </c>
      <c r="K93" s="22">
        <f t="shared" si="11"/>
        <v>0</v>
      </c>
      <c r="L93" s="22">
        <f t="shared" si="12"/>
        <v>0</v>
      </c>
      <c r="M93" s="22">
        <f>VLOOKUP($F93, Variables!$B$3:$D$10, 2, FALSE)</f>
        <v>0</v>
      </c>
      <c r="N93" s="22">
        <f t="shared" si="13"/>
        <v>0</v>
      </c>
      <c r="O93" s="22">
        <f>VLOOKUP($F93, Variables!$B$3:$D$10, 3, FALSE)</f>
        <v>0</v>
      </c>
      <c r="P93" s="22">
        <f t="shared" si="14"/>
        <v>0</v>
      </c>
      <c r="Q93" s="22">
        <f t="shared" si="15"/>
        <v>0</v>
      </c>
      <c r="R93" s="22">
        <f t="shared" si="16"/>
        <v>0</v>
      </c>
    </row>
    <row r="94" spans="1:18" ht="16" x14ac:dyDescent="0.2">
      <c r="A94" s="14"/>
      <c r="B94" s="14"/>
      <c r="C94" s="14"/>
      <c r="D94" s="32"/>
      <c r="E94" s="29">
        <v>0</v>
      </c>
      <c r="F94" s="22">
        <f t="shared" si="9"/>
        <v>0</v>
      </c>
      <c r="G94" s="22">
        <f>IF(D94="DEV", VLOOKUP($B94, Variables!$B$3:$D$10, 2, FALSE), 0)</f>
        <v>0</v>
      </c>
      <c r="H94" s="22">
        <f t="shared" si="0"/>
        <v>0</v>
      </c>
      <c r="I94" s="22">
        <f>IF(D94="DEV", VLOOKUP($B94, Variables!$B$3:$D$10, 3, FALSE), 0)</f>
        <v>0</v>
      </c>
      <c r="J94" s="22">
        <f t="shared" si="10"/>
        <v>0</v>
      </c>
      <c r="K94" s="22">
        <f t="shared" si="11"/>
        <v>0</v>
      </c>
      <c r="L94" s="22">
        <f t="shared" si="12"/>
        <v>0</v>
      </c>
      <c r="M94" s="22">
        <f>VLOOKUP($F94, Variables!$B$3:$D$10, 2, FALSE)</f>
        <v>0</v>
      </c>
      <c r="N94" s="22">
        <f t="shared" si="13"/>
        <v>0</v>
      </c>
      <c r="O94" s="22">
        <f>VLOOKUP($F94, Variables!$B$3:$D$10, 3, FALSE)</f>
        <v>0</v>
      </c>
      <c r="P94" s="22">
        <f t="shared" si="14"/>
        <v>0</v>
      </c>
      <c r="Q94" s="22">
        <f t="shared" si="15"/>
        <v>0</v>
      </c>
      <c r="R94" s="22">
        <f t="shared" si="16"/>
        <v>0</v>
      </c>
    </row>
    <row r="95" spans="1:18" ht="16" x14ac:dyDescent="0.2">
      <c r="A95" s="14"/>
      <c r="B95" s="14"/>
      <c r="C95" s="14"/>
      <c r="D95" s="32"/>
      <c r="E95" s="29">
        <v>0</v>
      </c>
      <c r="F95" s="22">
        <f t="shared" si="9"/>
        <v>0</v>
      </c>
      <c r="G95" s="22">
        <f>IF(D95="DEV", VLOOKUP($B95, Variables!$B$3:$D$10, 2, FALSE), 0)</f>
        <v>0</v>
      </c>
      <c r="H95" s="22">
        <f t="shared" si="0"/>
        <v>0</v>
      </c>
      <c r="I95" s="22">
        <f>IF(D95="DEV", VLOOKUP($B95, Variables!$B$3:$D$10, 3, FALSE), 0)</f>
        <v>0</v>
      </c>
      <c r="J95" s="22">
        <f t="shared" si="10"/>
        <v>0</v>
      </c>
      <c r="K95" s="22">
        <f t="shared" si="11"/>
        <v>0</v>
      </c>
      <c r="L95" s="22">
        <f t="shared" si="12"/>
        <v>0</v>
      </c>
      <c r="M95" s="22">
        <f>VLOOKUP($F95, Variables!$B$3:$D$10, 2, FALSE)</f>
        <v>0</v>
      </c>
      <c r="N95" s="22">
        <f t="shared" si="13"/>
        <v>0</v>
      </c>
      <c r="O95" s="22">
        <f>VLOOKUP($F95, Variables!$B$3:$D$10, 3, FALSE)</f>
        <v>0</v>
      </c>
      <c r="P95" s="22">
        <f t="shared" si="14"/>
        <v>0</v>
      </c>
      <c r="Q95" s="22">
        <f t="shared" si="15"/>
        <v>0</v>
      </c>
      <c r="R95" s="22">
        <f t="shared" si="16"/>
        <v>0</v>
      </c>
    </row>
    <row r="96" spans="1:18" ht="16" x14ac:dyDescent="0.2">
      <c r="A96" s="14"/>
      <c r="B96" s="14"/>
      <c r="C96" s="14"/>
      <c r="D96" s="32"/>
      <c r="E96" s="29">
        <v>0</v>
      </c>
      <c r="F96" s="22">
        <f t="shared" si="9"/>
        <v>0</v>
      </c>
      <c r="G96" s="22">
        <f>IF(D96="DEV", VLOOKUP($B96, Variables!$B$3:$D$10, 2, FALSE), 0)</f>
        <v>0</v>
      </c>
      <c r="H96" s="22">
        <f t="shared" si="0"/>
        <v>0</v>
      </c>
      <c r="I96" s="22">
        <f>IF(D96="DEV", VLOOKUP($B96, Variables!$B$3:$D$10, 3, FALSE), 0)</f>
        <v>0</v>
      </c>
      <c r="J96" s="22">
        <f t="shared" si="10"/>
        <v>0</v>
      </c>
      <c r="K96" s="22">
        <f t="shared" si="11"/>
        <v>0</v>
      </c>
      <c r="L96" s="22">
        <f t="shared" si="12"/>
        <v>0</v>
      </c>
      <c r="M96" s="22">
        <f>VLOOKUP($F96, Variables!$B$3:$D$10, 2, FALSE)</f>
        <v>0</v>
      </c>
      <c r="N96" s="22">
        <f t="shared" si="13"/>
        <v>0</v>
      </c>
      <c r="O96" s="22">
        <f>VLOOKUP($F96, Variables!$B$3:$D$10, 3, FALSE)</f>
        <v>0</v>
      </c>
      <c r="P96" s="22">
        <f t="shared" si="14"/>
        <v>0</v>
      </c>
      <c r="Q96" s="22">
        <f t="shared" si="15"/>
        <v>0</v>
      </c>
      <c r="R96" s="22">
        <f t="shared" si="16"/>
        <v>0</v>
      </c>
    </row>
    <row r="97" spans="1:18" ht="16" x14ac:dyDescent="0.2">
      <c r="A97" s="14"/>
      <c r="B97" s="14"/>
      <c r="C97" s="14"/>
      <c r="D97" s="32"/>
      <c r="E97" s="29">
        <v>0</v>
      </c>
      <c r="F97" s="22">
        <f t="shared" si="9"/>
        <v>0</v>
      </c>
      <c r="G97" s="22">
        <f>IF(D97="DEV", VLOOKUP($B97, Variables!$B$3:$D$10, 2, FALSE), 0)</f>
        <v>0</v>
      </c>
      <c r="H97" s="22">
        <f t="shared" si="0"/>
        <v>0</v>
      </c>
      <c r="I97" s="22">
        <f>IF(D97="DEV", VLOOKUP($B97, Variables!$B$3:$D$10, 3, FALSE), 0)</f>
        <v>0</v>
      </c>
      <c r="J97" s="22">
        <f t="shared" si="10"/>
        <v>0</v>
      </c>
      <c r="K97" s="22">
        <f t="shared" si="11"/>
        <v>0</v>
      </c>
      <c r="L97" s="22">
        <f t="shared" si="12"/>
        <v>0</v>
      </c>
      <c r="M97" s="22">
        <f>VLOOKUP($F97, Variables!$B$3:$D$10, 2, FALSE)</f>
        <v>0</v>
      </c>
      <c r="N97" s="22">
        <f t="shared" si="13"/>
        <v>0</v>
      </c>
      <c r="O97" s="22">
        <f>VLOOKUP($F97, Variables!$B$3:$D$10, 3, FALSE)</f>
        <v>0</v>
      </c>
      <c r="P97" s="22">
        <f t="shared" si="14"/>
        <v>0</v>
      </c>
      <c r="Q97" s="22">
        <f t="shared" si="15"/>
        <v>0</v>
      </c>
      <c r="R97" s="22">
        <f t="shared" si="16"/>
        <v>0</v>
      </c>
    </row>
    <row r="98" spans="1:18" ht="16" x14ac:dyDescent="0.2">
      <c r="A98" s="14"/>
      <c r="B98" s="14"/>
      <c r="C98" s="14"/>
      <c r="D98" s="32"/>
      <c r="E98" s="29">
        <v>0</v>
      </c>
      <c r="F98" s="22">
        <f t="shared" si="9"/>
        <v>0</v>
      </c>
      <c r="G98" s="22">
        <f>IF(D98="DEV", VLOOKUP($B98, Variables!$B$3:$D$10, 2, FALSE), 0)</f>
        <v>0</v>
      </c>
      <c r="H98" s="22">
        <f t="shared" si="0"/>
        <v>0</v>
      </c>
      <c r="I98" s="22">
        <f>IF(D98="DEV", VLOOKUP($B98, Variables!$B$3:$D$10, 3, FALSE), 0)</f>
        <v>0</v>
      </c>
      <c r="J98" s="22">
        <f t="shared" si="10"/>
        <v>0</v>
      </c>
      <c r="K98" s="22">
        <f t="shared" si="11"/>
        <v>0</v>
      </c>
      <c r="L98" s="22">
        <f t="shared" si="12"/>
        <v>0</v>
      </c>
      <c r="M98" s="22">
        <f>VLOOKUP($F98, Variables!$B$3:$D$10, 2, FALSE)</f>
        <v>0</v>
      </c>
      <c r="N98" s="22">
        <f t="shared" si="13"/>
        <v>0</v>
      </c>
      <c r="O98" s="22">
        <f>VLOOKUP($F98, Variables!$B$3:$D$10, 3, FALSE)</f>
        <v>0</v>
      </c>
      <c r="P98" s="22">
        <f t="shared" si="14"/>
        <v>0</v>
      </c>
      <c r="Q98" s="22">
        <f t="shared" si="15"/>
        <v>0</v>
      </c>
      <c r="R98" s="22">
        <f t="shared" si="16"/>
        <v>0</v>
      </c>
    </row>
    <row r="99" spans="1:18" ht="16" x14ac:dyDescent="0.2">
      <c r="A99" s="14"/>
      <c r="B99" s="14"/>
      <c r="C99" s="14"/>
      <c r="D99" s="32"/>
      <c r="E99" s="29">
        <v>0</v>
      </c>
      <c r="F99" s="22">
        <f t="shared" si="9"/>
        <v>0</v>
      </c>
      <c r="G99" s="22">
        <f>IF(D99="DEV", VLOOKUP($B99, Variables!$B$3:$D$10, 2, FALSE), 0)</f>
        <v>0</v>
      </c>
      <c r="H99" s="22">
        <f t="shared" si="0"/>
        <v>0</v>
      </c>
      <c r="I99" s="22">
        <f>IF(D99="DEV", VLOOKUP($B99, Variables!$B$3:$D$10, 3, FALSE), 0)</f>
        <v>0</v>
      </c>
      <c r="J99" s="22">
        <f t="shared" si="10"/>
        <v>0</v>
      </c>
      <c r="K99" s="22">
        <f t="shared" si="11"/>
        <v>0</v>
      </c>
      <c r="L99" s="22">
        <f t="shared" si="12"/>
        <v>0</v>
      </c>
      <c r="M99" s="22">
        <f>VLOOKUP($F99, Variables!$B$3:$D$10, 2, FALSE)</f>
        <v>0</v>
      </c>
      <c r="N99" s="22">
        <f t="shared" si="13"/>
        <v>0</v>
      </c>
      <c r="O99" s="22">
        <f>VLOOKUP($F99, Variables!$B$3:$D$10, 3, FALSE)</f>
        <v>0</v>
      </c>
      <c r="P99" s="22">
        <f t="shared" si="14"/>
        <v>0</v>
      </c>
      <c r="Q99" s="22">
        <f t="shared" si="15"/>
        <v>0</v>
      </c>
      <c r="R99" s="22">
        <f t="shared" si="16"/>
        <v>0</v>
      </c>
    </row>
    <row r="100" spans="1:18" ht="16" x14ac:dyDescent="0.2">
      <c r="A100" s="14"/>
      <c r="B100" s="14"/>
      <c r="C100" s="14"/>
      <c r="D100" s="32"/>
      <c r="E100" s="29">
        <v>0</v>
      </c>
      <c r="F100" s="22">
        <f t="shared" si="9"/>
        <v>0</v>
      </c>
      <c r="G100" s="22">
        <f>IF(D100="DEV", VLOOKUP($B100, Variables!$B$3:$D$10, 2, FALSE), 0)</f>
        <v>0</v>
      </c>
      <c r="H100" s="22">
        <f t="shared" si="0"/>
        <v>0</v>
      </c>
      <c r="I100" s="22">
        <f>IF(D100="DEV", VLOOKUP($B100, Variables!$B$3:$D$10, 3, FALSE), 0)</f>
        <v>0</v>
      </c>
      <c r="J100" s="22">
        <f t="shared" si="10"/>
        <v>0</v>
      </c>
      <c r="K100" s="22">
        <f t="shared" si="11"/>
        <v>0</v>
      </c>
      <c r="L100" s="22">
        <f t="shared" si="12"/>
        <v>0</v>
      </c>
      <c r="M100" s="22">
        <f>VLOOKUP($F100, Variables!$B$3:$D$10, 2, FALSE)</f>
        <v>0</v>
      </c>
      <c r="N100" s="22">
        <f t="shared" si="13"/>
        <v>0</v>
      </c>
      <c r="O100" s="22">
        <f>VLOOKUP($F100, Variables!$B$3:$D$10, 3, FALSE)</f>
        <v>0</v>
      </c>
      <c r="P100" s="22">
        <f t="shared" si="14"/>
        <v>0</v>
      </c>
      <c r="Q100" s="22">
        <f t="shared" si="15"/>
        <v>0</v>
      </c>
      <c r="R100" s="22">
        <f t="shared" si="16"/>
        <v>0</v>
      </c>
    </row>
    <row r="101" spans="1:18" ht="16" x14ac:dyDescent="0.2">
      <c r="A101" s="14"/>
      <c r="B101" s="14"/>
      <c r="C101" s="14"/>
      <c r="D101" s="32"/>
      <c r="E101" s="29">
        <v>0</v>
      </c>
      <c r="F101" s="22">
        <f t="shared" si="9"/>
        <v>0</v>
      </c>
      <c r="G101" s="22">
        <f>IF(D101="DEV", VLOOKUP($B101, Variables!$B$3:$D$10, 2, FALSE), 0)</f>
        <v>0</v>
      </c>
      <c r="H101" s="22">
        <f t="shared" si="0"/>
        <v>0</v>
      </c>
      <c r="I101" s="22">
        <f>IF(D101="DEV", VLOOKUP($B101, Variables!$B$3:$D$10, 3, FALSE), 0)</f>
        <v>0</v>
      </c>
      <c r="J101" s="22">
        <f t="shared" si="10"/>
        <v>0</v>
      </c>
      <c r="K101" s="22">
        <f t="shared" si="11"/>
        <v>0</v>
      </c>
      <c r="L101" s="22">
        <f t="shared" si="12"/>
        <v>0</v>
      </c>
      <c r="M101" s="22">
        <f>VLOOKUP($F101, Variables!$B$3:$D$10, 2, FALSE)</f>
        <v>0</v>
      </c>
      <c r="N101" s="22">
        <f t="shared" si="13"/>
        <v>0</v>
      </c>
      <c r="O101" s="22">
        <f>VLOOKUP($F101, Variables!$B$3:$D$10, 3, FALSE)</f>
        <v>0</v>
      </c>
      <c r="P101" s="22">
        <f t="shared" si="14"/>
        <v>0</v>
      </c>
      <c r="Q101" s="22">
        <f t="shared" si="15"/>
        <v>0</v>
      </c>
      <c r="R101" s="22">
        <f t="shared" si="16"/>
        <v>0</v>
      </c>
    </row>
    <row r="102" spans="1:18" ht="16" x14ac:dyDescent="0.2">
      <c r="A102" s="14"/>
      <c r="B102" s="14"/>
      <c r="C102" s="14"/>
      <c r="D102" s="32"/>
      <c r="E102" s="29">
        <v>0</v>
      </c>
      <c r="F102" s="22">
        <f t="shared" si="9"/>
        <v>0</v>
      </c>
      <c r="G102" s="22">
        <f>IF(D102="DEV", VLOOKUP($B102, Variables!$B$3:$D$10, 2, FALSE), 0)</f>
        <v>0</v>
      </c>
      <c r="H102" s="22">
        <f t="shared" si="0"/>
        <v>0</v>
      </c>
      <c r="I102" s="22">
        <f>IF(D102="DEV", VLOOKUP($B102, Variables!$B$3:$D$10, 3, FALSE), 0)</f>
        <v>0</v>
      </c>
      <c r="J102" s="22">
        <f t="shared" si="10"/>
        <v>0</v>
      </c>
      <c r="K102" s="22">
        <f t="shared" si="11"/>
        <v>0</v>
      </c>
      <c r="L102" s="22">
        <f t="shared" si="12"/>
        <v>0</v>
      </c>
      <c r="M102" s="22">
        <f>VLOOKUP($F102, Variables!$B$3:$D$10, 2, FALSE)</f>
        <v>0</v>
      </c>
      <c r="N102" s="22">
        <f t="shared" si="13"/>
        <v>0</v>
      </c>
      <c r="O102" s="22">
        <f>VLOOKUP($F102, Variables!$B$3:$D$10, 3, FALSE)</f>
        <v>0</v>
      </c>
      <c r="P102" s="22">
        <f t="shared" si="14"/>
        <v>0</v>
      </c>
      <c r="Q102" s="22">
        <f t="shared" si="15"/>
        <v>0</v>
      </c>
      <c r="R102" s="22">
        <f t="shared" si="16"/>
        <v>0</v>
      </c>
    </row>
    <row r="103" spans="1:18" ht="16" x14ac:dyDescent="0.2">
      <c r="A103" s="14"/>
      <c r="B103" s="14"/>
      <c r="C103" s="14"/>
      <c r="D103" s="32"/>
      <c r="E103" s="29">
        <v>0</v>
      </c>
      <c r="F103" s="22">
        <f t="shared" si="9"/>
        <v>0</v>
      </c>
      <c r="G103" s="22">
        <f>IF(D103="DEV", VLOOKUP($B103, Variables!$B$3:$D$10, 2, FALSE), 0)</f>
        <v>0</v>
      </c>
      <c r="H103" s="22">
        <f t="shared" si="0"/>
        <v>0</v>
      </c>
      <c r="I103" s="22">
        <f>IF(D103="DEV", VLOOKUP($B103, Variables!$B$3:$D$10, 3, FALSE), 0)</f>
        <v>0</v>
      </c>
      <c r="J103" s="22">
        <f t="shared" si="10"/>
        <v>0</v>
      </c>
      <c r="K103" s="22">
        <f t="shared" si="11"/>
        <v>0</v>
      </c>
      <c r="L103" s="22">
        <f t="shared" si="12"/>
        <v>0</v>
      </c>
      <c r="M103" s="22">
        <f>VLOOKUP($F103, Variables!$B$3:$D$10, 2, FALSE)</f>
        <v>0</v>
      </c>
      <c r="N103" s="22">
        <f t="shared" si="13"/>
        <v>0</v>
      </c>
      <c r="O103" s="22">
        <f>VLOOKUP($F103, Variables!$B$3:$D$10, 3, FALSE)</f>
        <v>0</v>
      </c>
      <c r="P103" s="22">
        <f t="shared" si="14"/>
        <v>0</v>
      </c>
      <c r="Q103" s="22">
        <f t="shared" si="15"/>
        <v>0</v>
      </c>
      <c r="R103" s="22">
        <f t="shared" si="16"/>
        <v>0</v>
      </c>
    </row>
    <row r="104" spans="1:18" ht="16" x14ac:dyDescent="0.2">
      <c r="A104" s="14"/>
      <c r="B104" s="14"/>
      <c r="C104" s="14"/>
      <c r="D104" s="32"/>
      <c r="E104" s="29">
        <v>0</v>
      </c>
      <c r="F104" s="22">
        <f t="shared" si="9"/>
        <v>0</v>
      </c>
      <c r="G104" s="22">
        <f>IF(D104="DEV", VLOOKUP($B104, Variables!$B$3:$D$10, 2, FALSE), 0)</f>
        <v>0</v>
      </c>
      <c r="H104" s="22">
        <f t="shared" si="0"/>
        <v>0</v>
      </c>
      <c r="I104" s="22">
        <f>IF(D104="DEV", VLOOKUP($B104, Variables!$B$3:$D$10, 3, FALSE), 0)</f>
        <v>0</v>
      </c>
      <c r="J104" s="22">
        <f t="shared" si="10"/>
        <v>0</v>
      </c>
      <c r="K104" s="22">
        <f t="shared" si="11"/>
        <v>0</v>
      </c>
      <c r="L104" s="22">
        <f t="shared" si="12"/>
        <v>0</v>
      </c>
      <c r="M104" s="22">
        <f>VLOOKUP($F104, Variables!$B$3:$D$10, 2, FALSE)</f>
        <v>0</v>
      </c>
      <c r="N104" s="22">
        <f t="shared" si="13"/>
        <v>0</v>
      </c>
      <c r="O104" s="22">
        <f>VLOOKUP($F104, Variables!$B$3:$D$10, 3, FALSE)</f>
        <v>0</v>
      </c>
      <c r="P104" s="22">
        <f t="shared" si="14"/>
        <v>0</v>
      </c>
      <c r="Q104" s="22">
        <f t="shared" si="15"/>
        <v>0</v>
      </c>
      <c r="R104" s="22">
        <f t="shared" si="16"/>
        <v>0</v>
      </c>
    </row>
    <row r="105" spans="1:18" ht="16" x14ac:dyDescent="0.2">
      <c r="A105" s="14"/>
      <c r="B105" s="14"/>
      <c r="C105" s="14"/>
      <c r="D105" s="32"/>
      <c r="E105" s="29">
        <v>0</v>
      </c>
      <c r="F105" s="22">
        <f t="shared" si="9"/>
        <v>0</v>
      </c>
      <c r="G105" s="22">
        <f>IF(D105="DEV", VLOOKUP($B105, Variables!$B$3:$D$10, 2, FALSE), 0)</f>
        <v>0</v>
      </c>
      <c r="H105" s="22">
        <f t="shared" si="0"/>
        <v>0</v>
      </c>
      <c r="I105" s="22">
        <f>IF(D105="DEV", VLOOKUP($B105, Variables!$B$3:$D$10, 3, FALSE), 0)</f>
        <v>0</v>
      </c>
      <c r="J105" s="22">
        <f t="shared" si="10"/>
        <v>0</v>
      </c>
      <c r="K105" s="22">
        <f t="shared" si="11"/>
        <v>0</v>
      </c>
      <c r="L105" s="22">
        <f t="shared" si="12"/>
        <v>0</v>
      </c>
      <c r="M105" s="22">
        <f>VLOOKUP($F105, Variables!$B$3:$D$10, 2, FALSE)</f>
        <v>0</v>
      </c>
      <c r="N105" s="22">
        <f t="shared" si="13"/>
        <v>0</v>
      </c>
      <c r="O105" s="22">
        <f>VLOOKUP($F105, Variables!$B$3:$D$10, 3, FALSE)</f>
        <v>0</v>
      </c>
      <c r="P105" s="22">
        <f t="shared" si="14"/>
        <v>0</v>
      </c>
      <c r="Q105" s="22">
        <f t="shared" si="15"/>
        <v>0</v>
      </c>
      <c r="R105" s="22">
        <f t="shared" si="16"/>
        <v>0</v>
      </c>
    </row>
    <row r="106" spans="1:18" ht="16" x14ac:dyDescent="0.2">
      <c r="A106" s="14"/>
      <c r="B106" s="14"/>
      <c r="C106" s="14"/>
      <c r="D106" s="32"/>
      <c r="E106" s="29">
        <v>0</v>
      </c>
      <c r="F106" s="22">
        <f t="shared" si="9"/>
        <v>0</v>
      </c>
      <c r="G106" s="22">
        <f>IF(D106="DEV", VLOOKUP($B106, Variables!$B$3:$D$10, 2, FALSE), 0)</f>
        <v>0</v>
      </c>
      <c r="H106" s="22">
        <f t="shared" si="0"/>
        <v>0</v>
      </c>
      <c r="I106" s="22">
        <f>IF(D106="DEV", VLOOKUP($B106, Variables!$B$3:$D$10, 3, FALSE), 0)</f>
        <v>0</v>
      </c>
      <c r="J106" s="22">
        <f t="shared" si="10"/>
        <v>0</v>
      </c>
      <c r="K106" s="22">
        <f t="shared" si="11"/>
        <v>0</v>
      </c>
      <c r="L106" s="22">
        <f t="shared" si="12"/>
        <v>0</v>
      </c>
      <c r="M106" s="22">
        <f>VLOOKUP($F106, Variables!$B$3:$D$10, 2, FALSE)</f>
        <v>0</v>
      </c>
      <c r="N106" s="22">
        <f t="shared" si="13"/>
        <v>0</v>
      </c>
      <c r="O106" s="22">
        <f>VLOOKUP($F106, Variables!$B$3:$D$10, 3, FALSE)</f>
        <v>0</v>
      </c>
      <c r="P106" s="22">
        <f t="shared" si="14"/>
        <v>0</v>
      </c>
      <c r="Q106" s="22">
        <f t="shared" si="15"/>
        <v>0</v>
      </c>
      <c r="R106" s="22">
        <f t="shared" si="16"/>
        <v>0</v>
      </c>
    </row>
    <row r="107" spans="1:18" ht="16" x14ac:dyDescent="0.2">
      <c r="A107" s="14"/>
      <c r="B107" s="14"/>
      <c r="C107" s="14"/>
      <c r="D107" s="32"/>
      <c r="E107" s="29">
        <v>0</v>
      </c>
      <c r="F107" s="22">
        <f t="shared" si="9"/>
        <v>0</v>
      </c>
      <c r="G107" s="22">
        <f>IF(D107="DEV", VLOOKUP($B107, Variables!$B$3:$D$10, 2, FALSE), 0)</f>
        <v>0</v>
      </c>
      <c r="H107" s="22">
        <f t="shared" si="0"/>
        <v>0</v>
      </c>
      <c r="I107" s="22">
        <f>IF(D107="DEV", VLOOKUP($B107, Variables!$B$3:$D$10, 3, FALSE), 0)</f>
        <v>0</v>
      </c>
      <c r="J107" s="22">
        <f t="shared" si="10"/>
        <v>0</v>
      </c>
      <c r="K107" s="22">
        <f t="shared" si="11"/>
        <v>0</v>
      </c>
      <c r="L107" s="22">
        <f t="shared" si="12"/>
        <v>0</v>
      </c>
      <c r="M107" s="22">
        <f>VLOOKUP($F107, Variables!$B$3:$D$10, 2, FALSE)</f>
        <v>0</v>
      </c>
      <c r="N107" s="22">
        <f t="shared" si="13"/>
        <v>0</v>
      </c>
      <c r="O107" s="22">
        <f>VLOOKUP($F107, Variables!$B$3:$D$10, 3, FALSE)</f>
        <v>0</v>
      </c>
      <c r="P107" s="22">
        <f t="shared" si="14"/>
        <v>0</v>
      </c>
      <c r="Q107" s="22">
        <f t="shared" si="15"/>
        <v>0</v>
      </c>
      <c r="R107" s="22">
        <f t="shared" si="16"/>
        <v>0</v>
      </c>
    </row>
    <row r="108" spans="1:18" ht="16" x14ac:dyDescent="0.2">
      <c r="A108" s="14"/>
      <c r="B108" s="14"/>
      <c r="C108" s="14"/>
      <c r="D108" s="32"/>
      <c r="E108" s="29">
        <v>0</v>
      </c>
      <c r="F108" s="22">
        <f t="shared" si="9"/>
        <v>0</v>
      </c>
      <c r="G108" s="22">
        <f>IF(D108="DEV", VLOOKUP($B108, Variables!$B$3:$D$10, 2, FALSE), 0)</f>
        <v>0</v>
      </c>
      <c r="H108" s="22">
        <f t="shared" si="0"/>
        <v>0</v>
      </c>
      <c r="I108" s="22">
        <f>IF(D108="DEV", VLOOKUP($B108, Variables!$B$3:$D$10, 3, FALSE), 0)</f>
        <v>0</v>
      </c>
      <c r="J108" s="22">
        <f t="shared" si="10"/>
        <v>0</v>
      </c>
      <c r="K108" s="22">
        <f t="shared" si="11"/>
        <v>0</v>
      </c>
      <c r="L108" s="22">
        <f t="shared" si="12"/>
        <v>0</v>
      </c>
      <c r="M108" s="22">
        <f>VLOOKUP($F108, Variables!$B$3:$D$10, 2, FALSE)</f>
        <v>0</v>
      </c>
      <c r="N108" s="22">
        <f t="shared" si="13"/>
        <v>0</v>
      </c>
      <c r="O108" s="22">
        <f>VLOOKUP($F108, Variables!$B$3:$D$10, 3, FALSE)</f>
        <v>0</v>
      </c>
      <c r="P108" s="22">
        <f t="shared" si="14"/>
        <v>0</v>
      </c>
      <c r="Q108" s="22">
        <f t="shared" si="15"/>
        <v>0</v>
      </c>
      <c r="R108" s="22">
        <f t="shared" si="16"/>
        <v>0</v>
      </c>
    </row>
    <row r="109" spans="1:18" ht="16" x14ac:dyDescent="0.2">
      <c r="A109" s="14"/>
      <c r="B109" s="14"/>
      <c r="C109" s="14"/>
      <c r="D109" s="32"/>
      <c r="E109" s="29">
        <v>0</v>
      </c>
      <c r="F109" s="22">
        <f t="shared" si="9"/>
        <v>0</v>
      </c>
      <c r="G109" s="22">
        <f>IF(D109="DEV", VLOOKUP($B109, Variables!$B$3:$D$10, 2, FALSE), 0)</f>
        <v>0</v>
      </c>
      <c r="H109" s="22">
        <f t="shared" si="0"/>
        <v>0</v>
      </c>
      <c r="I109" s="22">
        <f>IF(D109="DEV", VLOOKUP($B109, Variables!$B$3:$D$10, 3, FALSE), 0)</f>
        <v>0</v>
      </c>
      <c r="J109" s="22">
        <f t="shared" si="10"/>
        <v>0</v>
      </c>
      <c r="K109" s="22">
        <f t="shared" si="11"/>
        <v>0</v>
      </c>
      <c r="L109" s="22">
        <f t="shared" si="12"/>
        <v>0</v>
      </c>
      <c r="M109" s="22">
        <f>VLOOKUP($F109, Variables!$B$3:$D$10, 2, FALSE)</f>
        <v>0</v>
      </c>
      <c r="N109" s="22">
        <f t="shared" si="13"/>
        <v>0</v>
      </c>
      <c r="O109" s="22">
        <f>VLOOKUP($F109, Variables!$B$3:$D$10, 3, FALSE)</f>
        <v>0</v>
      </c>
      <c r="P109" s="22">
        <f t="shared" si="14"/>
        <v>0</v>
      </c>
      <c r="Q109" s="22">
        <f t="shared" si="15"/>
        <v>0</v>
      </c>
      <c r="R109" s="22">
        <f t="shared" si="16"/>
        <v>0</v>
      </c>
    </row>
    <row r="110" spans="1:18" ht="16" x14ac:dyDescent="0.2">
      <c r="A110" s="14"/>
      <c r="B110" s="14"/>
      <c r="C110" s="14"/>
      <c r="D110" s="32"/>
      <c r="E110" s="29">
        <v>0</v>
      </c>
      <c r="F110" s="22">
        <f t="shared" si="9"/>
        <v>0</v>
      </c>
      <c r="G110" s="22">
        <f>IF(D110="DEV", VLOOKUP($B110, Variables!$B$3:$D$10, 2, FALSE), 0)</f>
        <v>0</v>
      </c>
      <c r="H110" s="22">
        <f t="shared" si="0"/>
        <v>0</v>
      </c>
      <c r="I110" s="22">
        <f>IF(D110="DEV", VLOOKUP($B110, Variables!$B$3:$D$10, 3, FALSE), 0)</f>
        <v>0</v>
      </c>
      <c r="J110" s="22">
        <f t="shared" si="10"/>
        <v>0</v>
      </c>
      <c r="K110" s="22">
        <f t="shared" si="11"/>
        <v>0</v>
      </c>
      <c r="L110" s="22">
        <f t="shared" si="12"/>
        <v>0</v>
      </c>
      <c r="M110" s="22">
        <f>VLOOKUP($F110, Variables!$B$3:$D$10, 2, FALSE)</f>
        <v>0</v>
      </c>
      <c r="N110" s="22">
        <f t="shared" si="13"/>
        <v>0</v>
      </c>
      <c r="O110" s="22">
        <f>VLOOKUP($F110, Variables!$B$3:$D$10, 3, FALSE)</f>
        <v>0</v>
      </c>
      <c r="P110" s="22">
        <f t="shared" si="14"/>
        <v>0</v>
      </c>
      <c r="Q110" s="22">
        <f t="shared" si="15"/>
        <v>0</v>
      </c>
      <c r="R110" s="22">
        <f t="shared" si="16"/>
        <v>0</v>
      </c>
    </row>
    <row r="111" spans="1:18" ht="16" x14ac:dyDescent="0.2">
      <c r="A111" s="14"/>
      <c r="B111" s="14"/>
      <c r="C111" s="14"/>
      <c r="D111" s="32"/>
      <c r="E111" s="29">
        <v>0</v>
      </c>
      <c r="F111" s="22">
        <f t="shared" si="9"/>
        <v>0</v>
      </c>
      <c r="G111" s="22">
        <f>IF(D111="DEV", VLOOKUP($B111, Variables!$B$3:$D$10, 2, FALSE), 0)</f>
        <v>0</v>
      </c>
      <c r="H111" s="22">
        <f t="shared" si="0"/>
        <v>0</v>
      </c>
      <c r="I111" s="22">
        <f>IF(D111="DEV", VLOOKUP($B111, Variables!$B$3:$D$10, 3, FALSE), 0)</f>
        <v>0</v>
      </c>
      <c r="J111" s="22">
        <f t="shared" si="10"/>
        <v>0</v>
      </c>
      <c r="K111" s="22">
        <f t="shared" si="11"/>
        <v>0</v>
      </c>
      <c r="L111" s="22">
        <f t="shared" si="12"/>
        <v>0</v>
      </c>
      <c r="M111" s="22">
        <f>VLOOKUP($F111, Variables!$B$3:$D$10, 2, FALSE)</f>
        <v>0</v>
      </c>
      <c r="N111" s="22">
        <f t="shared" si="13"/>
        <v>0</v>
      </c>
      <c r="O111" s="22">
        <f>VLOOKUP($F111, Variables!$B$3:$D$10, 3, FALSE)</f>
        <v>0</v>
      </c>
      <c r="P111" s="22">
        <f t="shared" si="14"/>
        <v>0</v>
      </c>
      <c r="Q111" s="22">
        <f t="shared" si="15"/>
        <v>0</v>
      </c>
      <c r="R111" s="22">
        <f t="shared" si="16"/>
        <v>0</v>
      </c>
    </row>
    <row r="112" spans="1:18" ht="16" x14ac:dyDescent="0.2">
      <c r="A112" s="14"/>
      <c r="B112" s="14"/>
      <c r="C112" s="14"/>
      <c r="D112" s="32"/>
      <c r="E112" s="29">
        <v>0</v>
      </c>
      <c r="F112" s="22">
        <f t="shared" si="9"/>
        <v>0</v>
      </c>
      <c r="G112" s="22">
        <f>IF(D112="DEV", VLOOKUP($B112, Variables!$B$3:$D$10, 2, FALSE), 0)</f>
        <v>0</v>
      </c>
      <c r="H112" s="22">
        <f t="shared" si="0"/>
        <v>0</v>
      </c>
      <c r="I112" s="22">
        <f>IF(D112="DEV", VLOOKUP($B112, Variables!$B$3:$D$10, 3, FALSE), 0)</f>
        <v>0</v>
      </c>
      <c r="J112" s="22">
        <f t="shared" si="10"/>
        <v>0</v>
      </c>
      <c r="K112" s="22">
        <f t="shared" si="11"/>
        <v>0</v>
      </c>
      <c r="L112" s="22">
        <f t="shared" si="12"/>
        <v>0</v>
      </c>
      <c r="M112" s="22">
        <f>VLOOKUP($F112, Variables!$B$3:$D$10, 2, FALSE)</f>
        <v>0</v>
      </c>
      <c r="N112" s="22">
        <f t="shared" si="13"/>
        <v>0</v>
      </c>
      <c r="O112" s="22">
        <f>VLOOKUP($F112, Variables!$B$3:$D$10, 3, FALSE)</f>
        <v>0</v>
      </c>
      <c r="P112" s="22">
        <f t="shared" si="14"/>
        <v>0</v>
      </c>
      <c r="Q112" s="22">
        <f t="shared" si="15"/>
        <v>0</v>
      </c>
      <c r="R112" s="22">
        <f t="shared" si="16"/>
        <v>0</v>
      </c>
    </row>
    <row r="113" spans="1:18" ht="16" x14ac:dyDescent="0.2">
      <c r="A113" s="14"/>
      <c r="B113" s="14"/>
      <c r="C113" s="14"/>
      <c r="D113" s="32"/>
      <c r="E113" s="29">
        <v>0</v>
      </c>
      <c r="F113" s="22">
        <f t="shared" si="9"/>
        <v>0</v>
      </c>
      <c r="G113" s="22">
        <f>IF(D113="DEV", VLOOKUP($B113, Variables!$B$3:$D$10, 2, FALSE), 0)</f>
        <v>0</v>
      </c>
      <c r="H113" s="22">
        <f t="shared" si="0"/>
        <v>0</v>
      </c>
      <c r="I113" s="22">
        <f>IF(D113="DEV", VLOOKUP($B113, Variables!$B$3:$D$10, 3, FALSE), 0)</f>
        <v>0</v>
      </c>
      <c r="J113" s="22">
        <f t="shared" si="10"/>
        <v>0</v>
      </c>
      <c r="K113" s="22">
        <f t="shared" si="11"/>
        <v>0</v>
      </c>
      <c r="L113" s="22">
        <f t="shared" si="12"/>
        <v>0</v>
      </c>
      <c r="M113" s="22">
        <f>VLOOKUP($F113, Variables!$B$3:$D$10, 2, FALSE)</f>
        <v>0</v>
      </c>
      <c r="N113" s="22">
        <f t="shared" si="13"/>
        <v>0</v>
      </c>
      <c r="O113" s="22">
        <f>VLOOKUP($F113, Variables!$B$3:$D$10, 3, FALSE)</f>
        <v>0</v>
      </c>
      <c r="P113" s="22">
        <f t="shared" si="14"/>
        <v>0</v>
      </c>
      <c r="Q113" s="22">
        <f t="shared" si="15"/>
        <v>0</v>
      </c>
      <c r="R113" s="22">
        <f t="shared" si="16"/>
        <v>0</v>
      </c>
    </row>
    <row r="114" spans="1:18" ht="16" x14ac:dyDescent="0.2">
      <c r="A114" s="14"/>
      <c r="B114" s="14"/>
      <c r="C114" s="14"/>
      <c r="D114" s="32"/>
      <c r="E114" s="29">
        <v>0</v>
      </c>
      <c r="F114" s="22">
        <f t="shared" si="9"/>
        <v>0</v>
      </c>
      <c r="G114" s="22">
        <f>IF(D114="DEV", VLOOKUP($B114, Variables!$B$3:$D$10, 2, FALSE), 0)</f>
        <v>0</v>
      </c>
      <c r="H114" s="22">
        <f t="shared" si="0"/>
        <v>0</v>
      </c>
      <c r="I114" s="22">
        <f>IF(D114="DEV", VLOOKUP($B114, Variables!$B$3:$D$10, 3, FALSE), 0)</f>
        <v>0</v>
      </c>
      <c r="J114" s="22">
        <f t="shared" si="10"/>
        <v>0</v>
      </c>
      <c r="K114" s="22">
        <f t="shared" si="11"/>
        <v>0</v>
      </c>
      <c r="L114" s="22">
        <f t="shared" si="12"/>
        <v>0</v>
      </c>
      <c r="M114" s="22">
        <f>VLOOKUP($F114, Variables!$B$3:$D$10, 2, FALSE)</f>
        <v>0</v>
      </c>
      <c r="N114" s="22">
        <f t="shared" si="13"/>
        <v>0</v>
      </c>
      <c r="O114" s="22">
        <f>VLOOKUP($F114, Variables!$B$3:$D$10, 3, FALSE)</f>
        <v>0</v>
      </c>
      <c r="P114" s="22">
        <f t="shared" si="14"/>
        <v>0</v>
      </c>
      <c r="Q114" s="22">
        <f t="shared" si="15"/>
        <v>0</v>
      </c>
      <c r="R114" s="22">
        <f t="shared" si="16"/>
        <v>0</v>
      </c>
    </row>
    <row r="115" spans="1:18" ht="16" x14ac:dyDescent="0.2">
      <c r="A115" s="14"/>
      <c r="B115" s="14"/>
      <c r="C115" s="14"/>
      <c r="D115" s="32"/>
      <c r="E115" s="29">
        <v>0</v>
      </c>
      <c r="F115" s="22">
        <f t="shared" si="9"/>
        <v>0</v>
      </c>
      <c r="G115" s="22">
        <f>IF(D115="DEV", VLOOKUP($B115, Variables!$B$3:$D$10, 2, FALSE), 0)</f>
        <v>0</v>
      </c>
      <c r="H115" s="22">
        <f t="shared" si="0"/>
        <v>0</v>
      </c>
      <c r="I115" s="22">
        <f>IF(D115="DEV", VLOOKUP($B115, Variables!$B$3:$D$10, 3, FALSE), 0)</f>
        <v>0</v>
      </c>
      <c r="J115" s="22">
        <f t="shared" si="10"/>
        <v>0</v>
      </c>
      <c r="K115" s="22">
        <f t="shared" si="11"/>
        <v>0</v>
      </c>
      <c r="L115" s="22">
        <f t="shared" si="12"/>
        <v>0</v>
      </c>
      <c r="M115" s="22">
        <f>VLOOKUP($F115, Variables!$B$3:$D$10, 2, FALSE)</f>
        <v>0</v>
      </c>
      <c r="N115" s="22">
        <f t="shared" si="13"/>
        <v>0</v>
      </c>
      <c r="O115" s="22">
        <f>VLOOKUP($F115, Variables!$B$3:$D$10, 3, FALSE)</f>
        <v>0</v>
      </c>
      <c r="P115" s="22">
        <f t="shared" si="14"/>
        <v>0</v>
      </c>
      <c r="Q115" s="22">
        <f t="shared" si="15"/>
        <v>0</v>
      </c>
      <c r="R115" s="22">
        <f t="shared" si="16"/>
        <v>0</v>
      </c>
    </row>
    <row r="116" spans="1:18" ht="16" x14ac:dyDescent="0.2">
      <c r="A116" s="14"/>
      <c r="B116" s="14"/>
      <c r="C116" s="14"/>
      <c r="D116" s="32"/>
      <c r="E116" s="29">
        <v>0</v>
      </c>
      <c r="F116" s="22">
        <f t="shared" si="9"/>
        <v>0</v>
      </c>
      <c r="G116" s="22">
        <f>IF(D116="DEV", VLOOKUP($B116, Variables!$B$3:$D$10, 2, FALSE), 0)</f>
        <v>0</v>
      </c>
      <c r="H116" s="22">
        <f t="shared" si="0"/>
        <v>0</v>
      </c>
      <c r="I116" s="22">
        <f>IF(D116="DEV", VLOOKUP($B116, Variables!$B$3:$D$10, 3, FALSE), 0)</f>
        <v>0</v>
      </c>
      <c r="J116" s="22">
        <f t="shared" si="10"/>
        <v>0</v>
      </c>
      <c r="K116" s="22">
        <f t="shared" si="11"/>
        <v>0</v>
      </c>
      <c r="L116" s="22">
        <f t="shared" si="12"/>
        <v>0</v>
      </c>
      <c r="M116" s="22">
        <f>VLOOKUP($F116, Variables!$B$3:$D$10, 2, FALSE)</f>
        <v>0</v>
      </c>
      <c r="N116" s="22">
        <f t="shared" si="13"/>
        <v>0</v>
      </c>
      <c r="O116" s="22">
        <f>VLOOKUP($F116, Variables!$B$3:$D$10, 3, FALSE)</f>
        <v>0</v>
      </c>
      <c r="P116" s="22">
        <f t="shared" si="14"/>
        <v>0</v>
      </c>
      <c r="Q116" s="22">
        <f t="shared" si="15"/>
        <v>0</v>
      </c>
      <c r="R116" s="22">
        <f t="shared" si="16"/>
        <v>0</v>
      </c>
    </row>
    <row r="117" spans="1:18" ht="16" x14ac:dyDescent="0.2">
      <c r="A117" s="14"/>
      <c r="B117" s="14"/>
      <c r="C117" s="14"/>
      <c r="D117" s="32"/>
      <c r="E117" s="29">
        <v>0</v>
      </c>
      <c r="F117" s="22">
        <f t="shared" si="9"/>
        <v>0</v>
      </c>
      <c r="G117" s="22">
        <f>IF(D117="DEV", VLOOKUP($B117, Variables!$B$3:$D$10, 2, FALSE), 0)</f>
        <v>0</v>
      </c>
      <c r="H117" s="22">
        <f t="shared" si="0"/>
        <v>0</v>
      </c>
      <c r="I117" s="22">
        <f>IF(D117="DEV", VLOOKUP($B117, Variables!$B$3:$D$10, 3, FALSE), 0)</f>
        <v>0</v>
      </c>
      <c r="J117" s="22">
        <f t="shared" si="10"/>
        <v>0</v>
      </c>
      <c r="K117" s="22">
        <f t="shared" si="11"/>
        <v>0</v>
      </c>
      <c r="L117" s="22">
        <f t="shared" si="12"/>
        <v>0</v>
      </c>
      <c r="M117" s="22">
        <f>VLOOKUP($F117, Variables!$B$3:$D$10, 2, FALSE)</f>
        <v>0</v>
      </c>
      <c r="N117" s="22">
        <f t="shared" si="13"/>
        <v>0</v>
      </c>
      <c r="O117" s="22">
        <f>VLOOKUP($F117, Variables!$B$3:$D$10, 3, FALSE)</f>
        <v>0</v>
      </c>
      <c r="P117" s="22">
        <f t="shared" si="14"/>
        <v>0</v>
      </c>
      <c r="Q117" s="22">
        <f t="shared" si="15"/>
        <v>0</v>
      </c>
      <c r="R117" s="22">
        <f t="shared" si="16"/>
        <v>0</v>
      </c>
    </row>
    <row r="118" spans="1:18" ht="16" x14ac:dyDescent="0.2">
      <c r="A118" s="14"/>
      <c r="B118" s="14"/>
      <c r="C118" s="14"/>
      <c r="D118" s="32"/>
      <c r="E118" s="29">
        <v>0</v>
      </c>
      <c r="F118" s="22">
        <f t="shared" si="9"/>
        <v>0</v>
      </c>
      <c r="G118" s="22">
        <f>IF(D118="DEV", VLOOKUP($B118, Variables!$B$3:$D$10, 2, FALSE), 0)</f>
        <v>0</v>
      </c>
      <c r="H118" s="22">
        <f t="shared" si="0"/>
        <v>0</v>
      </c>
      <c r="I118" s="22">
        <f>IF(D118="DEV", VLOOKUP($B118, Variables!$B$3:$D$10, 3, FALSE), 0)</f>
        <v>0</v>
      </c>
      <c r="J118" s="22">
        <f t="shared" si="10"/>
        <v>0</v>
      </c>
      <c r="K118" s="22">
        <f t="shared" si="11"/>
        <v>0</v>
      </c>
      <c r="L118" s="22">
        <f t="shared" si="12"/>
        <v>0</v>
      </c>
      <c r="M118" s="22">
        <f>VLOOKUP($F118, Variables!$B$3:$D$10, 2, FALSE)</f>
        <v>0</v>
      </c>
      <c r="N118" s="22">
        <f t="shared" si="13"/>
        <v>0</v>
      </c>
      <c r="O118" s="22">
        <f>VLOOKUP($F118, Variables!$B$3:$D$10, 3, FALSE)</f>
        <v>0</v>
      </c>
      <c r="P118" s="22">
        <f t="shared" si="14"/>
        <v>0</v>
      </c>
      <c r="Q118" s="22">
        <f t="shared" si="15"/>
        <v>0</v>
      </c>
      <c r="R118" s="22">
        <f t="shared" si="16"/>
        <v>0</v>
      </c>
    </row>
    <row r="119" spans="1:18" ht="16" x14ac:dyDescent="0.2">
      <c r="A119" s="14"/>
      <c r="B119" s="14"/>
      <c r="C119" s="14"/>
      <c r="D119" s="32"/>
      <c r="E119" s="29">
        <v>0</v>
      </c>
      <c r="F119" s="22">
        <f t="shared" si="9"/>
        <v>0</v>
      </c>
      <c r="G119" s="22">
        <f>IF(D119="DEV", VLOOKUP($B119, Variables!$B$3:$D$10, 2, FALSE), 0)</f>
        <v>0</v>
      </c>
      <c r="H119" s="22">
        <f t="shared" si="0"/>
        <v>0</v>
      </c>
      <c r="I119" s="22">
        <f>IF(D119="DEV", VLOOKUP($B119, Variables!$B$3:$D$10, 3, FALSE), 0)</f>
        <v>0</v>
      </c>
      <c r="J119" s="22">
        <f t="shared" si="10"/>
        <v>0</v>
      </c>
      <c r="K119" s="22">
        <f t="shared" si="11"/>
        <v>0</v>
      </c>
      <c r="L119" s="22">
        <f t="shared" si="12"/>
        <v>0</v>
      </c>
      <c r="M119" s="22">
        <f>VLOOKUP($F119, Variables!$B$3:$D$10, 2, FALSE)</f>
        <v>0</v>
      </c>
      <c r="N119" s="22">
        <f t="shared" si="13"/>
        <v>0</v>
      </c>
      <c r="O119" s="22">
        <f>VLOOKUP($F119, Variables!$B$3:$D$10, 3, FALSE)</f>
        <v>0</v>
      </c>
      <c r="P119" s="22">
        <f t="shared" si="14"/>
        <v>0</v>
      </c>
      <c r="Q119" s="22">
        <f t="shared" si="15"/>
        <v>0</v>
      </c>
      <c r="R119" s="22">
        <f t="shared" si="16"/>
        <v>0</v>
      </c>
    </row>
    <row r="120" spans="1:18" ht="16" x14ac:dyDescent="0.2">
      <c r="A120" s="14"/>
      <c r="B120" s="14"/>
      <c r="C120" s="14"/>
      <c r="D120" s="32"/>
      <c r="E120" s="29">
        <v>0</v>
      </c>
      <c r="F120" s="22">
        <f t="shared" si="9"/>
        <v>0</v>
      </c>
      <c r="G120" s="22">
        <f>IF(D120="DEV", VLOOKUP($B120, Variables!$B$3:$D$10, 2, FALSE), 0)</f>
        <v>0</v>
      </c>
      <c r="H120" s="22">
        <f t="shared" si="0"/>
        <v>0</v>
      </c>
      <c r="I120" s="22">
        <f>IF(D120="DEV", VLOOKUP($B120, Variables!$B$3:$D$10, 3, FALSE), 0)</f>
        <v>0</v>
      </c>
      <c r="J120" s="22">
        <f t="shared" si="10"/>
        <v>0</v>
      </c>
      <c r="K120" s="22">
        <f t="shared" si="11"/>
        <v>0</v>
      </c>
      <c r="L120" s="22">
        <f t="shared" si="12"/>
        <v>0</v>
      </c>
      <c r="M120" s="22">
        <f>VLOOKUP($F120, Variables!$B$3:$D$10, 2, FALSE)</f>
        <v>0</v>
      </c>
      <c r="N120" s="22">
        <f t="shared" si="13"/>
        <v>0</v>
      </c>
      <c r="O120" s="22">
        <f>VLOOKUP($F120, Variables!$B$3:$D$10, 3, FALSE)</f>
        <v>0</v>
      </c>
      <c r="P120" s="22">
        <f t="shared" si="14"/>
        <v>0</v>
      </c>
      <c r="Q120" s="22">
        <f t="shared" si="15"/>
        <v>0</v>
      </c>
      <c r="R120" s="22">
        <f t="shared" si="16"/>
        <v>0</v>
      </c>
    </row>
    <row r="121" spans="1:18" ht="16" x14ac:dyDescent="0.2">
      <c r="A121" s="14"/>
      <c r="B121" s="14"/>
      <c r="C121" s="14"/>
      <c r="D121" s="32"/>
      <c r="E121" s="29">
        <v>0</v>
      </c>
      <c r="F121" s="22">
        <f t="shared" si="9"/>
        <v>0</v>
      </c>
      <c r="G121" s="22">
        <f>IF(D121="DEV", VLOOKUP($B121, Variables!$B$3:$D$10, 2, FALSE), 0)</f>
        <v>0</v>
      </c>
      <c r="H121" s="22">
        <f t="shared" si="0"/>
        <v>0</v>
      </c>
      <c r="I121" s="22">
        <f>IF(D121="DEV", VLOOKUP($B121, Variables!$B$3:$D$10, 3, FALSE), 0)</f>
        <v>0</v>
      </c>
      <c r="J121" s="22">
        <f t="shared" si="10"/>
        <v>0</v>
      </c>
      <c r="K121" s="22">
        <f t="shared" si="11"/>
        <v>0</v>
      </c>
      <c r="L121" s="22">
        <f t="shared" si="12"/>
        <v>0</v>
      </c>
      <c r="M121" s="22">
        <f>VLOOKUP($F121, Variables!$B$3:$D$10, 2, FALSE)</f>
        <v>0</v>
      </c>
      <c r="N121" s="22">
        <f t="shared" si="13"/>
        <v>0</v>
      </c>
      <c r="O121" s="22">
        <f>VLOOKUP($F121, Variables!$B$3:$D$10, 3, FALSE)</f>
        <v>0</v>
      </c>
      <c r="P121" s="22">
        <f t="shared" si="14"/>
        <v>0</v>
      </c>
      <c r="Q121" s="22">
        <f t="shared" si="15"/>
        <v>0</v>
      </c>
      <c r="R121" s="22">
        <f t="shared" si="16"/>
        <v>0</v>
      </c>
    </row>
    <row r="122" spans="1:18" ht="16" x14ac:dyDescent="0.2">
      <c r="A122" s="14"/>
      <c r="B122" s="14"/>
      <c r="C122" s="14"/>
      <c r="D122" s="32"/>
      <c r="E122" s="29">
        <v>0</v>
      </c>
      <c r="F122" s="22">
        <f t="shared" si="9"/>
        <v>0</v>
      </c>
      <c r="G122" s="22">
        <f>IF(D122="DEV", VLOOKUP($B122, Variables!$B$3:$D$10, 2, FALSE), 0)</f>
        <v>0</v>
      </c>
      <c r="H122" s="22">
        <f t="shared" si="0"/>
        <v>0</v>
      </c>
      <c r="I122" s="22">
        <f>IF(D122="DEV", VLOOKUP($B122, Variables!$B$3:$D$10, 3, FALSE), 0)</f>
        <v>0</v>
      </c>
      <c r="J122" s="22">
        <f t="shared" si="10"/>
        <v>0</v>
      </c>
      <c r="K122" s="22">
        <f t="shared" si="11"/>
        <v>0</v>
      </c>
      <c r="L122" s="22">
        <f t="shared" si="12"/>
        <v>0</v>
      </c>
      <c r="M122" s="22">
        <f>VLOOKUP($F122, Variables!$B$3:$D$10, 2, FALSE)</f>
        <v>0</v>
      </c>
      <c r="N122" s="22">
        <f t="shared" si="13"/>
        <v>0</v>
      </c>
      <c r="O122" s="22">
        <f>VLOOKUP($F122, Variables!$B$3:$D$10, 3, FALSE)</f>
        <v>0</v>
      </c>
      <c r="P122" s="22">
        <f t="shared" si="14"/>
        <v>0</v>
      </c>
      <c r="Q122" s="22">
        <f t="shared" si="15"/>
        <v>0</v>
      </c>
      <c r="R122" s="22">
        <f t="shared" si="16"/>
        <v>0</v>
      </c>
    </row>
    <row r="123" spans="1:18" ht="16" x14ac:dyDescent="0.2">
      <c r="A123" s="14"/>
      <c r="B123" s="14"/>
      <c r="C123" s="14"/>
      <c r="D123" s="32"/>
      <c r="E123" s="29">
        <v>0</v>
      </c>
      <c r="F123" s="22">
        <f t="shared" si="9"/>
        <v>0</v>
      </c>
      <c r="G123" s="22">
        <f>IF(D123="DEV", VLOOKUP($B123, Variables!$B$3:$D$10, 2, FALSE), 0)</f>
        <v>0</v>
      </c>
      <c r="H123" s="22">
        <f t="shared" si="0"/>
        <v>0</v>
      </c>
      <c r="I123" s="22">
        <f>IF(D123="DEV", VLOOKUP($B123, Variables!$B$3:$D$10, 3, FALSE), 0)</f>
        <v>0</v>
      </c>
      <c r="J123" s="22">
        <f t="shared" si="10"/>
        <v>0</v>
      </c>
      <c r="K123" s="22">
        <f t="shared" si="11"/>
        <v>0</v>
      </c>
      <c r="L123" s="22">
        <f t="shared" si="12"/>
        <v>0</v>
      </c>
      <c r="M123" s="22">
        <f>VLOOKUP($F123, Variables!$B$3:$D$10, 2, FALSE)</f>
        <v>0</v>
      </c>
      <c r="N123" s="22">
        <f t="shared" si="13"/>
        <v>0</v>
      </c>
      <c r="O123" s="22">
        <f>VLOOKUP($F123, Variables!$B$3:$D$10, 3, FALSE)</f>
        <v>0</v>
      </c>
      <c r="P123" s="22">
        <f t="shared" si="14"/>
        <v>0</v>
      </c>
      <c r="Q123" s="22">
        <f t="shared" si="15"/>
        <v>0</v>
      </c>
      <c r="R123" s="22">
        <f t="shared" si="16"/>
        <v>0</v>
      </c>
    </row>
    <row r="124" spans="1:18" ht="16" x14ac:dyDescent="0.2">
      <c r="A124" s="14"/>
      <c r="B124" s="14"/>
      <c r="C124" s="14"/>
      <c r="D124" s="32"/>
      <c r="E124" s="29">
        <v>0</v>
      </c>
      <c r="F124" s="22">
        <f t="shared" si="9"/>
        <v>0</v>
      </c>
      <c r="G124" s="22">
        <f>IF(D124="DEV", VLOOKUP($B124, Variables!$B$3:$D$10, 2, FALSE), 0)</f>
        <v>0</v>
      </c>
      <c r="H124" s="22">
        <f t="shared" si="0"/>
        <v>0</v>
      </c>
      <c r="I124" s="22">
        <f>IF(D124="DEV", VLOOKUP($B124, Variables!$B$3:$D$10, 3, FALSE), 0)</f>
        <v>0</v>
      </c>
      <c r="J124" s="22">
        <f t="shared" si="10"/>
        <v>0</v>
      </c>
      <c r="K124" s="22">
        <f t="shared" si="11"/>
        <v>0</v>
      </c>
      <c r="L124" s="22">
        <f t="shared" si="12"/>
        <v>0</v>
      </c>
      <c r="M124" s="22">
        <f>VLOOKUP($F124, Variables!$B$3:$D$10, 2, FALSE)</f>
        <v>0</v>
      </c>
      <c r="N124" s="22">
        <f t="shared" si="13"/>
        <v>0</v>
      </c>
      <c r="O124" s="22">
        <f>VLOOKUP($F124, Variables!$B$3:$D$10, 3, FALSE)</f>
        <v>0</v>
      </c>
      <c r="P124" s="22">
        <f t="shared" si="14"/>
        <v>0</v>
      </c>
      <c r="Q124" s="22">
        <f t="shared" si="15"/>
        <v>0</v>
      </c>
      <c r="R124" s="22">
        <f t="shared" si="16"/>
        <v>0</v>
      </c>
    </row>
    <row r="125" spans="1:18" ht="16" x14ac:dyDescent="0.2">
      <c r="A125" s="14"/>
      <c r="B125" s="14"/>
      <c r="C125" s="14"/>
      <c r="D125" s="32"/>
      <c r="E125" s="29">
        <v>0</v>
      </c>
      <c r="F125" s="22">
        <f t="shared" si="9"/>
        <v>0</v>
      </c>
      <c r="G125" s="22">
        <f>IF(D125="DEV", VLOOKUP($B125, Variables!$B$3:$D$10, 2, FALSE), 0)</f>
        <v>0</v>
      </c>
      <c r="H125" s="22">
        <f t="shared" si="0"/>
        <v>0</v>
      </c>
      <c r="I125" s="22">
        <f>IF(D125="DEV", VLOOKUP($B125, Variables!$B$3:$D$10, 3, FALSE), 0)</f>
        <v>0</v>
      </c>
      <c r="J125" s="22">
        <f t="shared" si="10"/>
        <v>0</v>
      </c>
      <c r="K125" s="22">
        <f t="shared" si="11"/>
        <v>0</v>
      </c>
      <c r="L125" s="22">
        <f t="shared" si="12"/>
        <v>0</v>
      </c>
      <c r="M125" s="22">
        <f>VLOOKUP($F125, Variables!$B$3:$D$10, 2, FALSE)</f>
        <v>0</v>
      </c>
      <c r="N125" s="22">
        <f t="shared" si="13"/>
        <v>0</v>
      </c>
      <c r="O125" s="22">
        <f>VLOOKUP($F125, Variables!$B$3:$D$10, 3, FALSE)</f>
        <v>0</v>
      </c>
      <c r="P125" s="22">
        <f t="shared" si="14"/>
        <v>0</v>
      </c>
      <c r="Q125" s="22">
        <f t="shared" si="15"/>
        <v>0</v>
      </c>
      <c r="R125" s="22">
        <f t="shared" si="16"/>
        <v>0</v>
      </c>
    </row>
    <row r="126" spans="1:18" ht="16" x14ac:dyDescent="0.2">
      <c r="A126" s="14"/>
      <c r="B126" s="14"/>
      <c r="C126" s="14"/>
      <c r="D126" s="32"/>
      <c r="E126" s="29">
        <v>0</v>
      </c>
      <c r="F126" s="22">
        <f t="shared" si="9"/>
        <v>0</v>
      </c>
      <c r="G126" s="22">
        <f>IF(D126="DEV", VLOOKUP($B126, Variables!$B$3:$D$10, 2, FALSE), 0)</f>
        <v>0</v>
      </c>
      <c r="H126" s="22">
        <f t="shared" si="0"/>
        <v>0</v>
      </c>
      <c r="I126" s="22">
        <f>IF(D126="DEV", VLOOKUP($B126, Variables!$B$3:$D$10, 3, FALSE), 0)</f>
        <v>0</v>
      </c>
      <c r="J126" s="22">
        <f t="shared" si="10"/>
        <v>0</v>
      </c>
      <c r="K126" s="22">
        <f t="shared" si="11"/>
        <v>0</v>
      </c>
      <c r="L126" s="22">
        <f t="shared" si="12"/>
        <v>0</v>
      </c>
      <c r="M126" s="22">
        <f>VLOOKUP($F126, Variables!$B$3:$D$10, 2, FALSE)</f>
        <v>0</v>
      </c>
      <c r="N126" s="22">
        <f t="shared" si="13"/>
        <v>0</v>
      </c>
      <c r="O126" s="22">
        <f>VLOOKUP($F126, Variables!$B$3:$D$10, 3, FALSE)</f>
        <v>0</v>
      </c>
      <c r="P126" s="22">
        <f t="shared" si="14"/>
        <v>0</v>
      </c>
      <c r="Q126" s="22">
        <f t="shared" si="15"/>
        <v>0</v>
      </c>
      <c r="R126" s="22">
        <f t="shared" si="16"/>
        <v>0</v>
      </c>
    </row>
    <row r="127" spans="1:18" ht="16" x14ac:dyDescent="0.2">
      <c r="A127" s="14"/>
      <c r="B127" s="14"/>
      <c r="C127" s="14"/>
      <c r="D127" s="32"/>
      <c r="E127" s="29">
        <v>0</v>
      </c>
      <c r="F127" s="22">
        <f t="shared" si="9"/>
        <v>0</v>
      </c>
      <c r="G127" s="22">
        <f>IF(D127="DEV", VLOOKUP($B127, Variables!$B$3:$D$10, 2, FALSE), 0)</f>
        <v>0</v>
      </c>
      <c r="H127" s="22">
        <f t="shared" si="0"/>
        <v>0</v>
      </c>
      <c r="I127" s="22">
        <f>IF(D127="DEV", VLOOKUP($B127, Variables!$B$3:$D$10, 3, FALSE), 0)</f>
        <v>0</v>
      </c>
      <c r="J127" s="22">
        <f t="shared" si="10"/>
        <v>0</v>
      </c>
      <c r="K127" s="22">
        <f t="shared" si="11"/>
        <v>0</v>
      </c>
      <c r="L127" s="22">
        <f t="shared" si="12"/>
        <v>0</v>
      </c>
      <c r="M127" s="22">
        <f>VLOOKUP($F127, Variables!$B$3:$D$10, 2, FALSE)</f>
        <v>0</v>
      </c>
      <c r="N127" s="22">
        <f>AVERAGE($M127, $O127)</f>
        <v>0</v>
      </c>
      <c r="O127" s="22">
        <f>VLOOKUP($F127, Variables!$B$3:$D$10, 3, FALSE)</f>
        <v>0</v>
      </c>
      <c r="P127" s="22">
        <f>$M127*(100%-$E127)</f>
        <v>0</v>
      </c>
      <c r="Q127" s="22">
        <f t="shared" si="15"/>
        <v>0</v>
      </c>
      <c r="R127" s="22">
        <f t="shared" si="16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3E7822-063C-C14D-B40C-5FA7FA6970F7}">
          <x14:formula1>
            <xm:f>Variables!$A$20:$A$22</xm:f>
          </x14:formula1>
          <xm:sqref>D11:D127</xm:sqref>
        </x14:dataValidation>
        <x14:dataValidation type="list" allowBlank="1" showInputMessage="1" showErrorMessage="1" xr:uid="{86FC9FA4-3289-6D4D-84FB-67D8FC8764CF}">
          <x14:formula1>
            <xm:f>Variables!$A$25:$A$26</xm:f>
          </x14:formula1>
          <xm:sqref>C11:C127</xm:sqref>
        </x14:dataValidation>
        <x14:dataValidation type="list" allowBlank="1" showInputMessage="1" showErrorMessage="1" xr:uid="{FD7B4A54-93BA-E44A-82C2-33D36021172A}">
          <x14:formula1>
            <xm:f>Variables!$B$3:$B$10</xm:f>
          </x14:formula1>
          <xm:sqref>B11:B127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C9D2-9414-4948-B6A2-F20FF44C5117}">
  <dimension ref="A1:D28"/>
  <sheetViews>
    <sheetView zoomScale="167" workbookViewId="0">
      <selection activeCell="D24" sqref="D24"/>
    </sheetView>
  </sheetViews>
  <sheetFormatPr baseColWidth="10" defaultRowHeight="13" x14ac:dyDescent="0.15"/>
  <cols>
    <col min="1" max="2" width="17.1640625" customWidth="1"/>
    <col min="3" max="3" width="17.83203125" customWidth="1"/>
    <col min="4" max="4" width="18.1640625" customWidth="1"/>
  </cols>
  <sheetData>
    <row r="1" spans="1:4" x14ac:dyDescent="0.15">
      <c r="A1" s="8" t="s">
        <v>2</v>
      </c>
      <c r="B1" s="9"/>
      <c r="C1" s="9"/>
      <c r="D1" s="9"/>
    </row>
    <row r="2" spans="1:4" x14ac:dyDescent="0.15">
      <c r="A2" s="10"/>
      <c r="B2" s="10" t="s">
        <v>1</v>
      </c>
      <c r="C2" s="10" t="s">
        <v>3</v>
      </c>
      <c r="D2" s="10" t="s">
        <v>4</v>
      </c>
    </row>
    <row r="3" spans="1:4" x14ac:dyDescent="0.15">
      <c r="A3" s="11"/>
      <c r="B3" s="10">
        <v>0</v>
      </c>
      <c r="C3" s="34">
        <v>0</v>
      </c>
      <c r="D3" s="34">
        <v>0</v>
      </c>
    </row>
    <row r="4" spans="1:4" x14ac:dyDescent="0.15">
      <c r="A4" s="11"/>
      <c r="B4" s="10">
        <v>1</v>
      </c>
      <c r="C4" s="34">
        <v>1</v>
      </c>
      <c r="D4" s="34">
        <v>1</v>
      </c>
    </row>
    <row r="5" spans="1:4" x14ac:dyDescent="0.15">
      <c r="A5" s="11"/>
      <c r="B5" s="10">
        <v>2</v>
      </c>
      <c r="C5" s="34">
        <v>1</v>
      </c>
      <c r="D5" s="34">
        <v>4</v>
      </c>
    </row>
    <row r="6" spans="1:4" x14ac:dyDescent="0.15">
      <c r="A6" s="11"/>
      <c r="B6" s="10">
        <v>3</v>
      </c>
      <c r="C6" s="34">
        <v>2</v>
      </c>
      <c r="D6" s="34">
        <v>7</v>
      </c>
    </row>
    <row r="7" spans="1:4" x14ac:dyDescent="0.15">
      <c r="A7" s="11"/>
      <c r="B7" s="10">
        <v>5</v>
      </c>
      <c r="C7" s="34">
        <v>5</v>
      </c>
      <c r="D7" s="34">
        <v>13</v>
      </c>
    </row>
    <row r="8" spans="1:4" x14ac:dyDescent="0.15">
      <c r="A8" s="11"/>
      <c r="B8" s="10">
        <v>8</v>
      </c>
      <c r="C8" s="34">
        <v>8</v>
      </c>
      <c r="D8" s="34">
        <v>19</v>
      </c>
    </row>
    <row r="9" spans="1:4" x14ac:dyDescent="0.15">
      <c r="A9" s="11"/>
      <c r="B9" s="10">
        <v>13</v>
      </c>
      <c r="C9" s="34">
        <v>13</v>
      </c>
      <c r="D9" s="34">
        <v>27</v>
      </c>
    </row>
    <row r="10" spans="1:4" x14ac:dyDescent="0.15">
      <c r="A10" s="11"/>
      <c r="B10" s="10">
        <v>21</v>
      </c>
      <c r="C10" s="34">
        <v>21</v>
      </c>
      <c r="D10" s="34">
        <v>35</v>
      </c>
    </row>
    <row r="11" spans="1:4" x14ac:dyDescent="0.15">
      <c r="A11" s="11"/>
      <c r="B11" s="10"/>
      <c r="C11" s="11"/>
      <c r="D11" s="11"/>
    </row>
    <row r="12" spans="1:4" x14ac:dyDescent="0.15">
      <c r="A12" s="11"/>
      <c r="B12" s="11"/>
      <c r="C12" s="11"/>
      <c r="D12" s="11"/>
    </row>
    <row r="13" spans="1:4" x14ac:dyDescent="0.15">
      <c r="A13" s="10" t="s">
        <v>5</v>
      </c>
      <c r="B13" s="10">
        <v>3</v>
      </c>
      <c r="C13" s="11"/>
      <c r="D13" s="11"/>
    </row>
    <row r="14" spans="1:4" x14ac:dyDescent="0.15">
      <c r="A14" s="10" t="s">
        <v>22</v>
      </c>
      <c r="B14" s="10">
        <v>1</v>
      </c>
      <c r="C14" s="11"/>
      <c r="D14" s="11"/>
    </row>
    <row r="15" spans="1:4" x14ac:dyDescent="0.15">
      <c r="A15" s="10" t="s">
        <v>6</v>
      </c>
      <c r="B15" s="10">
        <v>10</v>
      </c>
      <c r="C15" s="11"/>
      <c r="D15" s="11"/>
    </row>
    <row r="16" spans="1:4" x14ac:dyDescent="0.15">
      <c r="A16" s="12"/>
      <c r="B16" s="12"/>
      <c r="C16" s="12"/>
      <c r="D16" s="12"/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27</v>
      </c>
    </row>
    <row r="24" spans="1:1" x14ac:dyDescent="0.15">
      <c r="A24" s="33" t="s">
        <v>28</v>
      </c>
    </row>
    <row r="25" spans="1:1" x14ac:dyDescent="0.15">
      <c r="A25" t="b">
        <v>1</v>
      </c>
    </row>
    <row r="26" spans="1:1" x14ac:dyDescent="0.15">
      <c r="A26" t="b">
        <v>0</v>
      </c>
    </row>
    <row r="28" spans="1:1" x14ac:dyDescent="0.15">
      <c r="A28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2019-05-03T00:35:54Z</dcterms:created>
  <dcterms:modified xsi:type="dcterms:W3CDTF">2019-11-22T03:12:20Z</dcterms:modified>
</cp:coreProperties>
</file>