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code/equal-loudness/"/>
    </mc:Choice>
  </mc:AlternateContent>
  <xr:revisionPtr revIDLastSave="0" documentId="13_ncr:1_{2D9CAA89-536E-1549-A556-7683C9C4A260}" xr6:coauthVersionLast="46" xr6:coauthVersionMax="46" xr10:uidLastSave="{00000000-0000-0000-0000-000000000000}"/>
  <bookViews>
    <workbookView xWindow="11580" yWindow="1860" windowWidth="28040" windowHeight="17440" xr2:uid="{00000000-000D-0000-FFFF-FFFF00000000}"/>
  </bookViews>
  <sheets>
    <sheet name="Equal Loudness Contours" sheetId="2" r:id="rId1"/>
    <sheet name="SPL Deltas" sheetId="3" r:id="rId2"/>
    <sheet name="iso226-curv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6" i="1"/>
  <c r="A14" i="1"/>
  <c r="A13" i="1"/>
  <c r="A12" i="1"/>
  <c r="A11" i="1"/>
  <c r="A10" i="1"/>
  <c r="A9" i="1"/>
  <c r="A8" i="1"/>
  <c r="A7" i="1"/>
  <c r="A6" i="1"/>
  <c r="A5" i="1"/>
  <c r="A4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C7" i="1"/>
</calcChain>
</file>

<file path=xl/sharedStrings.xml><?xml version="1.0" encoding="utf-8"?>
<sst xmlns="http://schemas.openxmlformats.org/spreadsheetml/2006/main" count="8" uniqueCount="7">
  <si>
    <t>phon</t>
  </si>
  <si>
    <t>delta</t>
  </si>
  <si>
    <t>ISO 226:2003 table. Grey lines are interpolations</t>
  </si>
  <si>
    <t>phon 20vs40</t>
  </si>
  <si>
    <t>phon 40vs60</t>
  </si>
  <si>
    <t>phon 60vs80</t>
  </si>
  <si>
    <t>phon 80vs100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</si>
</sst>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Equal-Loudness Contours (from ISO 226:2003)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'iso226-curves'!$A$4</c:f>
              <c:strCache>
                <c:ptCount val="1"/>
                <c:pt idx="0">
                  <c:v>phon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'iso226-curves'!$C$4:$AG$4</c:f>
              <c:numCache>
                <c:formatCode>General</c:formatCode>
                <c:ptCount val="31"/>
                <c:pt idx="0">
                  <c:v>76.55</c:v>
                </c:pt>
                <c:pt idx="1">
                  <c:v>65.62</c:v>
                </c:pt>
                <c:pt idx="2">
                  <c:v>55.12</c:v>
                </c:pt>
                <c:pt idx="3">
                  <c:v>45.53</c:v>
                </c:pt>
                <c:pt idx="4">
                  <c:v>37.630000000000003</c:v>
                </c:pt>
                <c:pt idx="5">
                  <c:v>30.86</c:v>
                </c:pt>
                <c:pt idx="6">
                  <c:v>25.02</c:v>
                </c:pt>
                <c:pt idx="7">
                  <c:v>20.51</c:v>
                </c:pt>
                <c:pt idx="8">
                  <c:v>16.649999999999999</c:v>
                </c:pt>
                <c:pt idx="9">
                  <c:v>13.12</c:v>
                </c:pt>
                <c:pt idx="10">
                  <c:v>10.09</c:v>
                </c:pt>
                <c:pt idx="11">
                  <c:v>7.54</c:v>
                </c:pt>
                <c:pt idx="12">
                  <c:v>5.1100000000000003</c:v>
                </c:pt>
                <c:pt idx="13">
                  <c:v>3.06</c:v>
                </c:pt>
                <c:pt idx="14">
                  <c:v>1.48</c:v>
                </c:pt>
                <c:pt idx="15">
                  <c:v>0.3</c:v>
                </c:pt>
                <c:pt idx="16">
                  <c:v>-0.3</c:v>
                </c:pt>
                <c:pt idx="17">
                  <c:v>-0.01</c:v>
                </c:pt>
                <c:pt idx="18">
                  <c:v>1.03</c:v>
                </c:pt>
                <c:pt idx="19">
                  <c:v>-1.19</c:v>
                </c:pt>
                <c:pt idx="20">
                  <c:v>-4.1100000000000003</c:v>
                </c:pt>
                <c:pt idx="21">
                  <c:v>-7.05</c:v>
                </c:pt>
                <c:pt idx="22">
                  <c:v>-9.0299999999999994</c:v>
                </c:pt>
                <c:pt idx="23">
                  <c:v>-8.49</c:v>
                </c:pt>
                <c:pt idx="24">
                  <c:v>-4.4800000000000004</c:v>
                </c:pt>
                <c:pt idx="25">
                  <c:v>3.28</c:v>
                </c:pt>
                <c:pt idx="26">
                  <c:v>9.83</c:v>
                </c:pt>
                <c:pt idx="27">
                  <c:v>10.48</c:v>
                </c:pt>
                <c:pt idx="28">
                  <c:v>8.3800000000000008</c:v>
                </c:pt>
                <c:pt idx="29">
                  <c:v>14.1</c:v>
                </c:pt>
                <c:pt idx="30">
                  <c:v>79.650000000000006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C-EB40-A184-76E4631868E6}"/>
            </c:ext>
          </c:extLst>
        </c:ser>
        <c:ser>
          <c:idx val="1"/>
          <c:order val="1"/>
          <c:tx>
            <c:strRef>
              <c:f>'iso226-curves'!$A$5</c:f>
              <c:strCache>
                <c:ptCount val="1"/>
                <c:pt idx="0">
                  <c:v>phon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'iso226-curves'!$C$5:$AG$5</c:f>
              <c:numCache>
                <c:formatCode>General</c:formatCode>
                <c:ptCount val="31"/>
                <c:pt idx="0">
                  <c:v>83.75</c:v>
                </c:pt>
                <c:pt idx="1">
                  <c:v>75.760000000000005</c:v>
                </c:pt>
                <c:pt idx="2">
                  <c:v>68.209999999999994</c:v>
                </c:pt>
                <c:pt idx="3">
                  <c:v>61.14</c:v>
                </c:pt>
                <c:pt idx="4">
                  <c:v>54.96</c:v>
                </c:pt>
                <c:pt idx="5">
                  <c:v>49.01</c:v>
                </c:pt>
                <c:pt idx="6">
                  <c:v>43.24</c:v>
                </c:pt>
                <c:pt idx="7">
                  <c:v>38.130000000000003</c:v>
                </c:pt>
                <c:pt idx="8">
                  <c:v>33.479999999999997</c:v>
                </c:pt>
                <c:pt idx="9">
                  <c:v>28.77</c:v>
                </c:pt>
                <c:pt idx="10">
                  <c:v>24.84</c:v>
                </c:pt>
                <c:pt idx="11">
                  <c:v>21.33</c:v>
                </c:pt>
                <c:pt idx="12">
                  <c:v>18.05</c:v>
                </c:pt>
                <c:pt idx="13">
                  <c:v>15.14</c:v>
                </c:pt>
                <c:pt idx="14">
                  <c:v>12.98</c:v>
                </c:pt>
                <c:pt idx="15">
                  <c:v>11.18</c:v>
                </c:pt>
                <c:pt idx="16">
                  <c:v>9.99</c:v>
                </c:pt>
                <c:pt idx="17">
                  <c:v>10</c:v>
                </c:pt>
                <c:pt idx="18">
                  <c:v>11.26</c:v>
                </c:pt>
                <c:pt idx="19">
                  <c:v>10.43</c:v>
                </c:pt>
                <c:pt idx="20">
                  <c:v>7.27</c:v>
                </c:pt>
                <c:pt idx="21">
                  <c:v>4.45</c:v>
                </c:pt>
                <c:pt idx="22">
                  <c:v>3.04</c:v>
                </c:pt>
                <c:pt idx="23">
                  <c:v>3.8</c:v>
                </c:pt>
                <c:pt idx="24">
                  <c:v>7.46</c:v>
                </c:pt>
                <c:pt idx="25">
                  <c:v>14.35</c:v>
                </c:pt>
                <c:pt idx="26">
                  <c:v>20.98</c:v>
                </c:pt>
                <c:pt idx="27">
                  <c:v>23.43</c:v>
                </c:pt>
                <c:pt idx="28">
                  <c:v>22.33</c:v>
                </c:pt>
                <c:pt idx="29">
                  <c:v>25.17</c:v>
                </c:pt>
                <c:pt idx="30">
                  <c:v>81.47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C-EB40-A184-76E4631868E6}"/>
            </c:ext>
          </c:extLst>
        </c:ser>
        <c:ser>
          <c:idx val="2"/>
          <c:order val="2"/>
          <c:tx>
            <c:strRef>
              <c:f>'iso226-curves'!$A$6</c:f>
              <c:strCache>
                <c:ptCount val="1"/>
                <c:pt idx="0">
                  <c:v>phon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'iso226-curves'!$C$6:$AG$6</c:f>
              <c:numCache>
                <c:formatCode>General</c:formatCode>
                <c:ptCount val="31"/>
                <c:pt idx="0">
                  <c:v>89.58</c:v>
                </c:pt>
                <c:pt idx="1">
                  <c:v>82.65</c:v>
                </c:pt>
                <c:pt idx="2">
                  <c:v>75.98</c:v>
                </c:pt>
                <c:pt idx="3">
                  <c:v>69.62</c:v>
                </c:pt>
                <c:pt idx="4">
                  <c:v>64.02</c:v>
                </c:pt>
                <c:pt idx="5">
                  <c:v>58.55</c:v>
                </c:pt>
                <c:pt idx="6">
                  <c:v>53.19</c:v>
                </c:pt>
                <c:pt idx="7">
                  <c:v>48.38</c:v>
                </c:pt>
                <c:pt idx="8">
                  <c:v>43.94</c:v>
                </c:pt>
                <c:pt idx="9">
                  <c:v>39.369999999999997</c:v>
                </c:pt>
                <c:pt idx="10">
                  <c:v>35.51</c:v>
                </c:pt>
                <c:pt idx="11">
                  <c:v>31.99</c:v>
                </c:pt>
                <c:pt idx="12">
                  <c:v>28.69</c:v>
                </c:pt>
                <c:pt idx="13">
                  <c:v>25.67</c:v>
                </c:pt>
                <c:pt idx="14">
                  <c:v>23.43</c:v>
                </c:pt>
                <c:pt idx="15">
                  <c:v>21.48</c:v>
                </c:pt>
                <c:pt idx="16">
                  <c:v>20.100000000000001</c:v>
                </c:pt>
                <c:pt idx="17">
                  <c:v>20.010000000000002</c:v>
                </c:pt>
                <c:pt idx="18">
                  <c:v>21.46</c:v>
                </c:pt>
                <c:pt idx="19">
                  <c:v>21.4</c:v>
                </c:pt>
                <c:pt idx="20">
                  <c:v>18.149999999999999</c:v>
                </c:pt>
                <c:pt idx="21">
                  <c:v>15.38</c:v>
                </c:pt>
                <c:pt idx="22">
                  <c:v>14.26</c:v>
                </c:pt>
                <c:pt idx="23">
                  <c:v>15.14</c:v>
                </c:pt>
                <c:pt idx="24">
                  <c:v>18.63</c:v>
                </c:pt>
                <c:pt idx="25">
                  <c:v>25.02</c:v>
                </c:pt>
                <c:pt idx="26">
                  <c:v>31.52</c:v>
                </c:pt>
                <c:pt idx="27">
                  <c:v>34.43</c:v>
                </c:pt>
                <c:pt idx="28">
                  <c:v>33.04</c:v>
                </c:pt>
                <c:pt idx="29">
                  <c:v>34.67</c:v>
                </c:pt>
                <c:pt idx="30">
                  <c:v>84.18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C-EB40-A184-76E4631868E6}"/>
            </c:ext>
          </c:extLst>
        </c:ser>
        <c:ser>
          <c:idx val="3"/>
          <c:order val="3"/>
          <c:tx>
            <c:strRef>
              <c:f>'iso226-curves'!$A$7</c:f>
              <c:strCache>
                <c:ptCount val="1"/>
                <c:pt idx="0">
                  <c:v>phon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'iso226-curves'!$C$7:$AG$7</c:f>
              <c:numCache>
                <c:formatCode>General</c:formatCode>
                <c:ptCount val="31"/>
                <c:pt idx="0">
                  <c:v>94.715000000000003</c:v>
                </c:pt>
                <c:pt idx="1">
                  <c:v>88.295000000000002</c:v>
                </c:pt>
                <c:pt idx="2">
                  <c:v>82.075000000000003</c:v>
                </c:pt>
                <c:pt idx="3">
                  <c:v>76.125</c:v>
                </c:pt>
                <c:pt idx="4">
                  <c:v>70.900000000000006</c:v>
                </c:pt>
                <c:pt idx="5">
                  <c:v>65.814999999999998</c:v>
                </c:pt>
                <c:pt idx="6">
                  <c:v>60.835000000000001</c:v>
                </c:pt>
                <c:pt idx="7">
                  <c:v>56.375</c:v>
                </c:pt>
                <c:pt idx="8">
                  <c:v>52.265000000000001</c:v>
                </c:pt>
                <c:pt idx="9">
                  <c:v>48.034999999999997</c:v>
                </c:pt>
                <c:pt idx="10">
                  <c:v>44.459999999999994</c:v>
                </c:pt>
                <c:pt idx="11">
                  <c:v>41.195</c:v>
                </c:pt>
                <c:pt idx="12">
                  <c:v>38.134999999999998</c:v>
                </c:pt>
                <c:pt idx="13">
                  <c:v>35.325000000000003</c:v>
                </c:pt>
                <c:pt idx="14">
                  <c:v>33.239999999999995</c:v>
                </c:pt>
                <c:pt idx="15">
                  <c:v>31.410000000000004</c:v>
                </c:pt>
                <c:pt idx="16">
                  <c:v>30.080000000000002</c:v>
                </c:pt>
                <c:pt idx="17">
                  <c:v>30.009999999999998</c:v>
                </c:pt>
                <c:pt idx="18">
                  <c:v>31.64</c:v>
                </c:pt>
                <c:pt idx="19">
                  <c:v>31.954999999999998</c:v>
                </c:pt>
                <c:pt idx="20">
                  <c:v>28.689999999999998</c:v>
                </c:pt>
                <c:pt idx="21">
                  <c:v>25.945</c:v>
                </c:pt>
                <c:pt idx="22">
                  <c:v>24.934999999999999</c:v>
                </c:pt>
                <c:pt idx="23">
                  <c:v>25.895</c:v>
                </c:pt>
                <c:pt idx="24">
                  <c:v>29.32</c:v>
                </c:pt>
                <c:pt idx="25">
                  <c:v>35.424999999999997</c:v>
                </c:pt>
                <c:pt idx="26">
                  <c:v>41.66</c:v>
                </c:pt>
                <c:pt idx="27">
                  <c:v>44.355000000000004</c:v>
                </c:pt>
                <c:pt idx="28">
                  <c:v>42.265000000000001</c:v>
                </c:pt>
                <c:pt idx="29">
                  <c:v>43.314999999999998</c:v>
                </c:pt>
                <c:pt idx="30">
                  <c:v>88.474999999999994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C-EB40-A184-76E4631868E6}"/>
            </c:ext>
          </c:extLst>
        </c:ser>
        <c:ser>
          <c:idx val="4"/>
          <c:order val="4"/>
          <c:tx>
            <c:strRef>
              <c:f>'iso226-curves'!$A$8</c:f>
              <c:strCache>
                <c:ptCount val="1"/>
                <c:pt idx="0">
                  <c:v>phon 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'iso226-curves'!$C$8:$AG$8</c:f>
              <c:numCache>
                <c:formatCode>General</c:formatCode>
                <c:ptCount val="31"/>
                <c:pt idx="0">
                  <c:v>99.85</c:v>
                </c:pt>
                <c:pt idx="1">
                  <c:v>93.94</c:v>
                </c:pt>
                <c:pt idx="2">
                  <c:v>88.17</c:v>
                </c:pt>
                <c:pt idx="3">
                  <c:v>82.63</c:v>
                </c:pt>
                <c:pt idx="4">
                  <c:v>77.78</c:v>
                </c:pt>
                <c:pt idx="5">
                  <c:v>73.08</c:v>
                </c:pt>
                <c:pt idx="6">
                  <c:v>68.48</c:v>
                </c:pt>
                <c:pt idx="7">
                  <c:v>64.37</c:v>
                </c:pt>
                <c:pt idx="8">
                  <c:v>60.59</c:v>
                </c:pt>
                <c:pt idx="9">
                  <c:v>56.7</c:v>
                </c:pt>
                <c:pt idx="10">
                  <c:v>53.41</c:v>
                </c:pt>
                <c:pt idx="11">
                  <c:v>50.4</c:v>
                </c:pt>
                <c:pt idx="12">
                  <c:v>47.58</c:v>
                </c:pt>
                <c:pt idx="13">
                  <c:v>44.98</c:v>
                </c:pt>
                <c:pt idx="14">
                  <c:v>43.05</c:v>
                </c:pt>
                <c:pt idx="15">
                  <c:v>41.34</c:v>
                </c:pt>
                <c:pt idx="16">
                  <c:v>40.06</c:v>
                </c:pt>
                <c:pt idx="17">
                  <c:v>40.01</c:v>
                </c:pt>
                <c:pt idx="18">
                  <c:v>41.82</c:v>
                </c:pt>
                <c:pt idx="19">
                  <c:v>42.51</c:v>
                </c:pt>
                <c:pt idx="20">
                  <c:v>39.229999999999997</c:v>
                </c:pt>
                <c:pt idx="21">
                  <c:v>36.51</c:v>
                </c:pt>
                <c:pt idx="22">
                  <c:v>35.61</c:v>
                </c:pt>
                <c:pt idx="23">
                  <c:v>36.65</c:v>
                </c:pt>
                <c:pt idx="24">
                  <c:v>40.01</c:v>
                </c:pt>
                <c:pt idx="25">
                  <c:v>45.83</c:v>
                </c:pt>
                <c:pt idx="26">
                  <c:v>51.8</c:v>
                </c:pt>
                <c:pt idx="27">
                  <c:v>54.28</c:v>
                </c:pt>
                <c:pt idx="28">
                  <c:v>51.49</c:v>
                </c:pt>
                <c:pt idx="29">
                  <c:v>51.96</c:v>
                </c:pt>
                <c:pt idx="30">
                  <c:v>92.77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C-EB40-A184-76E4631868E6}"/>
            </c:ext>
          </c:extLst>
        </c:ser>
        <c:ser>
          <c:idx val="5"/>
          <c:order val="5"/>
          <c:tx>
            <c:strRef>
              <c:f>'iso226-curves'!$A$9</c:f>
              <c:strCache>
                <c:ptCount val="1"/>
                <c:pt idx="0">
                  <c:v>phon 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'iso226-curves'!$C$9:$AG$9</c:f>
              <c:numCache>
                <c:formatCode>General</c:formatCode>
                <c:ptCount val="31"/>
                <c:pt idx="0">
                  <c:v>104.68</c:v>
                </c:pt>
                <c:pt idx="1">
                  <c:v>99.085000000000008</c:v>
                </c:pt>
                <c:pt idx="2">
                  <c:v>93.625</c:v>
                </c:pt>
                <c:pt idx="3">
                  <c:v>88.405000000000001</c:v>
                </c:pt>
                <c:pt idx="4">
                  <c:v>83.87</c:v>
                </c:pt>
                <c:pt idx="5">
                  <c:v>79.509999999999991</c:v>
                </c:pt>
                <c:pt idx="6">
                  <c:v>75.265000000000001</c:v>
                </c:pt>
                <c:pt idx="7">
                  <c:v>71.510000000000005</c:v>
                </c:pt>
                <c:pt idx="8">
                  <c:v>68.075000000000003</c:v>
                </c:pt>
                <c:pt idx="9">
                  <c:v>64.585000000000008</c:v>
                </c:pt>
                <c:pt idx="10">
                  <c:v>61.634999999999998</c:v>
                </c:pt>
                <c:pt idx="11">
                  <c:v>58.965000000000003</c:v>
                </c:pt>
                <c:pt idx="12">
                  <c:v>56.484999999999999</c:v>
                </c:pt>
                <c:pt idx="13">
                  <c:v>54.215000000000003</c:v>
                </c:pt>
                <c:pt idx="14">
                  <c:v>52.55</c:v>
                </c:pt>
                <c:pt idx="15">
                  <c:v>51.075000000000003</c:v>
                </c:pt>
                <c:pt idx="16">
                  <c:v>49.975000000000001</c:v>
                </c:pt>
                <c:pt idx="17">
                  <c:v>50.01</c:v>
                </c:pt>
                <c:pt idx="18">
                  <c:v>51.984999999999999</c:v>
                </c:pt>
                <c:pt idx="19">
                  <c:v>52.849999999999994</c:v>
                </c:pt>
                <c:pt idx="20">
                  <c:v>49.594999999999999</c:v>
                </c:pt>
                <c:pt idx="21">
                  <c:v>46.884999999999998</c:v>
                </c:pt>
                <c:pt idx="22">
                  <c:v>46.015000000000001</c:v>
                </c:pt>
                <c:pt idx="23">
                  <c:v>47.11</c:v>
                </c:pt>
                <c:pt idx="24">
                  <c:v>50.45</c:v>
                </c:pt>
                <c:pt idx="25">
                  <c:v>56.094999999999999</c:v>
                </c:pt>
                <c:pt idx="26">
                  <c:v>61.73</c:v>
                </c:pt>
                <c:pt idx="27">
                  <c:v>63.72</c:v>
                </c:pt>
                <c:pt idx="28">
                  <c:v>60.06</c:v>
                </c:pt>
                <c:pt idx="29">
                  <c:v>60.195000000000007</c:v>
                </c:pt>
                <c:pt idx="30">
                  <c:v>98.844999999999999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C-EB40-A184-76E4631868E6}"/>
            </c:ext>
          </c:extLst>
        </c:ser>
        <c:ser>
          <c:idx val="6"/>
          <c:order val="6"/>
          <c:tx>
            <c:strRef>
              <c:f>'iso226-curves'!$A$10</c:f>
              <c:strCache>
                <c:ptCount val="1"/>
                <c:pt idx="0">
                  <c:v>phon 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'iso226-curves'!$C$10:$AG$10</c:f>
              <c:numCache>
                <c:formatCode>General</c:formatCode>
                <c:ptCount val="31"/>
                <c:pt idx="0">
                  <c:v>109.51</c:v>
                </c:pt>
                <c:pt idx="1">
                  <c:v>104.23</c:v>
                </c:pt>
                <c:pt idx="2">
                  <c:v>99.08</c:v>
                </c:pt>
                <c:pt idx="3">
                  <c:v>94.18</c:v>
                </c:pt>
                <c:pt idx="4">
                  <c:v>89.96</c:v>
                </c:pt>
                <c:pt idx="5">
                  <c:v>85.94</c:v>
                </c:pt>
                <c:pt idx="6">
                  <c:v>82.05</c:v>
                </c:pt>
                <c:pt idx="7">
                  <c:v>78.650000000000006</c:v>
                </c:pt>
                <c:pt idx="8">
                  <c:v>75.56</c:v>
                </c:pt>
                <c:pt idx="9">
                  <c:v>72.47</c:v>
                </c:pt>
                <c:pt idx="10">
                  <c:v>69.86</c:v>
                </c:pt>
                <c:pt idx="11">
                  <c:v>67.53</c:v>
                </c:pt>
                <c:pt idx="12">
                  <c:v>65.39</c:v>
                </c:pt>
                <c:pt idx="13">
                  <c:v>63.45</c:v>
                </c:pt>
                <c:pt idx="14">
                  <c:v>62.05</c:v>
                </c:pt>
                <c:pt idx="15">
                  <c:v>60.81</c:v>
                </c:pt>
                <c:pt idx="16">
                  <c:v>59.89</c:v>
                </c:pt>
                <c:pt idx="17">
                  <c:v>60.01</c:v>
                </c:pt>
                <c:pt idx="18">
                  <c:v>62.15</c:v>
                </c:pt>
                <c:pt idx="19">
                  <c:v>63.19</c:v>
                </c:pt>
                <c:pt idx="20">
                  <c:v>59.96</c:v>
                </c:pt>
                <c:pt idx="21">
                  <c:v>57.26</c:v>
                </c:pt>
                <c:pt idx="22">
                  <c:v>56.42</c:v>
                </c:pt>
                <c:pt idx="23">
                  <c:v>57.57</c:v>
                </c:pt>
                <c:pt idx="24">
                  <c:v>60.89</c:v>
                </c:pt>
                <c:pt idx="25">
                  <c:v>66.36</c:v>
                </c:pt>
                <c:pt idx="26">
                  <c:v>71.66</c:v>
                </c:pt>
                <c:pt idx="27">
                  <c:v>73.16</c:v>
                </c:pt>
                <c:pt idx="28">
                  <c:v>68.63</c:v>
                </c:pt>
                <c:pt idx="29">
                  <c:v>68.430000000000007</c:v>
                </c:pt>
                <c:pt idx="30">
                  <c:v>104.92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0C-EB40-A184-76E4631868E6}"/>
            </c:ext>
          </c:extLst>
        </c:ser>
        <c:ser>
          <c:idx val="7"/>
          <c:order val="7"/>
          <c:tx>
            <c:strRef>
              <c:f>'iso226-curves'!$A$11</c:f>
              <c:strCache>
                <c:ptCount val="1"/>
                <c:pt idx="0">
                  <c:v>phon 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'iso226-curves'!$C$11:$AG$11</c:f>
              <c:numCache>
                <c:formatCode>General</c:formatCode>
                <c:ptCount val="31"/>
                <c:pt idx="0">
                  <c:v>114.25</c:v>
                </c:pt>
                <c:pt idx="1">
                  <c:v>109.23</c:v>
                </c:pt>
                <c:pt idx="2">
                  <c:v>104.36500000000001</c:v>
                </c:pt>
                <c:pt idx="3">
                  <c:v>99.76</c:v>
                </c:pt>
                <c:pt idx="4">
                  <c:v>95.84</c:v>
                </c:pt>
                <c:pt idx="5">
                  <c:v>92.15</c:v>
                </c:pt>
                <c:pt idx="6">
                  <c:v>88.61</c:v>
                </c:pt>
                <c:pt idx="7">
                  <c:v>85.564999999999998</c:v>
                </c:pt>
                <c:pt idx="8">
                  <c:v>82.825000000000003</c:v>
                </c:pt>
                <c:pt idx="9">
                  <c:v>80.144999999999996</c:v>
                </c:pt>
                <c:pt idx="10">
                  <c:v>77.89</c:v>
                </c:pt>
                <c:pt idx="11">
                  <c:v>75.92</c:v>
                </c:pt>
                <c:pt idx="12">
                  <c:v>74.14</c:v>
                </c:pt>
                <c:pt idx="13">
                  <c:v>72.564999999999998</c:v>
                </c:pt>
                <c:pt idx="14">
                  <c:v>71.454999999999998</c:v>
                </c:pt>
                <c:pt idx="15">
                  <c:v>70.490000000000009</c:v>
                </c:pt>
                <c:pt idx="16">
                  <c:v>69.78</c:v>
                </c:pt>
                <c:pt idx="17">
                  <c:v>70.010000000000005</c:v>
                </c:pt>
                <c:pt idx="18">
                  <c:v>72.314999999999998</c:v>
                </c:pt>
                <c:pt idx="19">
                  <c:v>73.465000000000003</c:v>
                </c:pt>
                <c:pt idx="20">
                  <c:v>70.275000000000006</c:v>
                </c:pt>
                <c:pt idx="21">
                  <c:v>67.569999999999993</c:v>
                </c:pt>
                <c:pt idx="22">
                  <c:v>66.745000000000005</c:v>
                </c:pt>
                <c:pt idx="23">
                  <c:v>67.94</c:v>
                </c:pt>
                <c:pt idx="24">
                  <c:v>71.254999999999995</c:v>
                </c:pt>
                <c:pt idx="25">
                  <c:v>76.585000000000008</c:v>
                </c:pt>
                <c:pt idx="26">
                  <c:v>81.534999999999997</c:v>
                </c:pt>
                <c:pt idx="27">
                  <c:v>82.449999999999989</c:v>
                </c:pt>
                <c:pt idx="28">
                  <c:v>77.02</c:v>
                </c:pt>
                <c:pt idx="29">
                  <c:v>76.550000000000011</c:v>
                </c:pt>
                <c:pt idx="30">
                  <c:v>111.935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0C-EB40-A184-76E4631868E6}"/>
            </c:ext>
          </c:extLst>
        </c:ser>
        <c:ser>
          <c:idx val="8"/>
          <c:order val="8"/>
          <c:tx>
            <c:strRef>
              <c:f>'iso226-curves'!$A$12</c:f>
              <c:strCache>
                <c:ptCount val="1"/>
                <c:pt idx="0">
                  <c:v>phon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'iso226-curves'!$C$12:$AG$12</c:f>
              <c:numCache>
                <c:formatCode>General</c:formatCode>
                <c:ptCount val="31"/>
                <c:pt idx="0">
                  <c:v>118.99</c:v>
                </c:pt>
                <c:pt idx="1">
                  <c:v>114.23</c:v>
                </c:pt>
                <c:pt idx="2">
                  <c:v>109.65</c:v>
                </c:pt>
                <c:pt idx="3">
                  <c:v>105.34</c:v>
                </c:pt>
                <c:pt idx="4">
                  <c:v>101.72</c:v>
                </c:pt>
                <c:pt idx="5">
                  <c:v>98.36</c:v>
                </c:pt>
                <c:pt idx="6">
                  <c:v>95.17</c:v>
                </c:pt>
                <c:pt idx="7">
                  <c:v>92.48</c:v>
                </c:pt>
                <c:pt idx="8">
                  <c:v>90.09</c:v>
                </c:pt>
                <c:pt idx="9">
                  <c:v>87.82</c:v>
                </c:pt>
                <c:pt idx="10">
                  <c:v>85.92</c:v>
                </c:pt>
                <c:pt idx="11">
                  <c:v>84.31</c:v>
                </c:pt>
                <c:pt idx="12">
                  <c:v>82.89</c:v>
                </c:pt>
                <c:pt idx="13">
                  <c:v>81.680000000000007</c:v>
                </c:pt>
                <c:pt idx="14">
                  <c:v>80.86</c:v>
                </c:pt>
                <c:pt idx="15">
                  <c:v>80.17</c:v>
                </c:pt>
                <c:pt idx="16">
                  <c:v>79.67</c:v>
                </c:pt>
                <c:pt idx="17">
                  <c:v>80.010000000000005</c:v>
                </c:pt>
                <c:pt idx="18">
                  <c:v>82.48</c:v>
                </c:pt>
                <c:pt idx="19">
                  <c:v>83.74</c:v>
                </c:pt>
                <c:pt idx="20">
                  <c:v>80.59</c:v>
                </c:pt>
                <c:pt idx="21">
                  <c:v>77.88</c:v>
                </c:pt>
                <c:pt idx="22">
                  <c:v>77.069999999999993</c:v>
                </c:pt>
                <c:pt idx="23">
                  <c:v>78.31</c:v>
                </c:pt>
                <c:pt idx="24">
                  <c:v>81.62</c:v>
                </c:pt>
                <c:pt idx="25">
                  <c:v>86.81</c:v>
                </c:pt>
                <c:pt idx="26">
                  <c:v>91.41</c:v>
                </c:pt>
                <c:pt idx="27">
                  <c:v>91.74</c:v>
                </c:pt>
                <c:pt idx="28">
                  <c:v>85.41</c:v>
                </c:pt>
                <c:pt idx="29">
                  <c:v>84.67</c:v>
                </c:pt>
                <c:pt idx="30">
                  <c:v>118.95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0C-EB40-A184-76E4631868E6}"/>
            </c:ext>
          </c:extLst>
        </c:ser>
        <c:ser>
          <c:idx val="9"/>
          <c:order val="9"/>
          <c:tx>
            <c:strRef>
              <c:f>'iso226-curves'!$A$13</c:f>
              <c:strCache>
                <c:ptCount val="1"/>
                <c:pt idx="0">
                  <c:v>phon 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'iso226-curves'!$C$13:$AG$13</c:f>
              <c:numCache>
                <c:formatCode>General</c:formatCode>
                <c:ptCount val="31"/>
                <c:pt idx="0">
                  <c:v>123.69999999999999</c:v>
                </c:pt>
                <c:pt idx="1">
                  <c:v>119.19</c:v>
                </c:pt>
                <c:pt idx="2">
                  <c:v>114.88</c:v>
                </c:pt>
                <c:pt idx="3">
                  <c:v>110.86</c:v>
                </c:pt>
                <c:pt idx="4">
                  <c:v>107.535</c:v>
                </c:pt>
                <c:pt idx="5">
                  <c:v>104.505</c:v>
                </c:pt>
                <c:pt idx="6">
                  <c:v>101.66499999999999</c:v>
                </c:pt>
                <c:pt idx="7">
                  <c:v>99.325000000000003</c:v>
                </c:pt>
                <c:pt idx="8">
                  <c:v>97.284999999999997</c:v>
                </c:pt>
                <c:pt idx="9">
                  <c:v>95.424999999999997</c:v>
                </c:pt>
                <c:pt idx="10">
                  <c:v>93.884999999999991</c:v>
                </c:pt>
                <c:pt idx="11">
                  <c:v>92.64</c:v>
                </c:pt>
                <c:pt idx="12">
                  <c:v>91.594999999999999</c:v>
                </c:pt>
                <c:pt idx="13">
                  <c:v>90.754999999999995</c:v>
                </c:pt>
                <c:pt idx="14">
                  <c:v>90.240000000000009</c:v>
                </c:pt>
                <c:pt idx="15">
                  <c:v>89.835000000000008</c:v>
                </c:pt>
                <c:pt idx="16">
                  <c:v>89.555000000000007</c:v>
                </c:pt>
                <c:pt idx="17">
                  <c:v>90.01</c:v>
                </c:pt>
                <c:pt idx="18">
                  <c:v>92.64500000000001</c:v>
                </c:pt>
                <c:pt idx="19">
                  <c:v>93.995000000000005</c:v>
                </c:pt>
                <c:pt idx="20">
                  <c:v>90.885000000000005</c:v>
                </c:pt>
                <c:pt idx="21">
                  <c:v>88.18</c:v>
                </c:pt>
                <c:pt idx="22">
                  <c:v>87.37</c:v>
                </c:pt>
                <c:pt idx="23">
                  <c:v>88.655000000000001</c:v>
                </c:pt>
                <c:pt idx="24">
                  <c:v>91.960000000000008</c:v>
                </c:pt>
                <c:pt idx="25">
                  <c:v>97.02000000000001</c:v>
                </c:pt>
                <c:pt idx="26">
                  <c:v>101.25999999999999</c:v>
                </c:pt>
                <c:pt idx="27">
                  <c:v>100.985</c:v>
                </c:pt>
                <c:pt idx="28">
                  <c:v>93.74</c:v>
                </c:pt>
                <c:pt idx="29">
                  <c:v>92.75</c:v>
                </c:pt>
                <c:pt idx="30">
                  <c:v>126.34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0C-EB40-A184-76E4631868E6}"/>
            </c:ext>
          </c:extLst>
        </c:ser>
        <c:ser>
          <c:idx val="10"/>
          <c:order val="10"/>
          <c:tx>
            <c:strRef>
              <c:f>'iso226-curves'!$A$14</c:f>
              <c:strCache>
                <c:ptCount val="1"/>
                <c:pt idx="0">
                  <c:v>phon 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'iso226-curves'!$C$3:$AG$3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'iso226-curves'!$C$14:$AG$14</c:f>
              <c:numCache>
                <c:formatCode>General</c:formatCode>
                <c:ptCount val="31"/>
                <c:pt idx="0">
                  <c:v>128.41</c:v>
                </c:pt>
                <c:pt idx="1">
                  <c:v>124.15</c:v>
                </c:pt>
                <c:pt idx="2">
                  <c:v>120.11</c:v>
                </c:pt>
                <c:pt idx="3">
                  <c:v>116.38</c:v>
                </c:pt>
                <c:pt idx="4">
                  <c:v>113.35</c:v>
                </c:pt>
                <c:pt idx="5">
                  <c:v>110.65</c:v>
                </c:pt>
                <c:pt idx="6">
                  <c:v>108.16</c:v>
                </c:pt>
                <c:pt idx="7">
                  <c:v>106.17</c:v>
                </c:pt>
                <c:pt idx="8">
                  <c:v>104.48</c:v>
                </c:pt>
                <c:pt idx="9">
                  <c:v>103.03</c:v>
                </c:pt>
                <c:pt idx="10">
                  <c:v>101.85</c:v>
                </c:pt>
                <c:pt idx="11">
                  <c:v>100.97</c:v>
                </c:pt>
                <c:pt idx="12">
                  <c:v>100.3</c:v>
                </c:pt>
                <c:pt idx="13">
                  <c:v>99.83</c:v>
                </c:pt>
                <c:pt idx="14">
                  <c:v>99.62</c:v>
                </c:pt>
                <c:pt idx="15">
                  <c:v>99.5</c:v>
                </c:pt>
                <c:pt idx="16">
                  <c:v>99.44</c:v>
                </c:pt>
                <c:pt idx="17">
                  <c:v>100.01</c:v>
                </c:pt>
                <c:pt idx="18">
                  <c:v>102.81</c:v>
                </c:pt>
                <c:pt idx="19">
                  <c:v>104.25</c:v>
                </c:pt>
                <c:pt idx="20">
                  <c:v>101.18</c:v>
                </c:pt>
                <c:pt idx="21">
                  <c:v>98.48</c:v>
                </c:pt>
                <c:pt idx="22">
                  <c:v>97.67</c:v>
                </c:pt>
                <c:pt idx="23">
                  <c:v>99</c:v>
                </c:pt>
                <c:pt idx="24">
                  <c:v>102.3</c:v>
                </c:pt>
                <c:pt idx="25">
                  <c:v>107.23</c:v>
                </c:pt>
                <c:pt idx="26">
                  <c:v>111.11</c:v>
                </c:pt>
                <c:pt idx="27">
                  <c:v>110.23</c:v>
                </c:pt>
                <c:pt idx="28">
                  <c:v>102.07</c:v>
                </c:pt>
                <c:pt idx="29">
                  <c:v>100.83</c:v>
                </c:pt>
                <c:pt idx="30">
                  <c:v>133.72999999999999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0C-EB40-A184-76E46318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78191"/>
        <c:axId val="372179839"/>
      </c:lineChart>
      <c:catAx>
        <c:axId val="37217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79839"/>
        <c:crosses val="autoZero"/>
        <c:auto val="1"/>
        <c:lblAlgn val="ctr"/>
        <c:lblOffset val="100"/>
        <c:noMultiLvlLbl val="0"/>
      </c:catAx>
      <c:valAx>
        <c:axId val="3721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- 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 Deltas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'iso226-curves'!$B$17</c:f>
              <c:strCache>
                <c:ptCount val="1"/>
                <c:pt idx="0">
                  <c:v>phon 20vs40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'iso226-curves'!$C$16:$AG$16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'iso226-curves'!$C$17:$AG$17</c:f>
              <c:numCache>
                <c:formatCode>General</c:formatCode>
                <c:ptCount val="31"/>
                <c:pt idx="0">
                  <c:v>10.269999999999996</c:v>
                </c:pt>
                <c:pt idx="1">
                  <c:v>11.289999999999992</c:v>
                </c:pt>
                <c:pt idx="2">
                  <c:v>12.189999999999998</c:v>
                </c:pt>
                <c:pt idx="3">
                  <c:v>13.009999999999991</c:v>
                </c:pt>
                <c:pt idx="4">
                  <c:v>13.760000000000005</c:v>
                </c:pt>
                <c:pt idx="5">
                  <c:v>14.530000000000001</c:v>
                </c:pt>
                <c:pt idx="6">
                  <c:v>15.290000000000006</c:v>
                </c:pt>
                <c:pt idx="7">
                  <c:v>15.990000000000002</c:v>
                </c:pt>
                <c:pt idx="8">
                  <c:v>16.650000000000006</c:v>
                </c:pt>
                <c:pt idx="9">
                  <c:v>17.330000000000005</c:v>
                </c:pt>
                <c:pt idx="10">
                  <c:v>17.899999999999999</c:v>
                </c:pt>
                <c:pt idx="11">
                  <c:v>18.41</c:v>
                </c:pt>
                <c:pt idx="12">
                  <c:v>18.889999999999997</c:v>
                </c:pt>
                <c:pt idx="13">
                  <c:v>19.309999999999995</c:v>
                </c:pt>
                <c:pt idx="14">
                  <c:v>19.619999999999997</c:v>
                </c:pt>
                <c:pt idx="15">
                  <c:v>19.860000000000003</c:v>
                </c:pt>
                <c:pt idx="16">
                  <c:v>19.96</c:v>
                </c:pt>
                <c:pt idx="17">
                  <c:v>19.999999999999996</c:v>
                </c:pt>
                <c:pt idx="18">
                  <c:v>20.36</c:v>
                </c:pt>
                <c:pt idx="19">
                  <c:v>21.11</c:v>
                </c:pt>
                <c:pt idx="20">
                  <c:v>21.08</c:v>
                </c:pt>
                <c:pt idx="21">
                  <c:v>21.129999999999995</c:v>
                </c:pt>
                <c:pt idx="22">
                  <c:v>21.35</c:v>
                </c:pt>
                <c:pt idx="23">
                  <c:v>21.509999999999998</c:v>
                </c:pt>
                <c:pt idx="24">
                  <c:v>21.38</c:v>
                </c:pt>
                <c:pt idx="25">
                  <c:v>20.81</c:v>
                </c:pt>
                <c:pt idx="26">
                  <c:v>20.279999999999998</c:v>
                </c:pt>
                <c:pt idx="27">
                  <c:v>19.850000000000001</c:v>
                </c:pt>
                <c:pt idx="28">
                  <c:v>18.450000000000003</c:v>
                </c:pt>
                <c:pt idx="29">
                  <c:v>17.29</c:v>
                </c:pt>
                <c:pt idx="30">
                  <c:v>8.5899999999999892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5-C54C-8919-B48C045E8BC1}"/>
            </c:ext>
          </c:extLst>
        </c:ser>
        <c:ser>
          <c:idx val="1"/>
          <c:order val="1"/>
          <c:tx>
            <c:strRef>
              <c:f>'iso226-curves'!$B$18</c:f>
              <c:strCache>
                <c:ptCount val="1"/>
                <c:pt idx="0">
                  <c:v>phon 40vs60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'iso226-curves'!$C$16:$AG$16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'iso226-curves'!$C$18:$AG$18</c:f>
              <c:numCache>
                <c:formatCode>General</c:formatCode>
                <c:ptCount val="31"/>
                <c:pt idx="0">
                  <c:v>9.6600000000000108</c:v>
                </c:pt>
                <c:pt idx="1">
                  <c:v>10.290000000000006</c:v>
                </c:pt>
                <c:pt idx="2">
                  <c:v>10.909999999999997</c:v>
                </c:pt>
                <c:pt idx="3">
                  <c:v>11.550000000000011</c:v>
                </c:pt>
                <c:pt idx="4">
                  <c:v>12.179999999999993</c:v>
                </c:pt>
                <c:pt idx="5">
                  <c:v>12.86</c:v>
                </c:pt>
                <c:pt idx="6">
                  <c:v>13.569999999999993</c:v>
                </c:pt>
                <c:pt idx="7">
                  <c:v>14.280000000000001</c:v>
                </c:pt>
                <c:pt idx="8">
                  <c:v>14.969999999999999</c:v>
                </c:pt>
                <c:pt idx="9">
                  <c:v>15.769999999999996</c:v>
                </c:pt>
                <c:pt idx="10">
                  <c:v>16.450000000000003</c:v>
                </c:pt>
                <c:pt idx="11">
                  <c:v>17.130000000000003</c:v>
                </c:pt>
                <c:pt idx="12">
                  <c:v>17.810000000000002</c:v>
                </c:pt>
                <c:pt idx="13">
                  <c:v>18.470000000000006</c:v>
                </c:pt>
                <c:pt idx="14">
                  <c:v>19</c:v>
                </c:pt>
                <c:pt idx="15">
                  <c:v>19.47</c:v>
                </c:pt>
                <c:pt idx="16">
                  <c:v>19.829999999999998</c:v>
                </c:pt>
                <c:pt idx="17">
                  <c:v>20</c:v>
                </c:pt>
                <c:pt idx="18">
                  <c:v>20.329999999999998</c:v>
                </c:pt>
                <c:pt idx="19">
                  <c:v>20.68</c:v>
                </c:pt>
                <c:pt idx="20">
                  <c:v>20.730000000000004</c:v>
                </c:pt>
                <c:pt idx="21">
                  <c:v>20.75</c:v>
                </c:pt>
                <c:pt idx="22">
                  <c:v>20.810000000000002</c:v>
                </c:pt>
                <c:pt idx="23">
                  <c:v>20.92</c:v>
                </c:pt>
                <c:pt idx="24">
                  <c:v>20.880000000000003</c:v>
                </c:pt>
                <c:pt idx="25">
                  <c:v>20.53</c:v>
                </c:pt>
                <c:pt idx="26">
                  <c:v>19.86</c:v>
                </c:pt>
                <c:pt idx="27">
                  <c:v>18.879999999999995</c:v>
                </c:pt>
                <c:pt idx="28">
                  <c:v>17.139999999999993</c:v>
                </c:pt>
                <c:pt idx="29">
                  <c:v>16.470000000000006</c:v>
                </c:pt>
                <c:pt idx="30">
                  <c:v>12.150000000000006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5-C54C-8919-B48C045E8BC1}"/>
            </c:ext>
          </c:extLst>
        </c:ser>
        <c:ser>
          <c:idx val="2"/>
          <c:order val="2"/>
          <c:tx>
            <c:strRef>
              <c:f>'iso226-curves'!$B$19</c:f>
              <c:strCache>
                <c:ptCount val="1"/>
                <c:pt idx="0">
                  <c:v>phon 60vs80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'iso226-curves'!$C$16:$AG$16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'iso226-curves'!$C$19:$AG$19</c:f>
              <c:numCache>
                <c:formatCode>General</c:formatCode>
                <c:ptCount val="31"/>
                <c:pt idx="0">
                  <c:v>9.4799999999999898</c:v>
                </c:pt>
                <c:pt idx="1">
                  <c:v>10</c:v>
                </c:pt>
                <c:pt idx="2">
                  <c:v>10.570000000000007</c:v>
                </c:pt>
                <c:pt idx="3">
                  <c:v>11.159999999999997</c:v>
                </c:pt>
                <c:pt idx="4">
                  <c:v>11.760000000000005</c:v>
                </c:pt>
                <c:pt idx="5">
                  <c:v>12.420000000000002</c:v>
                </c:pt>
                <c:pt idx="6">
                  <c:v>13.120000000000005</c:v>
                </c:pt>
                <c:pt idx="7">
                  <c:v>13.829999999999998</c:v>
                </c:pt>
                <c:pt idx="8">
                  <c:v>14.530000000000001</c:v>
                </c:pt>
                <c:pt idx="9">
                  <c:v>15.349999999999994</c:v>
                </c:pt>
                <c:pt idx="10">
                  <c:v>16.060000000000002</c:v>
                </c:pt>
                <c:pt idx="11">
                  <c:v>16.78</c:v>
                </c:pt>
                <c:pt idx="12">
                  <c:v>17.5</c:v>
                </c:pt>
                <c:pt idx="13">
                  <c:v>18.230000000000004</c:v>
                </c:pt>
                <c:pt idx="14">
                  <c:v>18.810000000000002</c:v>
                </c:pt>
                <c:pt idx="15">
                  <c:v>19.36</c:v>
                </c:pt>
                <c:pt idx="16">
                  <c:v>19.78</c:v>
                </c:pt>
                <c:pt idx="17">
                  <c:v>20.000000000000007</c:v>
                </c:pt>
                <c:pt idx="18">
                  <c:v>20.330000000000005</c:v>
                </c:pt>
                <c:pt idx="19">
                  <c:v>20.549999999999997</c:v>
                </c:pt>
                <c:pt idx="20">
                  <c:v>20.630000000000003</c:v>
                </c:pt>
                <c:pt idx="21">
                  <c:v>20.619999999999997</c:v>
                </c:pt>
                <c:pt idx="22">
                  <c:v>20.649999999999991</c:v>
                </c:pt>
                <c:pt idx="23">
                  <c:v>20.740000000000002</c:v>
                </c:pt>
                <c:pt idx="24">
                  <c:v>20.730000000000004</c:v>
                </c:pt>
                <c:pt idx="25">
                  <c:v>20.450000000000003</c:v>
                </c:pt>
                <c:pt idx="26">
                  <c:v>19.75</c:v>
                </c:pt>
                <c:pt idx="27">
                  <c:v>18.579999999999998</c:v>
                </c:pt>
                <c:pt idx="28">
                  <c:v>16.78</c:v>
                </c:pt>
                <c:pt idx="29">
                  <c:v>16.239999999999995</c:v>
                </c:pt>
                <c:pt idx="30">
                  <c:v>14.030000000000001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5-C54C-8919-B48C045E8BC1}"/>
            </c:ext>
          </c:extLst>
        </c:ser>
        <c:ser>
          <c:idx val="3"/>
          <c:order val="3"/>
          <c:tx>
            <c:strRef>
              <c:f>'iso226-curves'!$B$20</c:f>
              <c:strCache>
                <c:ptCount val="1"/>
                <c:pt idx="0">
                  <c:v>phon 80vs100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'iso226-curves'!$C$16:$AG$16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'iso226-curves'!$C$20:$AG$20</c:f>
              <c:numCache>
                <c:formatCode>General</c:formatCode>
                <c:ptCount val="31"/>
                <c:pt idx="0">
                  <c:v>9.4200000000000017</c:v>
                </c:pt>
                <c:pt idx="1">
                  <c:v>9.9200000000000017</c:v>
                </c:pt>
                <c:pt idx="2">
                  <c:v>10.459999999999994</c:v>
                </c:pt>
                <c:pt idx="3">
                  <c:v>11.039999999999992</c:v>
                </c:pt>
                <c:pt idx="4">
                  <c:v>11.629999999999995</c:v>
                </c:pt>
                <c:pt idx="5">
                  <c:v>12.290000000000006</c:v>
                </c:pt>
                <c:pt idx="6">
                  <c:v>12.989999999999995</c:v>
                </c:pt>
                <c:pt idx="7">
                  <c:v>13.689999999999998</c:v>
                </c:pt>
                <c:pt idx="8">
                  <c:v>14.39</c:v>
                </c:pt>
                <c:pt idx="9">
                  <c:v>15.210000000000008</c:v>
                </c:pt>
                <c:pt idx="10">
                  <c:v>15.929999999999993</c:v>
                </c:pt>
                <c:pt idx="11">
                  <c:v>16.659999999999997</c:v>
                </c:pt>
                <c:pt idx="12">
                  <c:v>17.409999999999997</c:v>
                </c:pt>
                <c:pt idx="13">
                  <c:v>18.149999999999991</c:v>
                </c:pt>
                <c:pt idx="14">
                  <c:v>18.760000000000005</c:v>
                </c:pt>
                <c:pt idx="15">
                  <c:v>19.329999999999998</c:v>
                </c:pt>
                <c:pt idx="16">
                  <c:v>19.769999999999996</c:v>
                </c:pt>
                <c:pt idx="17">
                  <c:v>20</c:v>
                </c:pt>
                <c:pt idx="18">
                  <c:v>20.329999999999998</c:v>
                </c:pt>
                <c:pt idx="19">
                  <c:v>20.510000000000005</c:v>
                </c:pt>
                <c:pt idx="20">
                  <c:v>20.590000000000003</c:v>
                </c:pt>
                <c:pt idx="21">
                  <c:v>20.600000000000009</c:v>
                </c:pt>
                <c:pt idx="22">
                  <c:v>20.600000000000009</c:v>
                </c:pt>
                <c:pt idx="23">
                  <c:v>20.689999999999998</c:v>
                </c:pt>
                <c:pt idx="24">
                  <c:v>20.679999999999993</c:v>
                </c:pt>
                <c:pt idx="25">
                  <c:v>20.420000000000002</c:v>
                </c:pt>
                <c:pt idx="26">
                  <c:v>19.700000000000003</c:v>
                </c:pt>
                <c:pt idx="27">
                  <c:v>18.490000000000009</c:v>
                </c:pt>
                <c:pt idx="28">
                  <c:v>16.659999999999997</c:v>
                </c:pt>
                <c:pt idx="29">
                  <c:v>16.159999999999997</c:v>
                </c:pt>
                <c:pt idx="30">
                  <c:v>14.779999999999987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5-C54C-8919-B48C045E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16191"/>
        <c:axId val="358900047"/>
      </c:lineChart>
      <c:catAx>
        <c:axId val="35921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00047"/>
        <c:crosses val="autoZero"/>
        <c:auto val="1"/>
        <c:lblAlgn val="ctr"/>
        <c:lblOffset val="100"/>
        <c:noMultiLvlLbl val="0"/>
      </c:catAx>
      <c:valAx>
        <c:axId val="3589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Perceived</a:t>
                </a:r>
                <a:r>
                  <a:rPr lang="en-GB" baseline="0"/>
                  <a:t> Loudness Delta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7B1C50-5B59-2846-8FA8-EF09EBF9E478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F1404A-F75F-A44F-A64E-9F38D84D21EC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90422-D5B9-754D-94A2-CE19DDDA3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81E56-B76B-B440-90B1-4EC3B0549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topLeftCell="C1" workbookViewId="0">
      <selection activeCell="B21" sqref="B21"/>
    </sheetView>
  </sheetViews>
  <sheetFormatPr baseColWidth="10" defaultRowHeight="16" x14ac:dyDescent="0.2"/>
  <sheetData>
    <row r="1" spans="1:33" x14ac:dyDescent="0.2">
      <c r="B1" t="s">
        <v>2</v>
      </c>
    </row>
    <row r="3" spans="1:33" x14ac:dyDescent="0.2">
      <c r="A3" t="s">
        <v>0</v>
      </c>
      <c r="B3" t="s">
        <v>0</v>
      </c>
      <c r="C3">
        <v>20</v>
      </c>
      <c r="D3">
        <v>25</v>
      </c>
      <c r="E3">
        <v>31.5</v>
      </c>
      <c r="F3">
        <v>40</v>
      </c>
      <c r="G3">
        <v>50</v>
      </c>
      <c r="H3">
        <v>63</v>
      </c>
      <c r="I3">
        <v>80</v>
      </c>
      <c r="J3">
        <v>100</v>
      </c>
      <c r="K3">
        <v>125</v>
      </c>
      <c r="L3">
        <v>160</v>
      </c>
      <c r="M3">
        <v>200</v>
      </c>
      <c r="N3">
        <v>250</v>
      </c>
      <c r="O3">
        <v>315</v>
      </c>
      <c r="P3">
        <v>400</v>
      </c>
      <c r="Q3">
        <v>500</v>
      </c>
      <c r="R3">
        <v>630</v>
      </c>
      <c r="S3">
        <v>800</v>
      </c>
      <c r="T3">
        <v>1000</v>
      </c>
      <c r="U3">
        <v>1250</v>
      </c>
      <c r="V3">
        <v>1600</v>
      </c>
      <c r="W3">
        <v>2000</v>
      </c>
      <c r="X3">
        <v>2500</v>
      </c>
      <c r="Y3">
        <v>3150</v>
      </c>
      <c r="Z3">
        <v>4000</v>
      </c>
      <c r="AA3">
        <v>5000</v>
      </c>
      <c r="AB3">
        <v>6300</v>
      </c>
      <c r="AC3">
        <v>8000</v>
      </c>
      <c r="AD3">
        <v>10000</v>
      </c>
      <c r="AE3">
        <v>12500</v>
      </c>
      <c r="AF3">
        <v>16000</v>
      </c>
      <c r="AG3">
        <v>20000</v>
      </c>
    </row>
    <row r="4" spans="1:33" x14ac:dyDescent="0.2">
      <c r="A4" t="str">
        <f>"phon "&amp;B4</f>
        <v>phon 0</v>
      </c>
      <c r="B4">
        <v>0</v>
      </c>
      <c r="C4">
        <v>76.55</v>
      </c>
      <c r="D4">
        <v>65.62</v>
      </c>
      <c r="E4">
        <v>55.12</v>
      </c>
      <c r="F4">
        <v>45.53</v>
      </c>
      <c r="G4">
        <v>37.630000000000003</v>
      </c>
      <c r="H4">
        <v>30.86</v>
      </c>
      <c r="I4">
        <v>25.02</v>
      </c>
      <c r="J4">
        <v>20.51</v>
      </c>
      <c r="K4">
        <v>16.649999999999999</v>
      </c>
      <c r="L4">
        <v>13.12</v>
      </c>
      <c r="M4">
        <v>10.09</v>
      </c>
      <c r="N4">
        <v>7.54</v>
      </c>
      <c r="O4">
        <v>5.1100000000000003</v>
      </c>
      <c r="P4">
        <v>3.06</v>
      </c>
      <c r="Q4">
        <v>1.48</v>
      </c>
      <c r="R4">
        <v>0.3</v>
      </c>
      <c r="S4">
        <v>-0.3</v>
      </c>
      <c r="T4">
        <v>-0.01</v>
      </c>
      <c r="U4">
        <v>1.03</v>
      </c>
      <c r="V4">
        <v>-1.19</v>
      </c>
      <c r="W4">
        <v>-4.1100000000000003</v>
      </c>
      <c r="X4">
        <v>-7.05</v>
      </c>
      <c r="Y4">
        <v>-9.0299999999999994</v>
      </c>
      <c r="Z4">
        <v>-8.49</v>
      </c>
      <c r="AA4">
        <v>-4.4800000000000004</v>
      </c>
      <c r="AB4">
        <v>3.28</v>
      </c>
      <c r="AC4">
        <v>9.83</v>
      </c>
      <c r="AD4">
        <v>10.48</v>
      </c>
      <c r="AE4">
        <v>8.3800000000000008</v>
      </c>
      <c r="AF4">
        <v>14.1</v>
      </c>
      <c r="AG4">
        <v>79.650000000000006</v>
      </c>
    </row>
    <row r="5" spans="1:33" x14ac:dyDescent="0.2">
      <c r="A5" t="str">
        <f t="shared" ref="A5:A14" si="0">"phon "&amp;B5</f>
        <v>phon 10</v>
      </c>
      <c r="B5">
        <v>10</v>
      </c>
      <c r="C5">
        <v>83.75</v>
      </c>
      <c r="D5">
        <v>75.760000000000005</v>
      </c>
      <c r="E5">
        <v>68.209999999999994</v>
      </c>
      <c r="F5">
        <v>61.14</v>
      </c>
      <c r="G5">
        <v>54.96</v>
      </c>
      <c r="H5">
        <v>49.01</v>
      </c>
      <c r="I5">
        <v>43.24</v>
      </c>
      <c r="J5">
        <v>38.130000000000003</v>
      </c>
      <c r="K5">
        <v>33.479999999999997</v>
      </c>
      <c r="L5">
        <v>28.77</v>
      </c>
      <c r="M5">
        <v>24.84</v>
      </c>
      <c r="N5">
        <v>21.33</v>
      </c>
      <c r="O5">
        <v>18.05</v>
      </c>
      <c r="P5">
        <v>15.14</v>
      </c>
      <c r="Q5">
        <v>12.98</v>
      </c>
      <c r="R5">
        <v>11.18</v>
      </c>
      <c r="S5">
        <v>9.99</v>
      </c>
      <c r="T5">
        <v>10</v>
      </c>
      <c r="U5">
        <v>11.26</v>
      </c>
      <c r="V5">
        <v>10.43</v>
      </c>
      <c r="W5">
        <v>7.27</v>
      </c>
      <c r="X5">
        <v>4.45</v>
      </c>
      <c r="Y5">
        <v>3.04</v>
      </c>
      <c r="Z5">
        <v>3.8</v>
      </c>
      <c r="AA5">
        <v>7.46</v>
      </c>
      <c r="AB5">
        <v>14.35</v>
      </c>
      <c r="AC5">
        <v>20.98</v>
      </c>
      <c r="AD5">
        <v>23.43</v>
      </c>
      <c r="AE5">
        <v>22.33</v>
      </c>
      <c r="AF5">
        <v>25.17</v>
      </c>
      <c r="AG5">
        <v>81.47</v>
      </c>
    </row>
    <row r="6" spans="1:33" x14ac:dyDescent="0.2">
      <c r="A6" t="str">
        <f t="shared" si="0"/>
        <v>phon 20</v>
      </c>
      <c r="B6">
        <v>20</v>
      </c>
      <c r="C6">
        <v>89.58</v>
      </c>
      <c r="D6">
        <v>82.65</v>
      </c>
      <c r="E6">
        <v>75.98</v>
      </c>
      <c r="F6">
        <v>69.62</v>
      </c>
      <c r="G6">
        <v>64.02</v>
      </c>
      <c r="H6">
        <v>58.55</v>
      </c>
      <c r="I6">
        <v>53.19</v>
      </c>
      <c r="J6">
        <v>48.38</v>
      </c>
      <c r="K6">
        <v>43.94</v>
      </c>
      <c r="L6">
        <v>39.369999999999997</v>
      </c>
      <c r="M6">
        <v>35.51</v>
      </c>
      <c r="N6">
        <v>31.99</v>
      </c>
      <c r="O6">
        <v>28.69</v>
      </c>
      <c r="P6">
        <v>25.67</v>
      </c>
      <c r="Q6">
        <v>23.43</v>
      </c>
      <c r="R6">
        <v>21.48</v>
      </c>
      <c r="S6">
        <v>20.100000000000001</v>
      </c>
      <c r="T6">
        <v>20.010000000000002</v>
      </c>
      <c r="U6">
        <v>21.46</v>
      </c>
      <c r="V6">
        <v>21.4</v>
      </c>
      <c r="W6">
        <v>18.149999999999999</v>
      </c>
      <c r="X6">
        <v>15.38</v>
      </c>
      <c r="Y6">
        <v>14.26</v>
      </c>
      <c r="Z6">
        <v>15.14</v>
      </c>
      <c r="AA6">
        <v>18.63</v>
      </c>
      <c r="AB6">
        <v>25.02</v>
      </c>
      <c r="AC6">
        <v>31.52</v>
      </c>
      <c r="AD6">
        <v>34.43</v>
      </c>
      <c r="AE6">
        <v>33.04</v>
      </c>
      <c r="AF6">
        <v>34.67</v>
      </c>
      <c r="AG6">
        <v>84.18</v>
      </c>
    </row>
    <row r="7" spans="1:33" x14ac:dyDescent="0.2">
      <c r="A7" t="str">
        <f t="shared" si="0"/>
        <v>phon 30</v>
      </c>
      <c r="B7" s="1">
        <f t="shared" ref="B7" si="1">(B6+B8)/2</f>
        <v>30</v>
      </c>
      <c r="C7" s="1">
        <f>(C6+C8)/2</f>
        <v>94.715000000000003</v>
      </c>
      <c r="D7" s="1">
        <f t="shared" ref="D7:AG7" si="2">(D6+D8)/2</f>
        <v>88.295000000000002</v>
      </c>
      <c r="E7" s="1">
        <f t="shared" si="2"/>
        <v>82.075000000000003</v>
      </c>
      <c r="F7" s="1">
        <f t="shared" si="2"/>
        <v>76.125</v>
      </c>
      <c r="G7" s="1">
        <f t="shared" si="2"/>
        <v>70.900000000000006</v>
      </c>
      <c r="H7" s="1">
        <f t="shared" si="2"/>
        <v>65.814999999999998</v>
      </c>
      <c r="I7" s="1">
        <f t="shared" si="2"/>
        <v>60.835000000000001</v>
      </c>
      <c r="J7" s="1">
        <f t="shared" si="2"/>
        <v>56.375</v>
      </c>
      <c r="K7" s="1">
        <f t="shared" si="2"/>
        <v>52.265000000000001</v>
      </c>
      <c r="L7" s="1">
        <f t="shared" si="2"/>
        <v>48.034999999999997</v>
      </c>
      <c r="M7" s="1">
        <f t="shared" si="2"/>
        <v>44.459999999999994</v>
      </c>
      <c r="N7" s="1">
        <f t="shared" si="2"/>
        <v>41.195</v>
      </c>
      <c r="O7" s="1">
        <f t="shared" si="2"/>
        <v>38.134999999999998</v>
      </c>
      <c r="P7" s="1">
        <f t="shared" si="2"/>
        <v>35.325000000000003</v>
      </c>
      <c r="Q7" s="1">
        <f t="shared" si="2"/>
        <v>33.239999999999995</v>
      </c>
      <c r="R7" s="1">
        <f t="shared" si="2"/>
        <v>31.410000000000004</v>
      </c>
      <c r="S7" s="1">
        <f t="shared" si="2"/>
        <v>30.080000000000002</v>
      </c>
      <c r="T7" s="1">
        <f t="shared" si="2"/>
        <v>30.009999999999998</v>
      </c>
      <c r="U7" s="1">
        <f t="shared" si="2"/>
        <v>31.64</v>
      </c>
      <c r="V7" s="1">
        <f t="shared" si="2"/>
        <v>31.954999999999998</v>
      </c>
      <c r="W7" s="1">
        <f t="shared" si="2"/>
        <v>28.689999999999998</v>
      </c>
      <c r="X7" s="1">
        <f t="shared" si="2"/>
        <v>25.945</v>
      </c>
      <c r="Y7" s="1">
        <f t="shared" si="2"/>
        <v>24.934999999999999</v>
      </c>
      <c r="Z7" s="1">
        <f t="shared" si="2"/>
        <v>25.895</v>
      </c>
      <c r="AA7" s="1">
        <f t="shared" si="2"/>
        <v>29.32</v>
      </c>
      <c r="AB7" s="1">
        <f t="shared" si="2"/>
        <v>35.424999999999997</v>
      </c>
      <c r="AC7" s="1">
        <f t="shared" si="2"/>
        <v>41.66</v>
      </c>
      <c r="AD7" s="1">
        <f t="shared" si="2"/>
        <v>44.355000000000004</v>
      </c>
      <c r="AE7" s="1">
        <f t="shared" si="2"/>
        <v>42.265000000000001</v>
      </c>
      <c r="AF7" s="1">
        <f t="shared" si="2"/>
        <v>43.314999999999998</v>
      </c>
      <c r="AG7" s="1">
        <f t="shared" si="2"/>
        <v>88.474999999999994</v>
      </c>
    </row>
    <row r="8" spans="1:33" x14ac:dyDescent="0.2">
      <c r="A8" t="str">
        <f t="shared" si="0"/>
        <v>phon 40</v>
      </c>
      <c r="B8">
        <v>40</v>
      </c>
      <c r="C8">
        <v>99.85</v>
      </c>
      <c r="D8">
        <v>93.94</v>
      </c>
      <c r="E8">
        <v>88.17</v>
      </c>
      <c r="F8">
        <v>82.63</v>
      </c>
      <c r="G8">
        <v>77.78</v>
      </c>
      <c r="H8">
        <v>73.08</v>
      </c>
      <c r="I8">
        <v>68.48</v>
      </c>
      <c r="J8">
        <v>64.37</v>
      </c>
      <c r="K8">
        <v>60.59</v>
      </c>
      <c r="L8">
        <v>56.7</v>
      </c>
      <c r="M8">
        <v>53.41</v>
      </c>
      <c r="N8">
        <v>50.4</v>
      </c>
      <c r="O8">
        <v>47.58</v>
      </c>
      <c r="P8">
        <v>44.98</v>
      </c>
      <c r="Q8">
        <v>43.05</v>
      </c>
      <c r="R8">
        <v>41.34</v>
      </c>
      <c r="S8">
        <v>40.06</v>
      </c>
      <c r="T8">
        <v>40.01</v>
      </c>
      <c r="U8">
        <v>41.82</v>
      </c>
      <c r="V8">
        <v>42.51</v>
      </c>
      <c r="W8">
        <v>39.229999999999997</v>
      </c>
      <c r="X8">
        <v>36.51</v>
      </c>
      <c r="Y8">
        <v>35.61</v>
      </c>
      <c r="Z8">
        <v>36.65</v>
      </c>
      <c r="AA8">
        <v>40.01</v>
      </c>
      <c r="AB8">
        <v>45.83</v>
      </c>
      <c r="AC8">
        <v>51.8</v>
      </c>
      <c r="AD8">
        <v>54.28</v>
      </c>
      <c r="AE8">
        <v>51.49</v>
      </c>
      <c r="AF8">
        <v>51.96</v>
      </c>
      <c r="AG8">
        <v>92.77</v>
      </c>
    </row>
    <row r="9" spans="1:33" x14ac:dyDescent="0.2">
      <c r="A9" t="str">
        <f t="shared" si="0"/>
        <v>phon 50</v>
      </c>
      <c r="B9" s="1">
        <f t="shared" ref="B9:AG9" si="3">(B8+B10)/2</f>
        <v>50</v>
      </c>
      <c r="C9" s="1">
        <f t="shared" si="3"/>
        <v>104.68</v>
      </c>
      <c r="D9" s="1">
        <f t="shared" si="3"/>
        <v>99.085000000000008</v>
      </c>
      <c r="E9" s="1">
        <f t="shared" si="3"/>
        <v>93.625</v>
      </c>
      <c r="F9" s="1">
        <f t="shared" si="3"/>
        <v>88.405000000000001</v>
      </c>
      <c r="G9" s="1">
        <f t="shared" si="3"/>
        <v>83.87</v>
      </c>
      <c r="H9" s="1">
        <f t="shared" si="3"/>
        <v>79.509999999999991</v>
      </c>
      <c r="I9" s="1">
        <f t="shared" si="3"/>
        <v>75.265000000000001</v>
      </c>
      <c r="J9" s="1">
        <f t="shared" si="3"/>
        <v>71.510000000000005</v>
      </c>
      <c r="K9" s="1">
        <f t="shared" si="3"/>
        <v>68.075000000000003</v>
      </c>
      <c r="L9" s="1">
        <f t="shared" si="3"/>
        <v>64.585000000000008</v>
      </c>
      <c r="M9" s="1">
        <f t="shared" si="3"/>
        <v>61.634999999999998</v>
      </c>
      <c r="N9" s="1">
        <f t="shared" si="3"/>
        <v>58.965000000000003</v>
      </c>
      <c r="O9" s="1">
        <f t="shared" si="3"/>
        <v>56.484999999999999</v>
      </c>
      <c r="P9" s="1">
        <f t="shared" si="3"/>
        <v>54.215000000000003</v>
      </c>
      <c r="Q9" s="1">
        <f t="shared" si="3"/>
        <v>52.55</v>
      </c>
      <c r="R9" s="1">
        <f t="shared" si="3"/>
        <v>51.075000000000003</v>
      </c>
      <c r="S9" s="1">
        <f t="shared" si="3"/>
        <v>49.975000000000001</v>
      </c>
      <c r="T9" s="1">
        <f t="shared" si="3"/>
        <v>50.01</v>
      </c>
      <c r="U9" s="1">
        <f t="shared" si="3"/>
        <v>51.984999999999999</v>
      </c>
      <c r="V9" s="1">
        <f t="shared" si="3"/>
        <v>52.849999999999994</v>
      </c>
      <c r="W9" s="1">
        <f t="shared" si="3"/>
        <v>49.594999999999999</v>
      </c>
      <c r="X9" s="1">
        <f t="shared" si="3"/>
        <v>46.884999999999998</v>
      </c>
      <c r="Y9" s="1">
        <f t="shared" si="3"/>
        <v>46.015000000000001</v>
      </c>
      <c r="Z9" s="1">
        <f t="shared" si="3"/>
        <v>47.11</v>
      </c>
      <c r="AA9" s="1">
        <f t="shared" si="3"/>
        <v>50.45</v>
      </c>
      <c r="AB9" s="1">
        <f t="shared" si="3"/>
        <v>56.094999999999999</v>
      </c>
      <c r="AC9" s="1">
        <f t="shared" si="3"/>
        <v>61.73</v>
      </c>
      <c r="AD9" s="1">
        <f t="shared" si="3"/>
        <v>63.72</v>
      </c>
      <c r="AE9" s="1">
        <f t="shared" si="3"/>
        <v>60.06</v>
      </c>
      <c r="AF9" s="1">
        <f t="shared" si="3"/>
        <v>60.195000000000007</v>
      </c>
      <c r="AG9" s="1">
        <f t="shared" si="3"/>
        <v>98.844999999999999</v>
      </c>
    </row>
    <row r="10" spans="1:33" x14ac:dyDescent="0.2">
      <c r="A10" t="str">
        <f t="shared" si="0"/>
        <v>phon 60</v>
      </c>
      <c r="B10">
        <v>60</v>
      </c>
      <c r="C10">
        <v>109.51</v>
      </c>
      <c r="D10">
        <v>104.23</v>
      </c>
      <c r="E10">
        <v>99.08</v>
      </c>
      <c r="F10">
        <v>94.18</v>
      </c>
      <c r="G10">
        <v>89.96</v>
      </c>
      <c r="H10">
        <v>85.94</v>
      </c>
      <c r="I10">
        <v>82.05</v>
      </c>
      <c r="J10">
        <v>78.650000000000006</v>
      </c>
      <c r="K10">
        <v>75.56</v>
      </c>
      <c r="L10">
        <v>72.47</v>
      </c>
      <c r="M10">
        <v>69.86</v>
      </c>
      <c r="N10">
        <v>67.53</v>
      </c>
      <c r="O10">
        <v>65.39</v>
      </c>
      <c r="P10">
        <v>63.45</v>
      </c>
      <c r="Q10">
        <v>62.05</v>
      </c>
      <c r="R10">
        <v>60.81</v>
      </c>
      <c r="S10">
        <v>59.89</v>
      </c>
      <c r="T10">
        <v>60.01</v>
      </c>
      <c r="U10">
        <v>62.15</v>
      </c>
      <c r="V10">
        <v>63.19</v>
      </c>
      <c r="W10">
        <v>59.96</v>
      </c>
      <c r="X10">
        <v>57.26</v>
      </c>
      <c r="Y10">
        <v>56.42</v>
      </c>
      <c r="Z10">
        <v>57.57</v>
      </c>
      <c r="AA10">
        <v>60.89</v>
      </c>
      <c r="AB10">
        <v>66.36</v>
      </c>
      <c r="AC10">
        <v>71.66</v>
      </c>
      <c r="AD10">
        <v>73.16</v>
      </c>
      <c r="AE10">
        <v>68.63</v>
      </c>
      <c r="AF10">
        <v>68.430000000000007</v>
      </c>
      <c r="AG10">
        <v>104.92</v>
      </c>
    </row>
    <row r="11" spans="1:33" x14ac:dyDescent="0.2">
      <c r="A11" t="str">
        <f t="shared" si="0"/>
        <v>phon 70</v>
      </c>
      <c r="B11" s="1">
        <f t="shared" ref="B11:AG11" si="4">(B10+B12)/2</f>
        <v>70</v>
      </c>
      <c r="C11" s="1">
        <f t="shared" si="4"/>
        <v>114.25</v>
      </c>
      <c r="D11" s="1">
        <f t="shared" si="4"/>
        <v>109.23</v>
      </c>
      <c r="E11" s="1">
        <f t="shared" si="4"/>
        <v>104.36500000000001</v>
      </c>
      <c r="F11" s="1">
        <f t="shared" si="4"/>
        <v>99.76</v>
      </c>
      <c r="G11" s="1">
        <f t="shared" si="4"/>
        <v>95.84</v>
      </c>
      <c r="H11" s="1">
        <f t="shared" si="4"/>
        <v>92.15</v>
      </c>
      <c r="I11" s="1">
        <f t="shared" si="4"/>
        <v>88.61</v>
      </c>
      <c r="J11" s="1">
        <f t="shared" si="4"/>
        <v>85.564999999999998</v>
      </c>
      <c r="K11" s="1">
        <f t="shared" si="4"/>
        <v>82.825000000000003</v>
      </c>
      <c r="L11" s="1">
        <f t="shared" si="4"/>
        <v>80.144999999999996</v>
      </c>
      <c r="M11" s="1">
        <f t="shared" si="4"/>
        <v>77.89</v>
      </c>
      <c r="N11" s="1">
        <f t="shared" si="4"/>
        <v>75.92</v>
      </c>
      <c r="O11" s="1">
        <f t="shared" si="4"/>
        <v>74.14</v>
      </c>
      <c r="P11" s="1">
        <f t="shared" si="4"/>
        <v>72.564999999999998</v>
      </c>
      <c r="Q11" s="1">
        <f t="shared" si="4"/>
        <v>71.454999999999998</v>
      </c>
      <c r="R11" s="1">
        <f t="shared" si="4"/>
        <v>70.490000000000009</v>
      </c>
      <c r="S11" s="1">
        <f t="shared" si="4"/>
        <v>69.78</v>
      </c>
      <c r="T11" s="1">
        <f t="shared" si="4"/>
        <v>70.010000000000005</v>
      </c>
      <c r="U11" s="1">
        <f t="shared" si="4"/>
        <v>72.314999999999998</v>
      </c>
      <c r="V11" s="1">
        <f t="shared" si="4"/>
        <v>73.465000000000003</v>
      </c>
      <c r="W11" s="1">
        <f t="shared" si="4"/>
        <v>70.275000000000006</v>
      </c>
      <c r="X11" s="1">
        <f t="shared" si="4"/>
        <v>67.569999999999993</v>
      </c>
      <c r="Y11" s="1">
        <f t="shared" si="4"/>
        <v>66.745000000000005</v>
      </c>
      <c r="Z11" s="1">
        <f t="shared" si="4"/>
        <v>67.94</v>
      </c>
      <c r="AA11" s="1">
        <f t="shared" si="4"/>
        <v>71.254999999999995</v>
      </c>
      <c r="AB11" s="1">
        <f t="shared" si="4"/>
        <v>76.585000000000008</v>
      </c>
      <c r="AC11" s="1">
        <f t="shared" si="4"/>
        <v>81.534999999999997</v>
      </c>
      <c r="AD11" s="1">
        <f t="shared" si="4"/>
        <v>82.449999999999989</v>
      </c>
      <c r="AE11" s="1">
        <f t="shared" si="4"/>
        <v>77.02</v>
      </c>
      <c r="AF11" s="1">
        <f t="shared" si="4"/>
        <v>76.550000000000011</v>
      </c>
      <c r="AG11" s="1">
        <f t="shared" si="4"/>
        <v>111.935</v>
      </c>
    </row>
    <row r="12" spans="1:33" x14ac:dyDescent="0.2">
      <c r="A12" t="str">
        <f t="shared" si="0"/>
        <v>phon 80</v>
      </c>
      <c r="B12">
        <v>80</v>
      </c>
      <c r="C12">
        <v>118.99</v>
      </c>
      <c r="D12">
        <v>114.23</v>
      </c>
      <c r="E12">
        <v>109.65</v>
      </c>
      <c r="F12">
        <v>105.34</v>
      </c>
      <c r="G12">
        <v>101.72</v>
      </c>
      <c r="H12">
        <v>98.36</v>
      </c>
      <c r="I12">
        <v>95.17</v>
      </c>
      <c r="J12">
        <v>92.48</v>
      </c>
      <c r="K12">
        <v>90.09</v>
      </c>
      <c r="L12">
        <v>87.82</v>
      </c>
      <c r="M12">
        <v>85.92</v>
      </c>
      <c r="N12">
        <v>84.31</v>
      </c>
      <c r="O12">
        <v>82.89</v>
      </c>
      <c r="P12">
        <v>81.680000000000007</v>
      </c>
      <c r="Q12">
        <v>80.86</v>
      </c>
      <c r="R12">
        <v>80.17</v>
      </c>
      <c r="S12">
        <v>79.67</v>
      </c>
      <c r="T12">
        <v>80.010000000000005</v>
      </c>
      <c r="U12">
        <v>82.48</v>
      </c>
      <c r="V12">
        <v>83.74</v>
      </c>
      <c r="W12">
        <v>80.59</v>
      </c>
      <c r="X12">
        <v>77.88</v>
      </c>
      <c r="Y12">
        <v>77.069999999999993</v>
      </c>
      <c r="Z12">
        <v>78.31</v>
      </c>
      <c r="AA12">
        <v>81.62</v>
      </c>
      <c r="AB12">
        <v>86.81</v>
      </c>
      <c r="AC12">
        <v>91.41</v>
      </c>
      <c r="AD12">
        <v>91.74</v>
      </c>
      <c r="AE12">
        <v>85.41</v>
      </c>
      <c r="AF12">
        <v>84.67</v>
      </c>
      <c r="AG12">
        <v>118.95</v>
      </c>
    </row>
    <row r="13" spans="1:33" x14ac:dyDescent="0.2">
      <c r="A13" t="str">
        <f t="shared" si="0"/>
        <v>phon 90</v>
      </c>
      <c r="B13" s="1">
        <f t="shared" ref="B13:AG13" si="5">(B12+B14)/2</f>
        <v>90</v>
      </c>
      <c r="C13" s="1">
        <f t="shared" si="5"/>
        <v>123.69999999999999</v>
      </c>
      <c r="D13" s="1">
        <f t="shared" si="5"/>
        <v>119.19</v>
      </c>
      <c r="E13" s="1">
        <f t="shared" si="5"/>
        <v>114.88</v>
      </c>
      <c r="F13" s="1">
        <f t="shared" si="5"/>
        <v>110.86</v>
      </c>
      <c r="G13" s="1">
        <f t="shared" si="5"/>
        <v>107.535</v>
      </c>
      <c r="H13" s="1">
        <f t="shared" si="5"/>
        <v>104.505</v>
      </c>
      <c r="I13" s="1">
        <f t="shared" si="5"/>
        <v>101.66499999999999</v>
      </c>
      <c r="J13" s="1">
        <f t="shared" si="5"/>
        <v>99.325000000000003</v>
      </c>
      <c r="K13" s="1">
        <f t="shared" si="5"/>
        <v>97.284999999999997</v>
      </c>
      <c r="L13" s="1">
        <f t="shared" si="5"/>
        <v>95.424999999999997</v>
      </c>
      <c r="M13" s="1">
        <f t="shared" si="5"/>
        <v>93.884999999999991</v>
      </c>
      <c r="N13" s="1">
        <f t="shared" si="5"/>
        <v>92.64</v>
      </c>
      <c r="O13" s="1">
        <f t="shared" si="5"/>
        <v>91.594999999999999</v>
      </c>
      <c r="P13" s="1">
        <f t="shared" si="5"/>
        <v>90.754999999999995</v>
      </c>
      <c r="Q13" s="1">
        <f t="shared" si="5"/>
        <v>90.240000000000009</v>
      </c>
      <c r="R13" s="1">
        <f t="shared" si="5"/>
        <v>89.835000000000008</v>
      </c>
      <c r="S13" s="1">
        <f t="shared" si="5"/>
        <v>89.555000000000007</v>
      </c>
      <c r="T13" s="1">
        <f t="shared" si="5"/>
        <v>90.01</v>
      </c>
      <c r="U13" s="1">
        <f t="shared" si="5"/>
        <v>92.64500000000001</v>
      </c>
      <c r="V13" s="1">
        <f t="shared" si="5"/>
        <v>93.995000000000005</v>
      </c>
      <c r="W13" s="1">
        <f t="shared" si="5"/>
        <v>90.885000000000005</v>
      </c>
      <c r="X13" s="1">
        <f t="shared" si="5"/>
        <v>88.18</v>
      </c>
      <c r="Y13" s="1">
        <f t="shared" si="5"/>
        <v>87.37</v>
      </c>
      <c r="Z13" s="1">
        <f t="shared" si="5"/>
        <v>88.655000000000001</v>
      </c>
      <c r="AA13" s="1">
        <f t="shared" si="5"/>
        <v>91.960000000000008</v>
      </c>
      <c r="AB13" s="1">
        <f t="shared" si="5"/>
        <v>97.02000000000001</v>
      </c>
      <c r="AC13" s="1">
        <f t="shared" si="5"/>
        <v>101.25999999999999</v>
      </c>
      <c r="AD13" s="1">
        <f t="shared" si="5"/>
        <v>100.985</v>
      </c>
      <c r="AE13" s="1">
        <f t="shared" si="5"/>
        <v>93.74</v>
      </c>
      <c r="AF13" s="1">
        <f t="shared" si="5"/>
        <v>92.75</v>
      </c>
      <c r="AG13" s="1">
        <f t="shared" si="5"/>
        <v>126.34</v>
      </c>
    </row>
    <row r="14" spans="1:33" x14ac:dyDescent="0.2">
      <c r="A14" t="str">
        <f t="shared" si="0"/>
        <v>phon 100</v>
      </c>
      <c r="B14">
        <v>100</v>
      </c>
      <c r="C14">
        <v>128.41</v>
      </c>
      <c r="D14">
        <v>124.15</v>
      </c>
      <c r="E14">
        <v>120.11</v>
      </c>
      <c r="F14">
        <v>116.38</v>
      </c>
      <c r="G14">
        <v>113.35</v>
      </c>
      <c r="H14">
        <v>110.65</v>
      </c>
      <c r="I14">
        <v>108.16</v>
      </c>
      <c r="J14">
        <v>106.17</v>
      </c>
      <c r="K14">
        <v>104.48</v>
      </c>
      <c r="L14">
        <v>103.03</v>
      </c>
      <c r="M14">
        <v>101.85</v>
      </c>
      <c r="N14">
        <v>100.97</v>
      </c>
      <c r="O14">
        <v>100.3</v>
      </c>
      <c r="P14">
        <v>99.83</v>
      </c>
      <c r="Q14">
        <v>99.62</v>
      </c>
      <c r="R14">
        <v>99.5</v>
      </c>
      <c r="S14">
        <v>99.44</v>
      </c>
      <c r="T14">
        <v>100.01</v>
      </c>
      <c r="U14">
        <v>102.81</v>
      </c>
      <c r="V14">
        <v>104.25</v>
      </c>
      <c r="W14">
        <v>101.18</v>
      </c>
      <c r="X14">
        <v>98.48</v>
      </c>
      <c r="Y14">
        <v>97.67</v>
      </c>
      <c r="Z14">
        <v>99</v>
      </c>
      <c r="AA14">
        <v>102.3</v>
      </c>
      <c r="AB14">
        <v>107.23</v>
      </c>
      <c r="AC14">
        <v>111.11</v>
      </c>
      <c r="AD14">
        <v>110.23</v>
      </c>
      <c r="AE14">
        <v>102.07</v>
      </c>
      <c r="AF14">
        <v>100.83</v>
      </c>
      <c r="AG14">
        <v>133.72999999999999</v>
      </c>
    </row>
    <row r="16" spans="1:33" x14ac:dyDescent="0.2">
      <c r="B16" t="s">
        <v>1</v>
      </c>
      <c r="C16">
        <f>C3</f>
        <v>20</v>
      </c>
      <c r="D16">
        <f t="shared" ref="D16:AG16" si="6">D3</f>
        <v>25</v>
      </c>
      <c r="E16">
        <f t="shared" si="6"/>
        <v>31.5</v>
      </c>
      <c r="F16">
        <f t="shared" si="6"/>
        <v>40</v>
      </c>
      <c r="G16">
        <f t="shared" si="6"/>
        <v>50</v>
      </c>
      <c r="H16">
        <f t="shared" si="6"/>
        <v>63</v>
      </c>
      <c r="I16">
        <f t="shared" si="6"/>
        <v>80</v>
      </c>
      <c r="J16">
        <f t="shared" si="6"/>
        <v>100</v>
      </c>
      <c r="K16">
        <f t="shared" si="6"/>
        <v>125</v>
      </c>
      <c r="L16">
        <f t="shared" si="6"/>
        <v>160</v>
      </c>
      <c r="M16">
        <f t="shared" si="6"/>
        <v>200</v>
      </c>
      <c r="N16">
        <f t="shared" si="6"/>
        <v>250</v>
      </c>
      <c r="O16">
        <f t="shared" si="6"/>
        <v>315</v>
      </c>
      <c r="P16">
        <f t="shared" si="6"/>
        <v>400</v>
      </c>
      <c r="Q16">
        <f t="shared" si="6"/>
        <v>500</v>
      </c>
      <c r="R16">
        <f t="shared" si="6"/>
        <v>630</v>
      </c>
      <c r="S16">
        <f t="shared" si="6"/>
        <v>800</v>
      </c>
      <c r="T16">
        <f t="shared" si="6"/>
        <v>1000</v>
      </c>
      <c r="U16">
        <f t="shared" si="6"/>
        <v>1250</v>
      </c>
      <c r="V16">
        <f t="shared" si="6"/>
        <v>1600</v>
      </c>
      <c r="W16">
        <f t="shared" si="6"/>
        <v>2000</v>
      </c>
      <c r="X16">
        <f t="shared" si="6"/>
        <v>2500</v>
      </c>
      <c r="Y16">
        <f t="shared" si="6"/>
        <v>3150</v>
      </c>
      <c r="Z16">
        <f t="shared" si="6"/>
        <v>4000</v>
      </c>
      <c r="AA16">
        <f t="shared" si="6"/>
        <v>5000</v>
      </c>
      <c r="AB16">
        <f t="shared" si="6"/>
        <v>6300</v>
      </c>
      <c r="AC16">
        <f t="shared" si="6"/>
        <v>8000</v>
      </c>
      <c r="AD16">
        <f t="shared" si="6"/>
        <v>10000</v>
      </c>
      <c r="AE16">
        <f t="shared" si="6"/>
        <v>12500</v>
      </c>
      <c r="AF16">
        <f t="shared" si="6"/>
        <v>16000</v>
      </c>
      <c r="AG16">
        <f t="shared" si="6"/>
        <v>20000</v>
      </c>
    </row>
    <row r="17" spans="2:33" x14ac:dyDescent="0.2">
      <c r="B17" t="s">
        <v>3</v>
      </c>
      <c r="C17">
        <f>C8-C6</f>
        <v>10.269999999999996</v>
      </c>
      <c r="D17">
        <f t="shared" ref="D17:AG17" si="7">D8-D6</f>
        <v>11.289999999999992</v>
      </c>
      <c r="E17">
        <f t="shared" si="7"/>
        <v>12.189999999999998</v>
      </c>
      <c r="F17">
        <f t="shared" si="7"/>
        <v>13.009999999999991</v>
      </c>
      <c r="G17">
        <f t="shared" si="7"/>
        <v>13.760000000000005</v>
      </c>
      <c r="H17">
        <f t="shared" si="7"/>
        <v>14.530000000000001</v>
      </c>
      <c r="I17">
        <f t="shared" si="7"/>
        <v>15.290000000000006</v>
      </c>
      <c r="J17">
        <f t="shared" si="7"/>
        <v>15.990000000000002</v>
      </c>
      <c r="K17">
        <f t="shared" si="7"/>
        <v>16.650000000000006</v>
      </c>
      <c r="L17">
        <f t="shared" si="7"/>
        <v>17.330000000000005</v>
      </c>
      <c r="M17">
        <f t="shared" si="7"/>
        <v>17.899999999999999</v>
      </c>
      <c r="N17">
        <f t="shared" si="7"/>
        <v>18.41</v>
      </c>
      <c r="O17">
        <f t="shared" si="7"/>
        <v>18.889999999999997</v>
      </c>
      <c r="P17">
        <f t="shared" si="7"/>
        <v>19.309999999999995</v>
      </c>
      <c r="Q17">
        <f t="shared" si="7"/>
        <v>19.619999999999997</v>
      </c>
      <c r="R17">
        <f t="shared" si="7"/>
        <v>19.860000000000003</v>
      </c>
      <c r="S17">
        <f t="shared" si="7"/>
        <v>19.96</v>
      </c>
      <c r="T17">
        <f t="shared" si="7"/>
        <v>19.999999999999996</v>
      </c>
      <c r="U17">
        <f t="shared" si="7"/>
        <v>20.36</v>
      </c>
      <c r="V17">
        <f t="shared" si="7"/>
        <v>21.11</v>
      </c>
      <c r="W17">
        <f t="shared" si="7"/>
        <v>21.08</v>
      </c>
      <c r="X17">
        <f t="shared" si="7"/>
        <v>21.129999999999995</v>
      </c>
      <c r="Y17">
        <f t="shared" si="7"/>
        <v>21.35</v>
      </c>
      <c r="Z17">
        <f t="shared" si="7"/>
        <v>21.509999999999998</v>
      </c>
      <c r="AA17">
        <f t="shared" si="7"/>
        <v>21.38</v>
      </c>
      <c r="AB17">
        <f t="shared" si="7"/>
        <v>20.81</v>
      </c>
      <c r="AC17">
        <f t="shared" si="7"/>
        <v>20.279999999999998</v>
      </c>
      <c r="AD17">
        <f t="shared" si="7"/>
        <v>19.850000000000001</v>
      </c>
      <c r="AE17">
        <f t="shared" si="7"/>
        <v>18.450000000000003</v>
      </c>
      <c r="AF17">
        <f t="shared" si="7"/>
        <v>17.29</v>
      </c>
      <c r="AG17">
        <f t="shared" si="7"/>
        <v>8.5899999999999892</v>
      </c>
    </row>
    <row r="18" spans="2:33" x14ac:dyDescent="0.2">
      <c r="B18" t="s">
        <v>4</v>
      </c>
      <c r="C18">
        <f>C10-C8</f>
        <v>9.6600000000000108</v>
      </c>
      <c r="D18">
        <f t="shared" ref="D18:AG18" si="8">D10-D8</f>
        <v>10.290000000000006</v>
      </c>
      <c r="E18">
        <f t="shared" si="8"/>
        <v>10.909999999999997</v>
      </c>
      <c r="F18">
        <f t="shared" si="8"/>
        <v>11.550000000000011</v>
      </c>
      <c r="G18">
        <f t="shared" si="8"/>
        <v>12.179999999999993</v>
      </c>
      <c r="H18">
        <f t="shared" si="8"/>
        <v>12.86</v>
      </c>
      <c r="I18">
        <f t="shared" si="8"/>
        <v>13.569999999999993</v>
      </c>
      <c r="J18">
        <f t="shared" si="8"/>
        <v>14.280000000000001</v>
      </c>
      <c r="K18">
        <f t="shared" si="8"/>
        <v>14.969999999999999</v>
      </c>
      <c r="L18">
        <f t="shared" si="8"/>
        <v>15.769999999999996</v>
      </c>
      <c r="M18">
        <f t="shared" si="8"/>
        <v>16.450000000000003</v>
      </c>
      <c r="N18">
        <f t="shared" si="8"/>
        <v>17.130000000000003</v>
      </c>
      <c r="O18">
        <f t="shared" si="8"/>
        <v>17.810000000000002</v>
      </c>
      <c r="P18">
        <f t="shared" si="8"/>
        <v>18.470000000000006</v>
      </c>
      <c r="Q18">
        <f t="shared" si="8"/>
        <v>19</v>
      </c>
      <c r="R18">
        <f t="shared" si="8"/>
        <v>19.47</v>
      </c>
      <c r="S18">
        <f t="shared" si="8"/>
        <v>19.829999999999998</v>
      </c>
      <c r="T18">
        <f t="shared" si="8"/>
        <v>20</v>
      </c>
      <c r="U18">
        <f t="shared" si="8"/>
        <v>20.329999999999998</v>
      </c>
      <c r="V18">
        <f t="shared" si="8"/>
        <v>20.68</v>
      </c>
      <c r="W18">
        <f t="shared" si="8"/>
        <v>20.730000000000004</v>
      </c>
      <c r="X18">
        <f t="shared" si="8"/>
        <v>20.75</v>
      </c>
      <c r="Y18">
        <f t="shared" si="8"/>
        <v>20.810000000000002</v>
      </c>
      <c r="Z18">
        <f t="shared" si="8"/>
        <v>20.92</v>
      </c>
      <c r="AA18">
        <f t="shared" si="8"/>
        <v>20.880000000000003</v>
      </c>
      <c r="AB18">
        <f t="shared" si="8"/>
        <v>20.53</v>
      </c>
      <c r="AC18">
        <f t="shared" si="8"/>
        <v>19.86</v>
      </c>
      <c r="AD18">
        <f t="shared" si="8"/>
        <v>18.879999999999995</v>
      </c>
      <c r="AE18">
        <f t="shared" si="8"/>
        <v>17.139999999999993</v>
      </c>
      <c r="AF18">
        <f t="shared" si="8"/>
        <v>16.470000000000006</v>
      </c>
      <c r="AG18">
        <f t="shared" si="8"/>
        <v>12.150000000000006</v>
      </c>
    </row>
    <row r="19" spans="2:33" x14ac:dyDescent="0.2">
      <c r="B19" t="s">
        <v>5</v>
      </c>
      <c r="C19">
        <f>C12-C10</f>
        <v>9.4799999999999898</v>
      </c>
      <c r="D19">
        <f t="shared" ref="D19:AG19" si="9">D12-D10</f>
        <v>10</v>
      </c>
      <c r="E19">
        <f t="shared" si="9"/>
        <v>10.570000000000007</v>
      </c>
      <c r="F19">
        <f t="shared" si="9"/>
        <v>11.159999999999997</v>
      </c>
      <c r="G19">
        <f t="shared" si="9"/>
        <v>11.760000000000005</v>
      </c>
      <c r="H19">
        <f t="shared" si="9"/>
        <v>12.420000000000002</v>
      </c>
      <c r="I19">
        <f t="shared" si="9"/>
        <v>13.120000000000005</v>
      </c>
      <c r="J19">
        <f t="shared" si="9"/>
        <v>13.829999999999998</v>
      </c>
      <c r="K19">
        <f t="shared" si="9"/>
        <v>14.530000000000001</v>
      </c>
      <c r="L19">
        <f t="shared" si="9"/>
        <v>15.349999999999994</v>
      </c>
      <c r="M19">
        <f t="shared" si="9"/>
        <v>16.060000000000002</v>
      </c>
      <c r="N19">
        <f t="shared" si="9"/>
        <v>16.78</v>
      </c>
      <c r="O19">
        <f t="shared" si="9"/>
        <v>17.5</v>
      </c>
      <c r="P19">
        <f t="shared" si="9"/>
        <v>18.230000000000004</v>
      </c>
      <c r="Q19">
        <f t="shared" si="9"/>
        <v>18.810000000000002</v>
      </c>
      <c r="R19">
        <f t="shared" si="9"/>
        <v>19.36</v>
      </c>
      <c r="S19">
        <f t="shared" si="9"/>
        <v>19.78</v>
      </c>
      <c r="T19">
        <f t="shared" si="9"/>
        <v>20.000000000000007</v>
      </c>
      <c r="U19">
        <f t="shared" si="9"/>
        <v>20.330000000000005</v>
      </c>
      <c r="V19">
        <f t="shared" si="9"/>
        <v>20.549999999999997</v>
      </c>
      <c r="W19">
        <f t="shared" si="9"/>
        <v>20.630000000000003</v>
      </c>
      <c r="X19">
        <f t="shared" si="9"/>
        <v>20.619999999999997</v>
      </c>
      <c r="Y19">
        <f t="shared" si="9"/>
        <v>20.649999999999991</v>
      </c>
      <c r="Z19">
        <f t="shared" si="9"/>
        <v>20.740000000000002</v>
      </c>
      <c r="AA19">
        <f t="shared" si="9"/>
        <v>20.730000000000004</v>
      </c>
      <c r="AB19">
        <f t="shared" si="9"/>
        <v>20.450000000000003</v>
      </c>
      <c r="AC19">
        <f t="shared" si="9"/>
        <v>19.75</v>
      </c>
      <c r="AD19">
        <f t="shared" si="9"/>
        <v>18.579999999999998</v>
      </c>
      <c r="AE19">
        <f t="shared" si="9"/>
        <v>16.78</v>
      </c>
      <c r="AF19">
        <f t="shared" si="9"/>
        <v>16.239999999999995</v>
      </c>
      <c r="AG19">
        <f t="shared" si="9"/>
        <v>14.030000000000001</v>
      </c>
    </row>
    <row r="20" spans="2:33" x14ac:dyDescent="0.2">
      <c r="B20" t="s">
        <v>6</v>
      </c>
      <c r="C20">
        <f>C14-C12</f>
        <v>9.4200000000000017</v>
      </c>
      <c r="D20">
        <f t="shared" ref="D20:AG20" si="10">D14-D12</f>
        <v>9.9200000000000017</v>
      </c>
      <c r="E20">
        <f t="shared" si="10"/>
        <v>10.459999999999994</v>
      </c>
      <c r="F20">
        <f t="shared" si="10"/>
        <v>11.039999999999992</v>
      </c>
      <c r="G20">
        <f t="shared" si="10"/>
        <v>11.629999999999995</v>
      </c>
      <c r="H20">
        <f t="shared" si="10"/>
        <v>12.290000000000006</v>
      </c>
      <c r="I20">
        <f t="shared" si="10"/>
        <v>12.989999999999995</v>
      </c>
      <c r="J20">
        <f t="shared" si="10"/>
        <v>13.689999999999998</v>
      </c>
      <c r="K20">
        <f t="shared" si="10"/>
        <v>14.39</v>
      </c>
      <c r="L20">
        <f t="shared" si="10"/>
        <v>15.210000000000008</v>
      </c>
      <c r="M20">
        <f t="shared" si="10"/>
        <v>15.929999999999993</v>
      </c>
      <c r="N20">
        <f t="shared" si="10"/>
        <v>16.659999999999997</v>
      </c>
      <c r="O20">
        <f t="shared" si="10"/>
        <v>17.409999999999997</v>
      </c>
      <c r="P20">
        <f t="shared" si="10"/>
        <v>18.149999999999991</v>
      </c>
      <c r="Q20">
        <f t="shared" si="10"/>
        <v>18.760000000000005</v>
      </c>
      <c r="R20">
        <f t="shared" si="10"/>
        <v>19.329999999999998</v>
      </c>
      <c r="S20">
        <f t="shared" si="10"/>
        <v>19.769999999999996</v>
      </c>
      <c r="T20">
        <f t="shared" si="10"/>
        <v>20</v>
      </c>
      <c r="U20">
        <f t="shared" si="10"/>
        <v>20.329999999999998</v>
      </c>
      <c r="V20">
        <f t="shared" si="10"/>
        <v>20.510000000000005</v>
      </c>
      <c r="W20">
        <f t="shared" si="10"/>
        <v>20.590000000000003</v>
      </c>
      <c r="X20">
        <f t="shared" si="10"/>
        <v>20.600000000000009</v>
      </c>
      <c r="Y20">
        <f t="shared" si="10"/>
        <v>20.600000000000009</v>
      </c>
      <c r="Z20">
        <f t="shared" si="10"/>
        <v>20.689999999999998</v>
      </c>
      <c r="AA20">
        <f t="shared" si="10"/>
        <v>20.679999999999993</v>
      </c>
      <c r="AB20">
        <f t="shared" si="10"/>
        <v>20.420000000000002</v>
      </c>
      <c r="AC20">
        <f t="shared" si="10"/>
        <v>19.700000000000003</v>
      </c>
      <c r="AD20">
        <f t="shared" si="10"/>
        <v>18.490000000000009</v>
      </c>
      <c r="AE20">
        <f t="shared" si="10"/>
        <v>16.659999999999997</v>
      </c>
      <c r="AF20">
        <f t="shared" si="10"/>
        <v>16.159999999999997</v>
      </c>
      <c r="AG20">
        <f t="shared" si="10"/>
        <v>14.779999999999987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iso226-curves</vt:lpstr>
      <vt:lpstr>Equal Loudness Contours</vt:lpstr>
      <vt:lpstr>SPL 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Hunt</dc:creator>
  <cp:lastModifiedBy>Andrew Hunt</cp:lastModifiedBy>
  <dcterms:created xsi:type="dcterms:W3CDTF">2021-04-05T04:01:35Z</dcterms:created>
  <dcterms:modified xsi:type="dcterms:W3CDTF">2021-04-05T04:16:15Z</dcterms:modified>
</cp:coreProperties>
</file>