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21F7EEB9-973D-4E72-82E5-989E7E3423AC}" xr6:coauthVersionLast="47" xr6:coauthVersionMax="47" xr10:uidLastSave="{00000000-0000-0000-0000-000000000000}"/>
  <bookViews>
    <workbookView xWindow="-108" yWindow="-108" windowWidth="23256" windowHeight="1245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J2" i="5"/>
  <c r="L2" i="5"/>
  <c r="K2" i="5"/>
  <c r="L2" i="12"/>
  <c r="K2" i="12"/>
  <c r="J2" i="12"/>
  <c r="K2" i="7" a="1"/>
  <c r="K2" i="7"/>
  <c r="J2" i="7" a="1"/>
  <c r="J2" i="7"/>
  <c r="L2" i="7" a="1"/>
  <c r="L2" i="7"/>
  <c r="J3" i="1"/>
  <c r="J4" i="1"/>
  <c r="J5" i="1"/>
  <c r="J6" i="1"/>
  <c r="J7" i="1"/>
  <c r="J8" i="1"/>
  <c r="J9" i="1"/>
  <c r="J10" i="1"/>
  <c r="J2" i="1"/>
  <c r="J2" i="6" a="1"/>
  <c r="J2" i="6"/>
  <c r="K2" i="3" a="1"/>
  <c r="K2" i="3"/>
  <c r="J2" i="3" a="1"/>
  <c r="J2" i="3"/>
  <c r="M2" i="3" a="1"/>
  <c r="M2" i="3"/>
  <c r="M2" i="4" a="1"/>
  <c r="M2" i="4"/>
  <c r="L2" i="4" a="1"/>
  <c r="L2" i="4"/>
  <c r="K2" i="4" a="1"/>
  <c r="K2" i="4"/>
  <c r="J2" i="2" a="1"/>
  <c r="J2" i="2"/>
  <c r="K2" i="8" a="1"/>
  <c r="K2" i="8"/>
  <c r="J2" i="8" a="1"/>
  <c r="J2" i="8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<sst xmlns="http://schemas.openxmlformats.org/spreadsheetml/2006/main" count="592" uniqueCount="98">
  <si>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</si>
  <si>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</si>
  <si>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</si>
  <si>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</si>
  <si>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</si>
  <si>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</si>
  <si>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</si>
  <si>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</si>
  <si>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</si>
  <si>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</si>
  <si>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</si>
  <si>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</si>
  <si>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</si>
  <si>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</si>
  <si>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</si>
  <si>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</si>
  <si>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</si>
  <si>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</si>
  <si>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</si>
  <si>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</si>
  <si>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</si>
  <si>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</si>
  <si>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</si>
  <si>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</si>
  <si>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</si>
  <si>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</si>
  <si>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</si>
  <si>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</si>
  <si>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</si>
  <si>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</si>
  <si>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</si>
  <si>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</si>
  <si>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</si>
  <si>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</si>
  <si>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</si>
  <si>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</si>
  <si>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</si>
  <si>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</si>
  <si>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</si>
  <si>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</si>
  <si>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</si>
  <si>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</si>
  <si>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</si>
  <si>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</si>
  <si>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</si>
  <si>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</si>
  <si>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</si>
  <si>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</si>
  <si>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</si>
  <si>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</si>
  <si>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</si>
  <si>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</si>
  <si>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</si>
  <si>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</si>
  <si>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</si>
  <si>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</si>
  <si>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</si>
  <si>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</si>
  <si>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</si>
  <si>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</si>
  <si>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</si>
  <si>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</si>
  <si>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</si>
  <si>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</si>
  <si>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</si>
  <si>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</si>
  <si>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</si>
  <si>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</si>
  <si>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</si>
  <si>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06/09/2015</t>
  </si>
  <si>
    <t>08/09/2017</t>
  </si>
  <si>
    <t>03/12/2015</t>
  </si>
  <si>
    <t>30/08/2017</t>
  </si>
  <si>
    <t>11/09/2013</t>
  </si>
  <si>
    <t>04/10/2013</t>
  </si>
  <si>
    <t>22/04/2015</t>
  </si>
  <si>
    <t>14/09/2011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</si>
  <si>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</si>
  <si>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</si>
  <si>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</si>
  <si>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</si>
  <si>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</si>
  <si>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</si>
  <si>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</si>
  <si>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CONCATENATE(B2," ",C2)</t>
  </si>
  <si>
    <t>with 1 instance</t>
  </si>
  <si>
    <t>with 2 instances</t>
  </si>
  <si>
    <t>with NO instances</t>
  </si>
  <si>
    <t>1-5-2000</t>
  </si>
  <si>
    <t>12-3-2015</t>
  </si>
  <si>
    <t>SUM</t>
  </si>
  <si>
    <t>SUMIF</t>
  </si>
  <si>
    <t>SUMIFS</t>
  </si>
  <si>
    <t>COUNT</t>
  </si>
  <si>
    <t>COUNTIF</t>
  </si>
  <si>
    <t>COUNTIFS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</si>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</sst>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4" sqref="J4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9" sqref="L9"/>
    </sheetView>
  </sheetViews>
  <sheetFormatPr defaultColWidth="13.7109375" defaultRowHeight="14.45"/>
  <cols>
    <col min="1" max="1" width="10.7109375" bestFit="1" customWidth="1"/>
    <col min="4" max="4" width="7.7109375" customWidth="1"/>
    <col min="11" max="11" width="18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IF(D2:D10 &gt;= 30, "Old","Young")</f>
        <v>Old</v>
      </c>
      <c r="K2" t="str" cm="1">
        <f t="array" ref="K2:K10">_xlfn.IFS(F2:F10 = "Salesman", "Sales", F2:F10 = "HR", "Fire Immediately", F2:F10 = "Regional Manager", "Bonus")</f>
        <v>Sales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Old</v>
      </c>
      <c r="K3" t="e">
        <v>#N/A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Old</v>
      </c>
      <c r="K7" t="str">
        <v>Bonus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4.45"/>
  <cols>
    <col min="1" max="1" width="1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v>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v>7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v>6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v>10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>
        <v>5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v>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703125" defaultRowHeight="14.45"/>
  <cols>
    <col min="4" max="4" width="8" customWidth="1"/>
    <col min="10" max="10" width="32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43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s="1" t="s">
        <v>46</v>
      </c>
      <c r="K2" t="str" cm="1">
        <f t="array" ref="K2:K10">LEFT(B2:B10, 3)</f>
        <v>Jim</v>
      </c>
      <c r="L2" t="str" cm="1">
        <f t="array" ref="L2:L10">RIGHT(J2:J10, 3)</f>
        <v>com</v>
      </c>
      <c r="M2" t="str" cm="1">
        <f t="array" ref="M2:M10">RIGHT(I2:I10,4)</f>
        <v>2015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s="1" t="s">
        <v>49</v>
      </c>
      <c r="K3" t="str">
        <v>Pam</v>
      </c>
      <c r="L3" t="str">
        <v>com</v>
      </c>
      <c r="M3" t="str">
        <v>2015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s="1" t="s">
        <v>52</v>
      </c>
      <c r="K4" t="str">
        <v>Dwi</v>
      </c>
      <c r="L4" t="str">
        <v>com</v>
      </c>
      <c r="M4" t="str">
        <v>2017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 s="1" t="s">
        <v>55</v>
      </c>
      <c r="K5" t="str">
        <v>Ang</v>
      </c>
      <c r="L5" t="str">
        <v>com</v>
      </c>
      <c r="M5" t="str">
        <v>2015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s="1" t="s">
        <v>58</v>
      </c>
      <c r="K6" t="str">
        <v>Tob</v>
      </c>
      <c r="L6" t="str">
        <v>com</v>
      </c>
      <c r="M6" t="str">
        <v>2017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s="1" t="s">
        <v>60</v>
      </c>
      <c r="K7" t="str">
        <v>Mic</v>
      </c>
      <c r="L7" t="str">
        <v>com</v>
      </c>
      <c r="M7" t="str">
        <v>2013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s="1" t="s">
        <v>62</v>
      </c>
      <c r="K8" t="str">
        <v>Mer</v>
      </c>
      <c r="L8" t="str">
        <v>com</v>
      </c>
      <c r="M8" t="str">
        <v>2013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s="1" t="s">
        <v>65</v>
      </c>
      <c r="K9" t="str">
        <v>Sta</v>
      </c>
      <c r="L9" t="str">
        <v>com</v>
      </c>
      <c r="M9" t="str">
        <v>2015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s="1" t="s">
        <v>67</v>
      </c>
      <c r="K10" t="str">
        <v>Kev</v>
      </c>
      <c r="L10" t="str">
        <v>com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2" sqref="M2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</row>
    <row r="2" spans="1:13" ht="15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RIGHT(I2:I10,4)</f>
        <v>2253</v>
      </c>
      <c r="K2" s="3" t="str" cm="1">
        <f t="array" ref="K2:K10">TEXT(I2:I10,"dd/mm/yyyy")</f>
        <v>06/09/2015</v>
      </c>
      <c r="L2" t="s">
        <v>69</v>
      </c>
      <c r="M2" t="str" cm="1">
        <f t="array" ref="M2:M10">RIGHT(L2:L10, 4)</f>
        <v>2015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2287</v>
      </c>
      <c r="K3" s="2" t="str">
        <v>10/10/2015</v>
      </c>
      <c r="L3" t="s">
        <v>48</v>
      </c>
      <c r="M3" t="str">
        <v>2015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2986</v>
      </c>
      <c r="K4" s="2" t="str">
        <v>08/09/2017</v>
      </c>
      <c r="L4" t="s">
        <v>70</v>
      </c>
      <c r="M4" t="str">
        <v>2017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2341</v>
      </c>
      <c r="K5" s="2" t="str">
        <v>03/12/2015</v>
      </c>
      <c r="L5" t="s">
        <v>71</v>
      </c>
      <c r="M5" t="str">
        <v>2015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2977</v>
      </c>
      <c r="K6" s="2" t="str">
        <v>30/08/2017</v>
      </c>
      <c r="L6" t="s">
        <v>72</v>
      </c>
      <c r="M6" t="str">
        <v>2017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1528</v>
      </c>
      <c r="K7" s="2" t="str">
        <v>11/09/2013</v>
      </c>
      <c r="L7" t="s">
        <v>73</v>
      </c>
      <c r="M7" t="str">
        <v>2013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1551</v>
      </c>
      <c r="K8" s="2" t="str">
        <v>04/10/2013</v>
      </c>
      <c r="L8" t="s">
        <v>74</v>
      </c>
      <c r="M8" t="str">
        <v>2013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2116</v>
      </c>
      <c r="K9" s="2" t="str">
        <v>22/04/2015</v>
      </c>
      <c r="L9" t="s">
        <v>75</v>
      </c>
      <c r="M9" t="str">
        <v>2015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0800</v>
      </c>
      <c r="K10" s="2" t="str">
        <v>14/09/2011</v>
      </c>
      <c r="L10" t="s">
        <v>76</v>
      </c>
      <c r="M10" t="str">
        <v>2011</v>
      </c>
    </row>
    <row r="12" spans="1:13">
      <c r="H12" s="1"/>
    </row>
    <row r="13" spans="1:1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2" sqref="J2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77</v>
      </c>
      <c r="K1" t="s">
        <v>78</v>
      </c>
    </row>
    <row r="2" spans="1:11">
      <c r="A2">
        <v>1001</v>
      </c>
      <c r="B2" s="2" t="s">
        <v>11</v>
      </c>
      <c r="C2" s="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>
      <c r="A3">
        <v>1002</v>
      </c>
      <c r="B3" s="2" t="s">
        <v>15</v>
      </c>
      <c r="C3" s="2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Beasley</v>
      </c>
    </row>
    <row r="4" spans="1:11">
      <c r="A4">
        <v>1003</v>
      </c>
      <c r="B4" s="2" t="s">
        <v>19</v>
      </c>
      <c r="C4" s="2" t="s">
        <v>79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Schrute</v>
      </c>
    </row>
    <row r="5" spans="1:11">
      <c r="A5">
        <v>1004</v>
      </c>
      <c r="B5" s="2" t="s">
        <v>21</v>
      </c>
      <c r="C5" s="2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Martin</v>
      </c>
    </row>
    <row r="6" spans="1:11">
      <c r="A6">
        <v>1005</v>
      </c>
      <c r="B6" s="2" t="s">
        <v>24</v>
      </c>
      <c r="C6" s="2" t="s">
        <v>80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Flenderson</v>
      </c>
    </row>
    <row r="7" spans="1:11">
      <c r="A7">
        <v>1006</v>
      </c>
      <c r="B7" s="2" t="s">
        <v>27</v>
      </c>
      <c r="C7" s="2" t="s">
        <v>81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Scott</v>
      </c>
    </row>
    <row r="8" spans="1:11">
      <c r="A8">
        <v>1007</v>
      </c>
      <c r="B8" s="2" t="s">
        <v>30</v>
      </c>
      <c r="C8" s="2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>
      <c r="A9">
        <v>1008</v>
      </c>
      <c r="B9" s="2" t="s">
        <v>33</v>
      </c>
      <c r="C9" s="2" t="s">
        <v>82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Hudson</v>
      </c>
    </row>
    <row r="10" spans="1:11">
      <c r="A10">
        <v>1009</v>
      </c>
      <c r="B10" s="2" t="s">
        <v>35</v>
      </c>
      <c r="C10" s="2" t="s">
        <v>83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11" sqref="J11"/>
    </sheetView>
  </sheetViews>
  <sheetFormatPr defaultRowHeight="14.4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84</v>
      </c>
    </row>
    <row r="2" spans="1:10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</row>
    <row r="3" spans="1:10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f t="shared" ref="J3:J10" si="0">_xlfn.CONCAT(B3," ",C3)</f>
        <v>Pam Beasley</v>
      </c>
    </row>
    <row r="4" spans="1:10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>
      <c r="H11" t="str">
        <f t="shared" ref="H3:H12" si="1">CONCATENATE(B11," ",C11)</f>
        <v xml:space="preserve"> </v>
      </c>
    </row>
    <row r="12" spans="1:10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11" sqref="K11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</v>
      </c>
      <c r="K1" t="s">
        <v>86</v>
      </c>
      <c r="L1" t="s">
        <v>87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t="str" cm="1">
        <f t="array" ref="J2:J10">SUBSTITUTE(H2:H10, "-","/",1)</f>
        <v>11/2/2001</v>
      </c>
      <c r="K2" t="str" cm="1">
        <f t="array" ref="K2:K10">SUBSTITUTE(H2:H10,"-","/",2)</f>
        <v>11/2/2001</v>
      </c>
      <c r="L2" t="str" cm="1">
        <f t="array" ref="L2:L10">SUBSTITUTE(H2:H10,"-","/")</f>
        <v>11/2/2001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t="str">
        <v>10/3/1999</v>
      </c>
      <c r="K3" t="str">
        <v>10/3/1999</v>
      </c>
      <c r="L3" t="str">
        <v>10/3/1999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t="str">
        <v>7/4/2000</v>
      </c>
      <c r="K4" t="str">
        <v>7/4/2000</v>
      </c>
      <c r="L4" t="str">
        <v>7/4/2000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88</v>
      </c>
      <c r="I5" s="2" t="s">
        <v>89</v>
      </c>
      <c r="J5" t="str">
        <v>1/5-2000</v>
      </c>
      <c r="K5" t="str">
        <v>1-5/2000</v>
      </c>
      <c r="L5" t="str">
        <v>1/5/2000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t="str">
        <v>5/6/2001</v>
      </c>
      <c r="K6" t="str">
        <v>5/6/2001</v>
      </c>
      <c r="L6" t="str">
        <v>5/6/2001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t="str">
        <v>5/6/2001</v>
      </c>
      <c r="K7" t="str">
        <v>5/6/2001</v>
      </c>
      <c r="L7" t="str">
        <v>5/6/2001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t="str">
        <v>11/8/2003</v>
      </c>
      <c r="K8" t="str">
        <v>11/8/2003</v>
      </c>
      <c r="L8" t="str">
        <v>11/8/2003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t="str">
        <v>6/9/2002</v>
      </c>
      <c r="K9" t="str">
        <v>6/9/2002</v>
      </c>
      <c r="L9" t="str">
        <v>6/9/2002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t="str">
        <v>8/10/2003</v>
      </c>
      <c r="K10" t="str">
        <v>8/10/2003</v>
      </c>
      <c r="L10" t="str">
        <v>8/10/2003</v>
      </c>
    </row>
    <row r="12" spans="1:12">
      <c r="H12" s="2"/>
      <c r="I12" s="2"/>
    </row>
    <row r="13" spans="1:12">
      <c r="H13" s="2"/>
      <c r="I13" s="2"/>
    </row>
    <row r="14" spans="1:12">
      <c r="H14" s="2"/>
      <c r="I14" s="2"/>
    </row>
    <row r="15" spans="1:12">
      <c r="H15" s="2"/>
      <c r="I15" s="2"/>
    </row>
    <row r="16" spans="1:12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90</v>
      </c>
      <c r="K1" t="s">
        <v>91</v>
      </c>
      <c r="L1" t="s">
        <v>92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93</v>
      </c>
      <c r="K1" t="s">
        <v>94</v>
      </c>
      <c r="L1" t="s">
        <v>95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COUNTIF(D2:D10, "&gt;30")</f>
        <v>6</v>
      </c>
      <c r="L2">
        <f>COUNTIFS(D2:D10, "&gt;30", E2:E10, "Male")</f>
        <v>4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9" sqref="M9"/>
    </sheetView>
  </sheetViews>
  <sheetFormatPr defaultRowHeight="14.45"/>
  <cols>
    <col min="8" max="8" width="14.42578125" customWidth="1"/>
    <col min="9" max="9" width="13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96</v>
      </c>
      <c r="K1" t="s">
        <v>97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>
        <f>_xlfn.DAYS(I2,H2)</f>
        <v>5056</v>
      </c>
      <c r="K2">
        <f>NETWORKDAYS(H2,I2)</f>
        <v>3611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>
        <f t="shared" ref="J3:J10" si="0">_xlfn.DAYS(I3,H3)</f>
        <v>5851</v>
      </c>
      <c r="K3">
        <f t="shared" ref="K3:K10" si="1">NETWORKDAYS(H3,I3)</f>
        <v>4180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>
        <f t="shared" si="0"/>
        <v>6275</v>
      </c>
      <c r="K4">
        <f t="shared" si="1"/>
        <v>4484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>
        <f t="shared" si="0"/>
        <v>5811</v>
      </c>
      <c r="K5">
        <f t="shared" si="1"/>
        <v>4152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>
        <f t="shared" si="0"/>
        <v>5960</v>
      </c>
      <c r="K6">
        <f t="shared" si="1"/>
        <v>4258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>
        <f t="shared" si="0"/>
        <v>4511</v>
      </c>
      <c r="K7">
        <f t="shared" si="1"/>
        <v>3223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>
        <f t="shared" si="0"/>
        <v>3595</v>
      </c>
      <c r="K8">
        <f t="shared" si="1"/>
        <v>2568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>
        <f t="shared" si="0"/>
        <v>4700</v>
      </c>
      <c r="K9">
        <f t="shared" si="1"/>
        <v>3358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2021-12-16T14:18:34Z</dcterms:created>
  <dcterms:modified xsi:type="dcterms:W3CDTF">2022-06-25T19:48:42Z</dcterms:modified>
  <cp:category/>
  <cp:contentStatus/>
</cp:coreProperties>
</file>