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jdb365-my.sharepoint.com/personal/2331528_brebeuf_qc_ca/Documents/"/>
    </mc:Choice>
  </mc:AlternateContent>
  <xr:revisionPtr revIDLastSave="0" documentId="8_{9E5F24E7-908B-46FD-B217-A821F4D74ED1}" xr6:coauthVersionLast="47" xr6:coauthVersionMax="47" xr10:uidLastSave="{00000000-0000-0000-0000-000000000000}"/>
  <bookViews>
    <workbookView xWindow="-120" yWindow="-120" windowWidth="29040" windowHeight="15840" xr2:uid="{E83B1334-53D1-8243-8C60-1CE9C6785D08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7" i="1" l="1"/>
  <c r="V27" i="1"/>
  <c r="V26" i="1"/>
  <c r="U26" i="1"/>
  <c r="T27" i="1"/>
  <c r="T26" i="1"/>
  <c r="S27" i="1"/>
  <c r="S26" i="1"/>
  <c r="Q27" i="1"/>
  <c r="R27" i="1"/>
  <c r="R26" i="1"/>
  <c r="Q26" i="1"/>
  <c r="P27" i="1"/>
  <c r="P26" i="1"/>
  <c r="O27" i="1"/>
  <c r="O26" i="1"/>
  <c r="N27" i="1"/>
  <c r="N26" i="1"/>
  <c r="M27" i="1"/>
  <c r="M26" i="1"/>
  <c r="U23" i="1"/>
  <c r="V23" i="1"/>
  <c r="V22" i="1"/>
  <c r="U22" i="1"/>
  <c r="T23" i="1"/>
  <c r="T22" i="1"/>
  <c r="S23" i="1"/>
  <c r="S22" i="1"/>
  <c r="Q23" i="1"/>
  <c r="R23" i="1"/>
  <c r="R22" i="1"/>
  <c r="Q22" i="1"/>
  <c r="P23" i="1"/>
  <c r="P22" i="1"/>
  <c r="O23" i="1"/>
  <c r="O22" i="1"/>
  <c r="N23" i="1"/>
  <c r="N22" i="1"/>
  <c r="M23" i="1"/>
  <c r="M22" i="1"/>
  <c r="U19" i="1"/>
  <c r="V19" i="1"/>
  <c r="V18" i="1"/>
  <c r="U18" i="1"/>
  <c r="T19" i="1"/>
  <c r="T18" i="1"/>
  <c r="S19" i="1"/>
  <c r="S18" i="1"/>
  <c r="Q19" i="1"/>
  <c r="R19" i="1"/>
  <c r="R18" i="1"/>
  <c r="Q18" i="1"/>
  <c r="P19" i="1"/>
  <c r="P18" i="1"/>
  <c r="O19" i="1"/>
  <c r="O18" i="1"/>
  <c r="N19" i="1"/>
  <c r="N18" i="1"/>
  <c r="M19" i="1"/>
  <c r="M18" i="1"/>
  <c r="S15" i="1"/>
  <c r="T15" i="1" s="1"/>
  <c r="S14" i="1"/>
  <c r="T14" i="1" s="1"/>
  <c r="O15" i="1"/>
  <c r="P15" i="1" s="1"/>
  <c r="O14" i="1"/>
  <c r="P14" i="1" s="1"/>
  <c r="N15" i="1"/>
  <c r="N14" i="1"/>
  <c r="M15" i="1"/>
  <c r="M14" i="1"/>
  <c r="Q14" i="1" s="1"/>
  <c r="T11" i="1"/>
  <c r="V11" i="1" s="1"/>
  <c r="T10" i="1"/>
  <c r="U10" i="1" s="1"/>
  <c r="S11" i="1"/>
  <c r="S10" i="1"/>
  <c r="P11" i="1"/>
  <c r="P10" i="1"/>
  <c r="O11" i="1"/>
  <c r="O10" i="1"/>
  <c r="N11" i="1"/>
  <c r="U11" i="1" s="1"/>
  <c r="N10" i="1"/>
  <c r="V10" i="1" s="1"/>
  <c r="M11" i="1"/>
  <c r="Q11" i="1" s="1"/>
  <c r="M10" i="1"/>
  <c r="Q10" i="1" s="1"/>
  <c r="S7" i="1"/>
  <c r="T7" i="1" s="1"/>
  <c r="S6" i="1"/>
  <c r="T6" i="1" s="1"/>
  <c r="N7" i="1"/>
  <c r="V7" i="1" s="1"/>
  <c r="N6" i="1"/>
  <c r="V6" i="1" s="1"/>
  <c r="O7" i="1"/>
  <c r="P7" i="1" s="1"/>
  <c r="O6" i="1"/>
  <c r="P6" i="1"/>
  <c r="M7" i="1"/>
  <c r="M6" i="1"/>
  <c r="Q6" i="1" s="1"/>
  <c r="N3" i="1"/>
  <c r="N2" i="1"/>
  <c r="M3" i="1"/>
  <c r="M2" i="1"/>
  <c r="V14" i="1" l="1"/>
  <c r="U15" i="1"/>
  <c r="Q7" i="1"/>
  <c r="Q15" i="1"/>
  <c r="R15" i="1"/>
  <c r="V15" i="1"/>
  <c r="R10" i="1"/>
  <c r="R6" i="1"/>
  <c r="R11" i="1"/>
  <c r="U7" i="1"/>
  <c r="R7" i="1"/>
  <c r="U6" i="1"/>
  <c r="R14" i="1"/>
  <c r="U14" i="1"/>
</calcChain>
</file>

<file path=xl/sharedStrings.xml><?xml version="1.0" encoding="utf-8"?>
<sst xmlns="http://schemas.openxmlformats.org/spreadsheetml/2006/main" count="501" uniqueCount="47">
  <si>
    <t>Condition</t>
  </si>
  <si>
    <t>Groupe</t>
  </si>
  <si>
    <t>Genre</t>
  </si>
  <si>
    <t>Âge</t>
  </si>
  <si>
    <t>Temps quotidien sur les réseaux sociaux (minutes)</t>
  </si>
  <si>
    <t>Spielberger Trait Anxiety Inventory questionnaire (Spielberger et al., 1983)</t>
  </si>
  <si>
    <t>The Center for Epidemiologic Studies Depression Scale (Devins et al., 1988)</t>
  </si>
  <si>
    <t>Los Angeles Loneliness Scale (Russell, 1996)</t>
  </si>
  <si>
    <t>The Fear of Missing Out Scale (Przybylski et al., 2013)</t>
  </si>
  <si>
    <t>The Positive Affect Scale (Watson et al., 1988)</t>
  </si>
  <si>
    <t>Nombre (nb.si)</t>
  </si>
  <si>
    <t>Âge (moyenne.si)</t>
  </si>
  <si>
    <t>PRÉ</t>
  </si>
  <si>
    <t>Contrôle</t>
  </si>
  <si>
    <t>Féminin</t>
  </si>
  <si>
    <t>Masculin</t>
  </si>
  <si>
    <t>Expérimental</t>
  </si>
  <si>
    <t>Groupes</t>
  </si>
  <si>
    <t>Utilisation des RS PRÉ (moyenne.si.ens)</t>
  </si>
  <si>
    <t>Utilisation des RS POST</t>
  </si>
  <si>
    <t>Écart type RS PRÉ (stdeva)</t>
  </si>
  <si>
    <t>Intervalle conf. RS PRÉ (intervalle.confiance)</t>
  </si>
  <si>
    <t>Intervalle RS PRÉ min</t>
  </si>
  <si>
    <t>Intervalle RS PRÉ max</t>
  </si>
  <si>
    <t>Écart type RS POST</t>
  </si>
  <si>
    <t>Intervalle conf. RS POST</t>
  </si>
  <si>
    <t>Intervalle RS POST min</t>
  </si>
  <si>
    <t>Intervalle RS POST max</t>
  </si>
  <si>
    <t>POST</t>
  </si>
  <si>
    <t>Anxiété PRÉ</t>
  </si>
  <si>
    <t>Anxiété POST</t>
  </si>
  <si>
    <t>Écart type PRÉ</t>
  </si>
  <si>
    <t>Intervalle conf. PRÉ</t>
  </si>
  <si>
    <t>Intervalle PRÉ min</t>
  </si>
  <si>
    <t>Intervalle PRÉ max</t>
  </si>
  <si>
    <t>Écart type POST</t>
  </si>
  <si>
    <t>Intervalle conf. POST</t>
  </si>
  <si>
    <t>Intervalle POST min</t>
  </si>
  <si>
    <t>Intervalle POST max</t>
  </si>
  <si>
    <t>Dépression PRÉ</t>
  </si>
  <si>
    <t>Dépression POST</t>
  </si>
  <si>
    <t>Solitude PRÉ</t>
  </si>
  <si>
    <t>Solitude POST</t>
  </si>
  <si>
    <t>FOMO PRÉ</t>
  </si>
  <si>
    <t>FOMO POST</t>
  </si>
  <si>
    <t>Affects positifs PRÉ</t>
  </si>
  <si>
    <t>Affects positifs 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</si>
</sst>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wrapText="1"/>
    </xf>
    <xf numFmtId="1" fontId="0" fillId="3" borderId="0" xfId="0" applyNumberFormat="1" applyFill="1" applyAlignment="1">
      <alignment horizontal="center" wrapText="1"/>
    </xf>
    <xf numFmtId="1" fontId="0" fillId="3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3" borderId="3" xfId="0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3" borderId="8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0" fillId="2" borderId="6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0" fillId="3" borderId="3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5A36D-41D4-E447-8982-D1F8E7136276}">
  <dimension ref="A1:V163"/>
  <sheetViews>
    <sheetView tabSelected="1" topLeftCell="L27" zoomScaleNormal="100" workbookViewId="0">
      <selection activeCell="V32" sqref="V31:V32"/>
    </sheetView>
  </sheetViews>
  <sheetFormatPr defaultColWidth="11" defaultRowHeight="15.75"/>
  <cols>
    <col min="1" max="1" width="8.875" bestFit="1" customWidth="1"/>
    <col min="2" max="2" width="12" bestFit="1" customWidth="1"/>
    <col min="3" max="3" width="8.5" bestFit="1" customWidth="1"/>
    <col min="4" max="4" width="4.375" bestFit="1" customWidth="1"/>
    <col min="5" max="5" width="21.375" customWidth="1"/>
    <col min="6" max="6" width="34.375" customWidth="1"/>
    <col min="7" max="7" width="38.375" customWidth="1"/>
    <col min="8" max="8" width="21.125" customWidth="1"/>
    <col min="9" max="9" width="26.125" customWidth="1"/>
    <col min="10" max="10" width="28.125" customWidth="1"/>
    <col min="12" max="12" width="12" style="7" bestFit="1" customWidth="1"/>
    <col min="13" max="13" width="33.125" style="7" bestFit="1" customWidth="1"/>
    <col min="14" max="14" width="34" style="7" bestFit="1" customWidth="1"/>
    <col min="15" max="15" width="15.375" style="7" bestFit="1" customWidth="1"/>
    <col min="16" max="16" width="19.5" style="7" bestFit="1" customWidth="1"/>
    <col min="17" max="17" width="18.625" style="7" bestFit="1" customWidth="1"/>
    <col min="18" max="18" width="18.875" style="7" bestFit="1" customWidth="1"/>
    <col min="19" max="19" width="16.625" style="7" bestFit="1" customWidth="1"/>
    <col min="20" max="20" width="21" style="7" bestFit="1" customWidth="1"/>
    <col min="21" max="21" width="20.125" style="7" bestFit="1" customWidth="1"/>
    <col min="22" max="22" width="20.5" style="7" bestFit="1" customWidth="1"/>
  </cols>
  <sheetData>
    <row r="1" spans="1:22" ht="32.1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L1" s="9"/>
      <c r="M1" s="10" t="s">
        <v>10</v>
      </c>
      <c r="N1" s="11" t="s">
        <v>11</v>
      </c>
    </row>
    <row r="2" spans="1:22">
      <c r="A2" s="1" t="s">
        <v>12</v>
      </c>
      <c r="B2" s="1" t="s">
        <v>13</v>
      </c>
      <c r="C2" s="1" t="s">
        <v>14</v>
      </c>
      <c r="D2" s="1">
        <v>18</v>
      </c>
      <c r="E2" s="3">
        <v>274</v>
      </c>
      <c r="F2" s="1">
        <v>51</v>
      </c>
      <c r="G2" s="1">
        <v>27</v>
      </c>
      <c r="H2" s="1">
        <v>37</v>
      </c>
      <c r="I2" s="1">
        <v>28</v>
      </c>
      <c r="J2" s="1">
        <v>37</v>
      </c>
      <c r="L2" s="12" t="s">
        <v>13</v>
      </c>
      <c r="M2" s="8">
        <f>COUNTIF(B$2:B$82,L2)</f>
        <v>39</v>
      </c>
      <c r="N2" s="14">
        <f>AVERAGEIF(B:B,L2,D:D)</f>
        <v>18.076923076923077</v>
      </c>
    </row>
    <row r="3" spans="1:22" ht="16.5" thickBot="1">
      <c r="A3" s="1" t="s">
        <v>12</v>
      </c>
      <c r="B3" s="1" t="s">
        <v>13</v>
      </c>
      <c r="C3" s="1" t="s">
        <v>15</v>
      </c>
      <c r="D3" s="1">
        <v>20</v>
      </c>
      <c r="E3" s="4">
        <v>174.71428571428572</v>
      </c>
      <c r="F3" s="1">
        <v>53</v>
      </c>
      <c r="G3" s="1">
        <v>18</v>
      </c>
      <c r="H3" s="1">
        <v>40</v>
      </c>
      <c r="I3" s="1">
        <v>46</v>
      </c>
      <c r="J3" s="1">
        <v>41</v>
      </c>
      <c r="L3" s="13" t="s">
        <v>16</v>
      </c>
      <c r="M3" s="8">
        <f>COUNTIF(B$2:B$82,L3)</f>
        <v>42</v>
      </c>
      <c r="N3" s="14">
        <f>AVERAGEIF(B:B,L3,D:D)</f>
        <v>18.166666666666668</v>
      </c>
    </row>
    <row r="4" spans="1:22" ht="16.5" thickBot="1">
      <c r="A4" s="1" t="s">
        <v>12</v>
      </c>
      <c r="B4" s="1" t="s">
        <v>13</v>
      </c>
      <c r="C4" s="1" t="s">
        <v>14</v>
      </c>
      <c r="D4" s="1">
        <v>18</v>
      </c>
      <c r="E4" s="4">
        <v>109.42857142857143</v>
      </c>
      <c r="F4" s="1">
        <v>53</v>
      </c>
      <c r="G4" s="1">
        <v>28</v>
      </c>
      <c r="H4" s="1">
        <v>56</v>
      </c>
      <c r="I4" s="1">
        <v>46</v>
      </c>
      <c r="J4" s="1">
        <v>40</v>
      </c>
    </row>
    <row r="5" spans="1:22" ht="31.5">
      <c r="A5" s="1" t="s">
        <v>12</v>
      </c>
      <c r="B5" s="1" t="s">
        <v>13</v>
      </c>
      <c r="C5" s="1" t="s">
        <v>15</v>
      </c>
      <c r="D5" s="1">
        <v>19</v>
      </c>
      <c r="E5" s="4">
        <v>120</v>
      </c>
      <c r="F5" s="1">
        <v>55</v>
      </c>
      <c r="G5" s="1">
        <v>36</v>
      </c>
      <c r="H5" s="1">
        <v>40</v>
      </c>
      <c r="I5" s="1">
        <v>30</v>
      </c>
      <c r="J5" s="1">
        <v>43</v>
      </c>
      <c r="K5" t="s">
        <v>12</v>
      </c>
      <c r="L5" s="9" t="s">
        <v>17</v>
      </c>
      <c r="M5" s="28" t="s">
        <v>18</v>
      </c>
      <c r="N5" s="20" t="s">
        <v>19</v>
      </c>
      <c r="O5" s="28" t="s">
        <v>20</v>
      </c>
      <c r="P5" s="28" t="s">
        <v>21</v>
      </c>
      <c r="Q5" s="15" t="s">
        <v>22</v>
      </c>
      <c r="R5" s="15" t="s">
        <v>23</v>
      </c>
      <c r="S5" s="20" t="s">
        <v>24</v>
      </c>
      <c r="T5" s="20" t="s">
        <v>25</v>
      </c>
      <c r="U5" s="20" t="s">
        <v>26</v>
      </c>
      <c r="V5" s="22" t="s">
        <v>27</v>
      </c>
    </row>
    <row r="6" spans="1:22">
      <c r="A6" s="1" t="s">
        <v>12</v>
      </c>
      <c r="B6" s="1" t="s">
        <v>13</v>
      </c>
      <c r="C6" s="1" t="s">
        <v>14</v>
      </c>
      <c r="D6" s="1">
        <v>18</v>
      </c>
      <c r="E6" s="4">
        <v>300</v>
      </c>
      <c r="F6" s="1">
        <v>49</v>
      </c>
      <c r="G6" s="1">
        <v>11</v>
      </c>
      <c r="H6" s="1">
        <v>37</v>
      </c>
      <c r="I6" s="1">
        <v>20</v>
      </c>
      <c r="J6" s="1">
        <v>40</v>
      </c>
      <c r="K6" t="s">
        <v>12</v>
      </c>
      <c r="L6" s="12" t="s">
        <v>13</v>
      </c>
      <c r="M6" s="16">
        <f>AVERAGEIFS(E:E,A:A,K5,B:B,L6)</f>
        <v>182.71062271062269</v>
      </c>
      <c r="N6" s="21">
        <f>AVERAGEIFS(E:E,A:A,K7,B:B,L6)</f>
        <v>169.80555555555557</v>
      </c>
      <c r="O6" s="18">
        <f>STDEVA(E2:E40)</f>
        <v>193.51206949144256</v>
      </c>
      <c r="P6" s="18">
        <f>CONFIDENCE(0.05,O6,M2)</f>
        <v>60.73287563491764</v>
      </c>
      <c r="Q6" s="18">
        <f>M6-P6</f>
        <v>121.97774707570505</v>
      </c>
      <c r="R6" s="18">
        <f>M6+P6</f>
        <v>243.44349834554032</v>
      </c>
      <c r="S6" s="23">
        <f>STDEVA(E83:E121)</f>
        <v>126.97450665834695</v>
      </c>
      <c r="T6" s="23">
        <f>CONFIDENCE(0.05,S6,M2)</f>
        <v>39.850366656470612</v>
      </c>
      <c r="U6" s="24">
        <f>N6-T6</f>
        <v>129.95518889908496</v>
      </c>
      <c r="V6" s="25">
        <f>N6+T6</f>
        <v>209.65592221202618</v>
      </c>
    </row>
    <row r="7" spans="1:22" ht="16.5" thickBot="1">
      <c r="A7" s="1" t="s">
        <v>12</v>
      </c>
      <c r="B7" s="1" t="s">
        <v>13</v>
      </c>
      <c r="C7" s="1" t="s">
        <v>15</v>
      </c>
      <c r="D7" s="1">
        <v>18</v>
      </c>
      <c r="E7" s="4">
        <v>22.428571428571427</v>
      </c>
      <c r="F7" s="1">
        <v>43</v>
      </c>
      <c r="G7" s="1">
        <v>14</v>
      </c>
      <c r="H7" s="1">
        <v>28</v>
      </c>
      <c r="I7" s="1">
        <v>29</v>
      </c>
      <c r="J7" s="1">
        <v>54</v>
      </c>
      <c r="K7" t="s">
        <v>28</v>
      </c>
      <c r="L7" s="13" t="s">
        <v>16</v>
      </c>
      <c r="M7" s="16">
        <f>AVERAGEIFS(E:E,A:A,K6,B:B,L7)</f>
        <v>143.05442176870747</v>
      </c>
      <c r="N7" s="21">
        <f>AVERAGEIFS(E:E,A:A,K8,B:B,L7)</f>
        <v>30.015873015873019</v>
      </c>
      <c r="O7" s="19">
        <f>STDEVA(E41:E82)</f>
        <v>123.67415702304916</v>
      </c>
      <c r="P7" s="18">
        <f>CONFIDENCE(0.05,O7,M3)</f>
        <v>37.402652700343026</v>
      </c>
      <c r="Q7" s="18">
        <f>M7-P7</f>
        <v>105.65176906836444</v>
      </c>
      <c r="R7" s="18">
        <f>M7+P7</f>
        <v>180.4570744690505</v>
      </c>
      <c r="S7" s="26">
        <f>STDEVA(E122:E163)</f>
        <v>18.787557129062598</v>
      </c>
      <c r="T7" s="23">
        <f>CONFIDENCE(0.05,S7,M3)</f>
        <v>5.6819022769261238</v>
      </c>
      <c r="U7" s="24">
        <f>N7-T7</f>
        <v>24.333970738946896</v>
      </c>
      <c r="V7" s="25">
        <f>N7+T7</f>
        <v>35.697775292799143</v>
      </c>
    </row>
    <row r="8" spans="1:22" ht="16.5" thickBot="1">
      <c r="A8" s="1" t="s">
        <v>12</v>
      </c>
      <c r="B8" s="1" t="s">
        <v>13</v>
      </c>
      <c r="C8" s="1" t="s">
        <v>14</v>
      </c>
      <c r="D8" s="1">
        <v>18</v>
      </c>
      <c r="E8" s="4">
        <v>28.571428571428573</v>
      </c>
      <c r="F8" s="1">
        <v>52</v>
      </c>
      <c r="G8" s="1">
        <v>25</v>
      </c>
      <c r="H8" s="1">
        <v>51</v>
      </c>
      <c r="I8" s="1">
        <v>30</v>
      </c>
      <c r="J8" s="1">
        <v>40</v>
      </c>
      <c r="K8" t="s">
        <v>28</v>
      </c>
    </row>
    <row r="9" spans="1:22">
      <c r="A9" s="1" t="s">
        <v>12</v>
      </c>
      <c r="B9" s="1" t="s">
        <v>13</v>
      </c>
      <c r="C9" s="1" t="s">
        <v>15</v>
      </c>
      <c r="D9" s="1">
        <v>18</v>
      </c>
      <c r="E9" s="4">
        <v>350</v>
      </c>
      <c r="F9" s="1">
        <v>50</v>
      </c>
      <c r="G9" s="1">
        <v>34</v>
      </c>
      <c r="H9" s="1">
        <v>34</v>
      </c>
      <c r="I9" s="1">
        <v>28</v>
      </c>
      <c r="J9" s="1">
        <v>43</v>
      </c>
      <c r="L9" s="9" t="s">
        <v>17</v>
      </c>
      <c r="M9" s="15" t="s">
        <v>29</v>
      </c>
      <c r="N9" s="20" t="s">
        <v>30</v>
      </c>
      <c r="O9" s="15" t="s">
        <v>31</v>
      </c>
      <c r="P9" s="15" t="s">
        <v>32</v>
      </c>
      <c r="Q9" s="15" t="s">
        <v>33</v>
      </c>
      <c r="R9" s="15" t="s">
        <v>34</v>
      </c>
      <c r="S9" s="20" t="s">
        <v>35</v>
      </c>
      <c r="T9" s="20" t="s">
        <v>36</v>
      </c>
      <c r="U9" s="20" t="s">
        <v>37</v>
      </c>
      <c r="V9" s="22" t="s">
        <v>38</v>
      </c>
    </row>
    <row r="10" spans="1:22">
      <c r="A10" s="1" t="s">
        <v>12</v>
      </c>
      <c r="B10" s="1" t="s">
        <v>13</v>
      </c>
      <c r="C10" s="1" t="s">
        <v>15</v>
      </c>
      <c r="D10" s="1">
        <v>18</v>
      </c>
      <c r="E10" s="4">
        <v>245</v>
      </c>
      <c r="F10" s="1">
        <v>46</v>
      </c>
      <c r="G10" s="1">
        <v>13</v>
      </c>
      <c r="H10" s="1">
        <v>38</v>
      </c>
      <c r="I10" s="1">
        <v>28</v>
      </c>
      <c r="J10" s="1">
        <v>45</v>
      </c>
      <c r="L10" s="12" t="s">
        <v>13</v>
      </c>
      <c r="M10" s="17">
        <f>AVERAGEIFS(F:F,A:A,K5,B:B,L10)</f>
        <v>42.769230769230766</v>
      </c>
      <c r="N10" s="27">
        <f>AVERAGEIFS(F:F,A:A,K7,B:B,L10)</f>
        <v>47.128205128205131</v>
      </c>
      <c r="O10" s="18">
        <f>STDEVA(F2:F40)</f>
        <v>11.18613224737981</v>
      </c>
      <c r="P10" s="18">
        <f>CONFIDENCE(0.05,O10,M2)</f>
        <v>3.5107163103637959</v>
      </c>
      <c r="Q10" s="18">
        <f>M10-P10</f>
        <v>39.258514458866969</v>
      </c>
      <c r="R10" s="18">
        <f>M10+P10</f>
        <v>46.279947079594564</v>
      </c>
      <c r="S10" s="23">
        <f>STDEVA(F83:F121)</f>
        <v>6.1737111895157373</v>
      </c>
      <c r="T10" s="23">
        <f>CONFIDENCE(0.05,S10,M2)</f>
        <v>1.9375909464672409</v>
      </c>
      <c r="U10" s="24">
        <f>N10-T10</f>
        <v>45.190614181737892</v>
      </c>
      <c r="V10" s="25">
        <f>N10+T10</f>
        <v>49.06579607467237</v>
      </c>
    </row>
    <row r="11" spans="1:22" ht="16.5" thickBot="1">
      <c r="A11" s="1" t="s">
        <v>12</v>
      </c>
      <c r="B11" s="1" t="s">
        <v>13</v>
      </c>
      <c r="C11" s="1" t="s">
        <v>15</v>
      </c>
      <c r="D11" s="1">
        <v>18</v>
      </c>
      <c r="E11" s="4">
        <v>140</v>
      </c>
      <c r="F11" s="1">
        <v>56</v>
      </c>
      <c r="G11" s="1">
        <v>20</v>
      </c>
      <c r="H11" s="1">
        <v>51</v>
      </c>
      <c r="I11" s="1">
        <v>21</v>
      </c>
      <c r="J11" s="1">
        <v>37</v>
      </c>
      <c r="L11" s="13" t="s">
        <v>16</v>
      </c>
      <c r="M11" s="17">
        <f>AVERAGEIFS(F:F,A:A,K6,B:B,L11)</f>
        <v>42.976190476190474</v>
      </c>
      <c r="N11" s="27">
        <f>AVERAGEIFS(F:F,A:A,K8,B:B,L11)</f>
        <v>40.88095238095238</v>
      </c>
      <c r="O11" s="19">
        <f>STDEVA(F41:F82)</f>
        <v>10.196814651448975</v>
      </c>
      <c r="P11" s="18">
        <f>CONFIDENCE(0.05,O11,M3)</f>
        <v>3.0838125461153214</v>
      </c>
      <c r="Q11" s="18">
        <f>M11-P11</f>
        <v>39.892377930075156</v>
      </c>
      <c r="R11" s="18">
        <f>M11+P11</f>
        <v>46.060003022305793</v>
      </c>
      <c r="S11" s="23">
        <f>STDEVA(F122:F163)</f>
        <v>4.7483110268213533</v>
      </c>
      <c r="T11" s="23">
        <f>CONFIDENCE(0.05,S11,M3)</f>
        <v>1.4360269964590018</v>
      </c>
      <c r="U11" s="24">
        <f>N11-T11</f>
        <v>39.444925384493381</v>
      </c>
      <c r="V11" s="25">
        <f>N11+T11</f>
        <v>42.316979377411378</v>
      </c>
    </row>
    <row r="12" spans="1:22" ht="16.5" thickBot="1">
      <c r="A12" s="1" t="s">
        <v>12</v>
      </c>
      <c r="B12" s="1" t="s">
        <v>13</v>
      </c>
      <c r="C12" s="1" t="s">
        <v>14</v>
      </c>
      <c r="D12" s="1">
        <v>18</v>
      </c>
      <c r="E12" s="4">
        <v>17.142857142857142</v>
      </c>
      <c r="F12" s="1">
        <v>54</v>
      </c>
      <c r="G12" s="1">
        <v>17</v>
      </c>
      <c r="H12" s="1">
        <v>41</v>
      </c>
      <c r="I12" s="1">
        <v>42</v>
      </c>
      <c r="J12" s="1">
        <v>45</v>
      </c>
    </row>
    <row r="13" spans="1:22">
      <c r="A13" s="1" t="s">
        <v>12</v>
      </c>
      <c r="B13" s="1" t="s">
        <v>13</v>
      </c>
      <c r="C13" s="1" t="s">
        <v>15</v>
      </c>
      <c r="D13" s="1">
        <v>18</v>
      </c>
      <c r="E13" s="4">
        <v>116.57142857142857</v>
      </c>
      <c r="F13" s="1">
        <v>37</v>
      </c>
      <c r="G13" s="1">
        <v>4</v>
      </c>
      <c r="H13" s="1">
        <v>26</v>
      </c>
      <c r="I13" s="1">
        <v>40</v>
      </c>
      <c r="J13" s="1">
        <v>61</v>
      </c>
      <c r="L13" s="9" t="s">
        <v>17</v>
      </c>
      <c r="M13" s="15" t="s">
        <v>39</v>
      </c>
      <c r="N13" s="20" t="s">
        <v>40</v>
      </c>
      <c r="O13" s="15" t="s">
        <v>31</v>
      </c>
      <c r="P13" s="15" t="s">
        <v>32</v>
      </c>
      <c r="Q13" s="15" t="s">
        <v>33</v>
      </c>
      <c r="R13" s="15" t="s">
        <v>34</v>
      </c>
      <c r="S13" s="20" t="s">
        <v>35</v>
      </c>
      <c r="T13" s="20" t="s">
        <v>36</v>
      </c>
      <c r="U13" s="20" t="s">
        <v>37</v>
      </c>
      <c r="V13" s="22" t="s">
        <v>38</v>
      </c>
    </row>
    <row r="14" spans="1:22">
      <c r="A14" s="1" t="s">
        <v>12</v>
      </c>
      <c r="B14" s="1" t="s">
        <v>13</v>
      </c>
      <c r="C14" s="1" t="s">
        <v>15</v>
      </c>
      <c r="D14" s="1">
        <v>18</v>
      </c>
      <c r="E14" s="4">
        <v>180</v>
      </c>
      <c r="F14" s="1">
        <v>35</v>
      </c>
      <c r="G14" s="1">
        <v>8</v>
      </c>
      <c r="H14" s="1">
        <v>30</v>
      </c>
      <c r="I14" s="1">
        <v>31</v>
      </c>
      <c r="J14" s="1">
        <v>55</v>
      </c>
      <c r="L14" s="12" t="s">
        <v>13</v>
      </c>
      <c r="M14" s="17">
        <f>AVERAGEIFS(G:G,A:A,K5,B:B,L14)</f>
        <v>19.46153846153846</v>
      </c>
      <c r="N14" s="27">
        <f>AVERAGEIFS(G:G,A:A,K7,B:B,L14)</f>
        <v>21.564102564102566</v>
      </c>
      <c r="O14" s="18">
        <f>STDEVA(G2:G40)</f>
        <v>11.543615583028783</v>
      </c>
      <c r="P14" s="18">
        <f>CONFIDENCE(0.05,O14,M2)</f>
        <v>3.6229108159705108</v>
      </c>
      <c r="Q14" s="18">
        <f>M14-P14</f>
        <v>15.83862764556795</v>
      </c>
      <c r="R14" s="18">
        <f>M14+P14</f>
        <v>23.08444927750897</v>
      </c>
      <c r="S14" s="23">
        <f>STDEVA(G83:G121)</f>
        <v>12.944811746298146</v>
      </c>
      <c r="T14" s="23">
        <f>CONFIDENCE(0.05,S14,M2)</f>
        <v>4.0626698064438429</v>
      </c>
      <c r="U14" s="24">
        <f>N14-T14</f>
        <v>17.501432757658723</v>
      </c>
      <c r="V14" s="25">
        <f>N14+T14</f>
        <v>25.626772370546409</v>
      </c>
    </row>
    <row r="15" spans="1:22" ht="16.5" thickBot="1">
      <c r="A15" s="1" t="s">
        <v>12</v>
      </c>
      <c r="B15" s="1" t="s">
        <v>13</v>
      </c>
      <c r="C15" s="1" t="s">
        <v>15</v>
      </c>
      <c r="D15" s="1">
        <v>18</v>
      </c>
      <c r="E15" s="4">
        <v>128.57142857142858</v>
      </c>
      <c r="F15" s="1">
        <v>32</v>
      </c>
      <c r="G15" s="1">
        <v>3</v>
      </c>
      <c r="H15" s="1">
        <v>32</v>
      </c>
      <c r="I15" s="1">
        <v>47</v>
      </c>
      <c r="J15" s="1">
        <v>60</v>
      </c>
      <c r="L15" s="13" t="s">
        <v>16</v>
      </c>
      <c r="M15" s="17">
        <f>AVERAGEIFS(G:G,A:A,K6,B:B,L15)</f>
        <v>19.357142857142858</v>
      </c>
      <c r="N15" s="27">
        <f>AVERAGEIFS(G:G,A:A,K8,B:B,L15)</f>
        <v>9.3571428571428577</v>
      </c>
      <c r="O15" s="19">
        <f>STDEVA(G41:G82)</f>
        <v>13.056764303480977</v>
      </c>
      <c r="P15" s="18">
        <f>CONFIDENCE(0.05,O15,M3)</f>
        <v>3.9487442840812723</v>
      </c>
      <c r="Q15" s="18">
        <f>M15-P15</f>
        <v>15.408398573061586</v>
      </c>
      <c r="R15" s="18">
        <f>M15+P15</f>
        <v>23.30588714122413</v>
      </c>
      <c r="S15" s="26">
        <f>STDEVA(G122:G163)</f>
        <v>9.9383991167332546</v>
      </c>
      <c r="T15" s="23">
        <f>CONFIDENCE(0.05,S15,M3)</f>
        <v>3.0056601921393478</v>
      </c>
      <c r="U15" s="24">
        <f>N15-T15</f>
        <v>6.3514826650035099</v>
      </c>
      <c r="V15" s="25">
        <f>N15+T15</f>
        <v>12.362803049282206</v>
      </c>
    </row>
    <row r="16" spans="1:22" ht="16.5" thickBot="1">
      <c r="A16" s="1" t="s">
        <v>12</v>
      </c>
      <c r="B16" s="1" t="s">
        <v>13</v>
      </c>
      <c r="C16" s="1" t="s">
        <v>14</v>
      </c>
      <c r="D16" s="1">
        <v>17</v>
      </c>
      <c r="E16" s="4">
        <v>101.57142857142857</v>
      </c>
      <c r="F16" s="1">
        <v>58</v>
      </c>
      <c r="G16" s="1">
        <v>41</v>
      </c>
      <c r="H16" s="1">
        <v>53</v>
      </c>
      <c r="I16" s="1">
        <v>31</v>
      </c>
      <c r="J16" s="1">
        <v>30</v>
      </c>
    </row>
    <row r="17" spans="1:22">
      <c r="A17" s="1" t="s">
        <v>12</v>
      </c>
      <c r="B17" s="1" t="s">
        <v>13</v>
      </c>
      <c r="C17" s="1" t="s">
        <v>14</v>
      </c>
      <c r="D17" s="1">
        <v>18</v>
      </c>
      <c r="E17" s="4">
        <v>129.57142857142858</v>
      </c>
      <c r="F17" s="1">
        <v>57</v>
      </c>
      <c r="G17" s="1">
        <v>44</v>
      </c>
      <c r="H17" s="1">
        <v>53</v>
      </c>
      <c r="I17" s="1">
        <v>30</v>
      </c>
      <c r="J17" s="1">
        <v>35</v>
      </c>
      <c r="L17" s="9" t="s">
        <v>17</v>
      </c>
      <c r="M17" s="15" t="s">
        <v>41</v>
      </c>
      <c r="N17" s="20" t="s">
        <v>42</v>
      </c>
      <c r="O17" s="15" t="s">
        <v>31</v>
      </c>
      <c r="P17" s="15" t="s">
        <v>32</v>
      </c>
      <c r="Q17" s="15" t="s">
        <v>33</v>
      </c>
      <c r="R17" s="15" t="s">
        <v>34</v>
      </c>
      <c r="S17" s="20" t="s">
        <v>35</v>
      </c>
      <c r="T17" s="20" t="s">
        <v>36</v>
      </c>
      <c r="U17" s="20" t="s">
        <v>37</v>
      </c>
      <c r="V17" s="22" t="s">
        <v>38</v>
      </c>
    </row>
    <row r="18" spans="1:22">
      <c r="A18" s="1" t="s">
        <v>12</v>
      </c>
      <c r="B18" s="1" t="s">
        <v>13</v>
      </c>
      <c r="C18" s="1" t="s">
        <v>14</v>
      </c>
      <c r="D18" s="1">
        <v>19</v>
      </c>
      <c r="E18" s="4">
        <v>286.28571428571428</v>
      </c>
      <c r="F18" s="1">
        <v>43</v>
      </c>
      <c r="G18" s="1">
        <v>20</v>
      </c>
      <c r="H18" s="1">
        <v>25</v>
      </c>
      <c r="I18" s="1">
        <v>19</v>
      </c>
      <c r="J18" s="1">
        <v>50</v>
      </c>
      <c r="L18" s="12" t="s">
        <v>13</v>
      </c>
      <c r="M18" s="18">
        <f>AVERAGEIFS(H:H,A:A,K5,B:B,L18)</f>
        <v>36.435897435897438</v>
      </c>
      <c r="N18" s="23">
        <f>AVERAGEIFS(H:H,A:A,K7,B:B,L18)</f>
        <v>54.692307692307693</v>
      </c>
      <c r="O18" s="18">
        <f>STDEVA(H2:H40)</f>
        <v>8.720196979290364</v>
      </c>
      <c r="P18" s="18">
        <f>CONFIDENCE(0.05,O18,M2)</f>
        <v>2.7367938343434757</v>
      </c>
      <c r="Q18" s="18">
        <f>M18-P18</f>
        <v>33.699103601553965</v>
      </c>
      <c r="R18" s="18">
        <f>M18+P18</f>
        <v>39.172691270240911</v>
      </c>
      <c r="S18" s="23">
        <f>STDEVA(H83:H121)</f>
        <v>7.7532806168670643</v>
      </c>
      <c r="T18" s="23">
        <f>CONFIDENCE(0.05,S18,M2)</f>
        <v>2.4333315679187031</v>
      </c>
      <c r="U18" s="24">
        <f>N18-T18</f>
        <v>52.258976124388994</v>
      </c>
      <c r="V18" s="25">
        <f>N18+T18</f>
        <v>57.125639260226393</v>
      </c>
    </row>
    <row r="19" spans="1:22" ht="16.5" thickBot="1">
      <c r="A19" s="1" t="s">
        <v>12</v>
      </c>
      <c r="B19" s="1" t="s">
        <v>13</v>
      </c>
      <c r="C19" s="1" t="s">
        <v>15</v>
      </c>
      <c r="D19" s="1">
        <v>18</v>
      </c>
      <c r="E19" s="4">
        <v>171.42857142857142</v>
      </c>
      <c r="F19" s="1">
        <v>24</v>
      </c>
      <c r="G19" s="1">
        <v>17</v>
      </c>
      <c r="H19" s="1">
        <v>23</v>
      </c>
      <c r="I19" s="1">
        <v>14</v>
      </c>
      <c r="J19" s="1">
        <v>42</v>
      </c>
      <c r="L19" s="13" t="s">
        <v>16</v>
      </c>
      <c r="M19" s="18">
        <f>AVERAGEIFS(H:H,A:A,K6,B:B,L19)</f>
        <v>37.904761904761905</v>
      </c>
      <c r="N19" s="23">
        <f>AVERAGEIFS(H:H,A:A,K8,B:B,L19)</f>
        <v>55.928571428571431</v>
      </c>
      <c r="O19" s="19">
        <f>STDEVA(H41:H82)</f>
        <v>12.344267996967352</v>
      </c>
      <c r="P19" s="18">
        <f>CONFIDENCE(0.05,O19,M3)</f>
        <v>3.7332647324572443</v>
      </c>
      <c r="Q19" s="18">
        <f>M19-P19</f>
        <v>34.171497172304662</v>
      </c>
      <c r="R19" s="18">
        <f>M19+P19</f>
        <v>41.638026637219149</v>
      </c>
      <c r="S19" s="26">
        <f>STDEVA(H122:H163)</f>
        <v>6.4141340009839434</v>
      </c>
      <c r="T19" s="23">
        <f>CONFIDENCE(0.05,S19,M3)</f>
        <v>1.9398201870707139</v>
      </c>
      <c r="U19" s="24">
        <f>N19-T19</f>
        <v>53.988751241500715</v>
      </c>
      <c r="V19" s="25">
        <f>N19+T19</f>
        <v>57.868391615642146</v>
      </c>
    </row>
    <row r="20" spans="1:22" ht="16.5" thickBot="1">
      <c r="A20" s="1" t="s">
        <v>12</v>
      </c>
      <c r="B20" s="1" t="s">
        <v>13</v>
      </c>
      <c r="C20" s="1" t="s">
        <v>15</v>
      </c>
      <c r="D20" s="1">
        <v>18</v>
      </c>
      <c r="E20" s="4">
        <v>82.571428571428569</v>
      </c>
      <c r="F20" s="1">
        <v>55</v>
      </c>
      <c r="G20" s="1">
        <v>25</v>
      </c>
      <c r="H20" s="1">
        <v>32</v>
      </c>
      <c r="I20" s="1">
        <v>42</v>
      </c>
      <c r="J20" s="1">
        <v>36</v>
      </c>
    </row>
    <row r="21" spans="1:22">
      <c r="A21" s="1" t="s">
        <v>12</v>
      </c>
      <c r="B21" s="1" t="s">
        <v>13</v>
      </c>
      <c r="C21" s="1" t="s">
        <v>15</v>
      </c>
      <c r="D21" s="1">
        <v>17</v>
      </c>
      <c r="E21" s="4">
        <v>257.14285714285717</v>
      </c>
      <c r="F21" s="1">
        <v>23</v>
      </c>
      <c r="G21" s="1">
        <v>14</v>
      </c>
      <c r="H21" s="1">
        <v>32</v>
      </c>
      <c r="I21" s="1">
        <v>48</v>
      </c>
      <c r="J21" s="1">
        <v>74</v>
      </c>
      <c r="L21" s="9" t="s">
        <v>17</v>
      </c>
      <c r="M21" s="15" t="s">
        <v>43</v>
      </c>
      <c r="N21" s="20" t="s">
        <v>44</v>
      </c>
      <c r="O21" s="15" t="s">
        <v>31</v>
      </c>
      <c r="P21" s="15" t="s">
        <v>32</v>
      </c>
      <c r="Q21" s="15" t="s">
        <v>33</v>
      </c>
      <c r="R21" s="15" t="s">
        <v>34</v>
      </c>
      <c r="S21" s="20" t="s">
        <v>35</v>
      </c>
      <c r="T21" s="20" t="s">
        <v>36</v>
      </c>
      <c r="U21" s="20" t="s">
        <v>37</v>
      </c>
      <c r="V21" s="22" t="s">
        <v>38</v>
      </c>
    </row>
    <row r="22" spans="1:22">
      <c r="A22" s="1" t="s">
        <v>12</v>
      </c>
      <c r="B22" s="1" t="s">
        <v>13</v>
      </c>
      <c r="C22" s="1" t="s">
        <v>14</v>
      </c>
      <c r="D22" s="1">
        <v>19</v>
      </c>
      <c r="E22" s="4">
        <v>87</v>
      </c>
      <c r="F22" s="1">
        <v>50</v>
      </c>
      <c r="G22" s="1">
        <v>16</v>
      </c>
      <c r="H22" s="1">
        <v>32</v>
      </c>
      <c r="I22" s="1">
        <v>37</v>
      </c>
      <c r="J22" s="1">
        <v>52</v>
      </c>
      <c r="L22" s="12" t="s">
        <v>13</v>
      </c>
      <c r="M22" s="17">
        <f>AVERAGEIFS(I:I,A:A,K5,B:B,L22)</f>
        <v>34.205128205128204</v>
      </c>
      <c r="N22" s="27">
        <f>AVERAGEIFS(I:I,A:A,K7,B:B,L22)</f>
        <v>32.820512820512818</v>
      </c>
      <c r="O22" s="18">
        <f>STDEVA(I2:I40)</f>
        <v>9.0820224016561202</v>
      </c>
      <c r="P22" s="18">
        <f>CONFIDENCE(0.05,O22,M2)</f>
        <v>2.8503510839550446</v>
      </c>
      <c r="Q22" s="18">
        <f>M22-P22</f>
        <v>31.354777121173161</v>
      </c>
      <c r="R22" s="18">
        <f>M22+P22</f>
        <v>37.055479289083252</v>
      </c>
      <c r="S22" s="23">
        <f>STDEVA(I83:I121)</f>
        <v>8.5958123062208962</v>
      </c>
      <c r="T22" s="23">
        <f>CONFIDENCE(0.05,S22,M2)</f>
        <v>2.697756275082853</v>
      </c>
      <c r="U22" s="24">
        <f>N22-T22</f>
        <v>30.122756545429965</v>
      </c>
      <c r="V22" s="25">
        <f>N22+T22</f>
        <v>35.51826909559567</v>
      </c>
    </row>
    <row r="23" spans="1:22" ht="16.5" thickBot="1">
      <c r="A23" s="1" t="s">
        <v>12</v>
      </c>
      <c r="B23" s="1" t="s">
        <v>13</v>
      </c>
      <c r="C23" s="1" t="s">
        <v>15</v>
      </c>
      <c r="D23" s="1">
        <v>16</v>
      </c>
      <c r="E23" s="4">
        <v>1200</v>
      </c>
      <c r="F23" s="1">
        <v>28</v>
      </c>
      <c r="G23" s="1">
        <v>16</v>
      </c>
      <c r="H23" s="1">
        <v>32</v>
      </c>
      <c r="I23" s="1">
        <v>41</v>
      </c>
      <c r="J23" s="1">
        <v>68</v>
      </c>
      <c r="L23" s="13" t="s">
        <v>16</v>
      </c>
      <c r="M23" s="17">
        <f>AVERAGEIFS(I:I,A:A,K6,B:B,L23)</f>
        <v>34.452380952380949</v>
      </c>
      <c r="N23" s="27">
        <f>AVERAGEIFS(I:I,A:A,K8,B:B,L23)</f>
        <v>26.285714285714285</v>
      </c>
      <c r="O23" s="19">
        <f>STDEVA(I41:I82)</f>
        <v>7.171088228987359</v>
      </c>
      <c r="P23" s="18">
        <f>CONFIDENCE(0.05,O23,M3)</f>
        <v>2.1687451038161867</v>
      </c>
      <c r="Q23" s="18">
        <f>M23-P23</f>
        <v>32.283635848564764</v>
      </c>
      <c r="R23" s="18">
        <f>M23+P23</f>
        <v>36.621126056197134</v>
      </c>
      <c r="S23" s="26">
        <f>STDEVA(I122:I163)</f>
        <v>7.4613989216229282</v>
      </c>
      <c r="T23" s="23">
        <f>CONFIDENCE(0.05,S23,M3)</f>
        <v>2.2565434787816256</v>
      </c>
      <c r="U23" s="24">
        <f>N23-T23</f>
        <v>24.029170806932658</v>
      </c>
      <c r="V23" s="25">
        <f>N23+T23</f>
        <v>28.542257764495911</v>
      </c>
    </row>
    <row r="24" spans="1:22" ht="16.5" thickBot="1">
      <c r="A24" s="1" t="s">
        <v>12</v>
      </c>
      <c r="B24" s="1" t="s">
        <v>13</v>
      </c>
      <c r="C24" s="1" t="s">
        <v>14</v>
      </c>
      <c r="D24" s="1">
        <v>18</v>
      </c>
      <c r="E24" s="4">
        <v>25.714285714285715</v>
      </c>
      <c r="F24" s="1">
        <v>37</v>
      </c>
      <c r="G24" s="1">
        <v>9</v>
      </c>
      <c r="H24" s="1">
        <v>25</v>
      </c>
      <c r="I24" s="1">
        <v>39</v>
      </c>
      <c r="J24" s="1">
        <v>47</v>
      </c>
    </row>
    <row r="25" spans="1:22">
      <c r="A25" s="1" t="s">
        <v>12</v>
      </c>
      <c r="B25" s="1" t="s">
        <v>13</v>
      </c>
      <c r="C25" s="1" t="s">
        <v>14</v>
      </c>
      <c r="D25" s="1">
        <v>19</v>
      </c>
      <c r="E25" s="4">
        <v>202.42857142857142</v>
      </c>
      <c r="F25" s="1">
        <v>51</v>
      </c>
      <c r="G25" s="1">
        <v>40</v>
      </c>
      <c r="H25" s="1">
        <v>42</v>
      </c>
      <c r="I25" s="1">
        <v>27</v>
      </c>
      <c r="J25" s="1">
        <v>46</v>
      </c>
      <c r="L25" s="9" t="s">
        <v>17</v>
      </c>
      <c r="M25" s="15" t="s">
        <v>45</v>
      </c>
      <c r="N25" s="20" t="s">
        <v>46</v>
      </c>
      <c r="O25" s="15" t="s">
        <v>31</v>
      </c>
      <c r="P25" s="15" t="s">
        <v>32</v>
      </c>
      <c r="Q25" s="15" t="s">
        <v>33</v>
      </c>
      <c r="R25" s="15" t="s">
        <v>34</v>
      </c>
      <c r="S25" s="20" t="s">
        <v>35</v>
      </c>
      <c r="T25" s="20" t="s">
        <v>36</v>
      </c>
      <c r="U25" s="20" t="s">
        <v>37</v>
      </c>
      <c r="V25" s="22" t="s">
        <v>38</v>
      </c>
    </row>
    <row r="26" spans="1:22">
      <c r="A26" s="1" t="s">
        <v>12</v>
      </c>
      <c r="B26" s="1" t="s">
        <v>13</v>
      </c>
      <c r="C26" s="1" t="s">
        <v>14</v>
      </c>
      <c r="D26" s="1">
        <v>18</v>
      </c>
      <c r="E26" s="4">
        <v>175.42857142857142</v>
      </c>
      <c r="F26" s="1">
        <v>36</v>
      </c>
      <c r="G26" s="1">
        <v>21</v>
      </c>
      <c r="H26" s="1">
        <v>31</v>
      </c>
      <c r="I26" s="1">
        <v>28</v>
      </c>
      <c r="J26" s="1">
        <v>41</v>
      </c>
      <c r="L26" s="12" t="s">
        <v>13</v>
      </c>
      <c r="M26" s="17">
        <f>AVERAGEIFS(J:J,A:A,K5,B:B,L26)</f>
        <v>48.205128205128204</v>
      </c>
      <c r="N26" s="27">
        <f>AVERAGEIFS(J:J,A:A,K7,B:B,L26)</f>
        <v>47.051282051282051</v>
      </c>
      <c r="O26" s="18">
        <f>STDEVA(J2:J40)</f>
        <v>12.094321171045275</v>
      </c>
      <c r="P26" s="18">
        <f>CONFIDENCE(0.05,O26,M2)</f>
        <v>3.7957472394367939</v>
      </c>
      <c r="Q26" s="18">
        <f>M26-P26</f>
        <v>44.409380965691412</v>
      </c>
      <c r="R26" s="18">
        <f>M26+P26</f>
        <v>52.000875444564997</v>
      </c>
      <c r="S26" s="23">
        <f>STDEVA(J83:J121)</f>
        <v>10.930278365860392</v>
      </c>
      <c r="T26" s="23">
        <f>CONFIDENCE(0.05,S26,M2)</f>
        <v>3.430417742900453</v>
      </c>
      <c r="U26" s="24">
        <f>N26-T26</f>
        <v>43.620864308381599</v>
      </c>
      <c r="V26" s="25">
        <f>N26+T26</f>
        <v>50.481699794182504</v>
      </c>
    </row>
    <row r="27" spans="1:22" ht="16.5" thickBot="1">
      <c r="A27" s="1" t="s">
        <v>12</v>
      </c>
      <c r="B27" s="1" t="s">
        <v>13</v>
      </c>
      <c r="C27" s="1" t="s">
        <v>14</v>
      </c>
      <c r="D27" s="1">
        <v>18</v>
      </c>
      <c r="E27" s="4">
        <v>189.14285714285714</v>
      </c>
      <c r="F27" s="1">
        <v>44</v>
      </c>
      <c r="G27" s="1">
        <v>21</v>
      </c>
      <c r="H27" s="1">
        <v>35</v>
      </c>
      <c r="I27" s="1">
        <v>36</v>
      </c>
      <c r="J27" s="1">
        <v>46</v>
      </c>
      <c r="L27" s="13" t="s">
        <v>16</v>
      </c>
      <c r="M27" s="17">
        <f>AVERAGEIFS(J:J,A:A,K6,B:B,L27)</f>
        <v>49.11904761904762</v>
      </c>
      <c r="N27" s="27">
        <f>AVERAGEIFS(J:J,A:A,K8,B:B,L27)</f>
        <v>40.80952380952381</v>
      </c>
      <c r="O27" s="19">
        <f>STDEVA(J41:J82)</f>
        <v>10.284258349660183</v>
      </c>
      <c r="P27" s="18">
        <f>CONFIDENCE(0.05,O27,M3)</f>
        <v>3.1102580570753671</v>
      </c>
      <c r="Q27" s="18">
        <f>M27-P27</f>
        <v>46.00878956197225</v>
      </c>
      <c r="R27" s="18">
        <f>M27+P27</f>
        <v>52.229305676122991</v>
      </c>
      <c r="S27" s="26">
        <f>STDEVA(J122:J163)</f>
        <v>7.1915875490067469</v>
      </c>
      <c r="T27" s="23">
        <f>CONFIDENCE(0.05,S27,M3)</f>
        <v>2.1749446928470255</v>
      </c>
      <c r="U27" s="24">
        <f>N27-T27</f>
        <v>38.634579116676782</v>
      </c>
      <c r="V27" s="25">
        <f>N27+T27</f>
        <v>42.984468502370838</v>
      </c>
    </row>
    <row r="28" spans="1:22">
      <c r="A28" s="1" t="s">
        <v>12</v>
      </c>
      <c r="B28" s="1" t="s">
        <v>13</v>
      </c>
      <c r="C28" s="1" t="s">
        <v>15</v>
      </c>
      <c r="D28" s="1">
        <v>19</v>
      </c>
      <c r="E28" s="4">
        <v>257.14285714285717</v>
      </c>
      <c r="F28" s="1">
        <v>31</v>
      </c>
      <c r="G28" s="1">
        <v>9</v>
      </c>
      <c r="H28" s="1">
        <v>31</v>
      </c>
      <c r="I28" s="1">
        <v>47</v>
      </c>
      <c r="J28" s="1">
        <v>57</v>
      </c>
    </row>
    <row r="29" spans="1:22">
      <c r="A29" s="1" t="s">
        <v>12</v>
      </c>
      <c r="B29" s="1" t="s">
        <v>13</v>
      </c>
      <c r="C29" s="1" t="s">
        <v>15</v>
      </c>
      <c r="D29" s="1">
        <v>18</v>
      </c>
      <c r="E29" s="4">
        <v>71.428571428571431</v>
      </c>
      <c r="F29" s="1">
        <v>26</v>
      </c>
      <c r="G29" s="1">
        <v>8</v>
      </c>
      <c r="H29" s="1">
        <v>30</v>
      </c>
      <c r="I29" s="1">
        <v>37</v>
      </c>
      <c r="J29" s="1">
        <v>67</v>
      </c>
    </row>
    <row r="30" spans="1:22">
      <c r="A30" s="1" t="s">
        <v>12</v>
      </c>
      <c r="B30" s="1" t="s">
        <v>13</v>
      </c>
      <c r="C30" s="1" t="s">
        <v>14</v>
      </c>
      <c r="D30" s="1">
        <v>18</v>
      </c>
      <c r="E30" s="4">
        <v>300</v>
      </c>
      <c r="F30" s="1">
        <v>47</v>
      </c>
      <c r="G30" s="1">
        <v>32</v>
      </c>
      <c r="H30" s="1">
        <v>50</v>
      </c>
      <c r="I30" s="1">
        <v>31</v>
      </c>
      <c r="J30" s="1">
        <v>33</v>
      </c>
    </row>
    <row r="31" spans="1:22">
      <c r="A31" s="1" t="s">
        <v>12</v>
      </c>
      <c r="B31" s="1" t="s">
        <v>13</v>
      </c>
      <c r="C31" s="1" t="s">
        <v>15</v>
      </c>
      <c r="D31" s="1">
        <v>17</v>
      </c>
      <c r="E31" s="4">
        <v>248.57142857142858</v>
      </c>
      <c r="F31" s="1">
        <v>33</v>
      </c>
      <c r="G31" s="1">
        <v>12</v>
      </c>
      <c r="H31" s="1">
        <v>35</v>
      </c>
      <c r="I31" s="1">
        <v>37</v>
      </c>
      <c r="J31" s="1">
        <v>64</v>
      </c>
    </row>
    <row r="32" spans="1:22">
      <c r="A32" s="1" t="s">
        <v>12</v>
      </c>
      <c r="B32" s="1" t="s">
        <v>13</v>
      </c>
      <c r="C32" s="1" t="s">
        <v>15</v>
      </c>
      <c r="D32" s="1">
        <v>18</v>
      </c>
      <c r="E32" s="4">
        <v>57.142857142857146</v>
      </c>
      <c r="F32" s="1">
        <v>30</v>
      </c>
      <c r="G32" s="1">
        <v>7</v>
      </c>
      <c r="H32" s="1">
        <v>32</v>
      </c>
      <c r="I32" s="1">
        <v>19</v>
      </c>
      <c r="J32" s="1">
        <v>62</v>
      </c>
    </row>
    <row r="33" spans="1:10">
      <c r="A33" s="1" t="s">
        <v>12</v>
      </c>
      <c r="B33" s="1" t="s">
        <v>13</v>
      </c>
      <c r="C33" s="1" t="s">
        <v>14</v>
      </c>
      <c r="D33" s="1">
        <v>18</v>
      </c>
      <c r="E33" s="4">
        <v>171.42857142857142</v>
      </c>
      <c r="F33" s="1">
        <v>49</v>
      </c>
      <c r="G33" s="1">
        <v>28</v>
      </c>
      <c r="H33" s="1">
        <v>41</v>
      </c>
      <c r="I33" s="1">
        <v>23</v>
      </c>
      <c r="J33" s="1">
        <v>40</v>
      </c>
    </row>
    <row r="34" spans="1:10">
      <c r="A34" s="1" t="s">
        <v>12</v>
      </c>
      <c r="B34" s="1" t="s">
        <v>13</v>
      </c>
      <c r="C34" s="1" t="s">
        <v>15</v>
      </c>
      <c r="D34" s="1">
        <v>18</v>
      </c>
      <c r="E34" s="4">
        <v>16</v>
      </c>
      <c r="F34" s="1">
        <v>33</v>
      </c>
      <c r="G34" s="1">
        <v>22</v>
      </c>
      <c r="H34" s="1">
        <v>42</v>
      </c>
      <c r="I34" s="1">
        <v>43</v>
      </c>
      <c r="J34" s="1">
        <v>46</v>
      </c>
    </row>
    <row r="35" spans="1:10">
      <c r="A35" s="1" t="s">
        <v>12</v>
      </c>
      <c r="B35" s="1" t="s">
        <v>13</v>
      </c>
      <c r="C35" s="1" t="s">
        <v>15</v>
      </c>
      <c r="D35" s="1">
        <v>17</v>
      </c>
      <c r="E35" s="4">
        <v>51.428571428571431</v>
      </c>
      <c r="F35" s="1">
        <v>36</v>
      </c>
      <c r="G35" s="1">
        <v>8</v>
      </c>
      <c r="H35" s="1">
        <v>41</v>
      </c>
      <c r="I35" s="1">
        <v>39</v>
      </c>
      <c r="J35" s="1">
        <v>56</v>
      </c>
    </row>
    <row r="36" spans="1:10">
      <c r="A36" s="1" t="s">
        <v>12</v>
      </c>
      <c r="B36" s="1" t="s">
        <v>13</v>
      </c>
      <c r="C36" s="1" t="s">
        <v>14</v>
      </c>
      <c r="D36" s="1">
        <v>19</v>
      </c>
      <c r="E36" s="4">
        <v>360</v>
      </c>
      <c r="F36" s="1">
        <v>68</v>
      </c>
      <c r="G36" s="1">
        <v>40</v>
      </c>
      <c r="H36" s="1">
        <v>40</v>
      </c>
      <c r="I36" s="1">
        <v>39</v>
      </c>
      <c r="J36" s="1">
        <v>22</v>
      </c>
    </row>
    <row r="37" spans="1:10">
      <c r="A37" s="1" t="s">
        <v>12</v>
      </c>
      <c r="B37" s="1" t="s">
        <v>13</v>
      </c>
      <c r="C37" s="1" t="s">
        <v>15</v>
      </c>
      <c r="D37" s="1">
        <v>20</v>
      </c>
      <c r="E37" s="4">
        <v>23.571428571428573</v>
      </c>
      <c r="F37" s="1">
        <v>29</v>
      </c>
      <c r="G37" s="1">
        <v>8</v>
      </c>
      <c r="H37" s="1">
        <v>22</v>
      </c>
      <c r="I37" s="1">
        <v>48</v>
      </c>
      <c r="J37" s="1">
        <v>68</v>
      </c>
    </row>
    <row r="38" spans="1:10">
      <c r="A38" s="1" t="s">
        <v>12</v>
      </c>
      <c r="B38" s="1" t="s">
        <v>13</v>
      </c>
      <c r="C38" s="1" t="s">
        <v>14</v>
      </c>
      <c r="D38" s="1">
        <v>18</v>
      </c>
      <c r="E38" s="4">
        <v>240</v>
      </c>
      <c r="F38" s="1">
        <v>46</v>
      </c>
      <c r="G38" s="1">
        <v>32</v>
      </c>
      <c r="H38" s="1">
        <v>39</v>
      </c>
      <c r="I38" s="1">
        <v>32</v>
      </c>
      <c r="J38" s="1">
        <v>36</v>
      </c>
    </row>
    <row r="39" spans="1:10">
      <c r="A39" s="1" t="s">
        <v>12</v>
      </c>
      <c r="B39" s="1" t="s">
        <v>13</v>
      </c>
      <c r="C39" s="1" t="s">
        <v>15</v>
      </c>
      <c r="D39" s="1">
        <v>18</v>
      </c>
      <c r="E39" s="4">
        <v>118.57142857142857</v>
      </c>
      <c r="F39" s="1">
        <v>37</v>
      </c>
      <c r="G39" s="1">
        <v>8</v>
      </c>
      <c r="H39" s="1">
        <v>34</v>
      </c>
      <c r="I39" s="1">
        <v>40</v>
      </c>
      <c r="J39" s="1">
        <v>61</v>
      </c>
    </row>
    <row r="40" spans="1:10">
      <c r="A40" s="1" t="s">
        <v>12</v>
      </c>
      <c r="B40" s="1" t="s">
        <v>13</v>
      </c>
      <c r="C40" s="1" t="s">
        <v>14</v>
      </c>
      <c r="D40" s="1">
        <v>17</v>
      </c>
      <c r="E40" s="4">
        <v>95.714285714285708</v>
      </c>
      <c r="F40" s="1">
        <v>31</v>
      </c>
      <c r="G40" s="1">
        <v>3</v>
      </c>
      <c r="H40" s="1">
        <v>28</v>
      </c>
      <c r="I40" s="1">
        <v>41</v>
      </c>
      <c r="J40" s="1">
        <v>60</v>
      </c>
    </row>
    <row r="41" spans="1:10">
      <c r="A41" s="1" t="s">
        <v>12</v>
      </c>
      <c r="B41" s="1" t="s">
        <v>16</v>
      </c>
      <c r="C41" s="1" t="s">
        <v>15</v>
      </c>
      <c r="D41" s="1">
        <v>18</v>
      </c>
      <c r="E41" s="4">
        <v>66</v>
      </c>
      <c r="F41" s="1">
        <v>44</v>
      </c>
      <c r="G41" s="1">
        <v>30</v>
      </c>
      <c r="H41" s="1">
        <v>53</v>
      </c>
      <c r="I41" s="1">
        <v>30</v>
      </c>
      <c r="J41" s="1">
        <v>45</v>
      </c>
    </row>
    <row r="42" spans="1:10">
      <c r="A42" s="1" t="s">
        <v>12</v>
      </c>
      <c r="B42" s="1" t="s">
        <v>16</v>
      </c>
      <c r="C42" s="1" t="s">
        <v>14</v>
      </c>
      <c r="D42" s="1">
        <v>18</v>
      </c>
      <c r="E42" s="4">
        <v>155</v>
      </c>
      <c r="F42" s="1">
        <v>39</v>
      </c>
      <c r="G42" s="1">
        <v>8</v>
      </c>
      <c r="H42" s="1">
        <v>23</v>
      </c>
      <c r="I42" s="1">
        <v>27</v>
      </c>
      <c r="J42" s="1">
        <v>57</v>
      </c>
    </row>
    <row r="43" spans="1:10">
      <c r="A43" s="1" t="s">
        <v>12</v>
      </c>
      <c r="B43" s="1" t="s">
        <v>16</v>
      </c>
      <c r="C43" s="1" t="s">
        <v>15</v>
      </c>
      <c r="D43" s="1">
        <v>19</v>
      </c>
      <c r="E43" s="4">
        <v>62.142857142857146</v>
      </c>
      <c r="F43" s="1">
        <v>37</v>
      </c>
      <c r="G43" s="1">
        <v>13</v>
      </c>
      <c r="H43" s="1">
        <v>30</v>
      </c>
      <c r="I43" s="1">
        <v>38</v>
      </c>
      <c r="J43" s="1">
        <v>53</v>
      </c>
    </row>
    <row r="44" spans="1:10">
      <c r="A44" s="1" t="s">
        <v>12</v>
      </c>
      <c r="B44" s="1" t="s">
        <v>16</v>
      </c>
      <c r="C44" s="1" t="s">
        <v>14</v>
      </c>
      <c r="D44" s="1">
        <v>18</v>
      </c>
      <c r="E44" s="4">
        <v>218.28571428571428</v>
      </c>
      <c r="F44" s="1">
        <v>54</v>
      </c>
      <c r="G44" s="1">
        <v>39</v>
      </c>
      <c r="H44" s="1">
        <v>32</v>
      </c>
      <c r="I44" s="1">
        <v>35</v>
      </c>
      <c r="J44" s="1">
        <v>37</v>
      </c>
    </row>
    <row r="45" spans="1:10">
      <c r="A45" s="1" t="s">
        <v>12</v>
      </c>
      <c r="B45" s="1" t="s">
        <v>16</v>
      </c>
      <c r="C45" s="1" t="s">
        <v>14</v>
      </c>
      <c r="D45" s="1">
        <v>18</v>
      </c>
      <c r="E45" s="4">
        <v>76.571428571428569</v>
      </c>
      <c r="F45" s="1">
        <v>49</v>
      </c>
      <c r="G45" s="1">
        <v>21</v>
      </c>
      <c r="H45" s="1">
        <v>30</v>
      </c>
      <c r="I45" s="1">
        <v>31</v>
      </c>
      <c r="J45" s="1">
        <v>45</v>
      </c>
    </row>
    <row r="46" spans="1:10">
      <c r="A46" s="1" t="s">
        <v>12</v>
      </c>
      <c r="B46" s="1" t="s">
        <v>16</v>
      </c>
      <c r="C46" s="1" t="s">
        <v>15</v>
      </c>
      <c r="D46" s="1">
        <v>18</v>
      </c>
      <c r="E46" s="4">
        <v>60</v>
      </c>
      <c r="F46" s="1">
        <v>48</v>
      </c>
      <c r="G46" s="1">
        <v>11</v>
      </c>
      <c r="H46" s="1">
        <v>34</v>
      </c>
      <c r="I46" s="1">
        <v>33</v>
      </c>
      <c r="J46" s="1">
        <v>50</v>
      </c>
    </row>
    <row r="47" spans="1:10">
      <c r="A47" s="1" t="s">
        <v>12</v>
      </c>
      <c r="B47" s="1" t="s">
        <v>16</v>
      </c>
      <c r="C47" s="1" t="s">
        <v>15</v>
      </c>
      <c r="D47" s="1">
        <v>17</v>
      </c>
      <c r="E47" s="4">
        <v>64.285714285714292</v>
      </c>
      <c r="F47" s="1">
        <v>32</v>
      </c>
      <c r="G47" s="1">
        <v>11</v>
      </c>
      <c r="H47" s="1">
        <v>25</v>
      </c>
      <c r="I47" s="1">
        <v>45</v>
      </c>
      <c r="J47" s="1">
        <v>54</v>
      </c>
    </row>
    <row r="48" spans="1:10">
      <c r="A48" s="1" t="s">
        <v>12</v>
      </c>
      <c r="B48" s="1" t="s">
        <v>16</v>
      </c>
      <c r="C48" s="1" t="s">
        <v>15</v>
      </c>
      <c r="D48" s="1">
        <v>18</v>
      </c>
      <c r="E48" s="4">
        <v>242.85714285714286</v>
      </c>
      <c r="F48" s="1">
        <v>66</v>
      </c>
      <c r="G48" s="1">
        <v>48</v>
      </c>
      <c r="H48" s="1">
        <v>63</v>
      </c>
      <c r="I48" s="1">
        <v>30</v>
      </c>
      <c r="J48" s="1">
        <v>41</v>
      </c>
    </row>
    <row r="49" spans="1:10">
      <c r="A49" s="1" t="s">
        <v>12</v>
      </c>
      <c r="B49" s="1" t="s">
        <v>16</v>
      </c>
      <c r="C49" s="1" t="s">
        <v>15</v>
      </c>
      <c r="D49" s="1">
        <v>18</v>
      </c>
      <c r="E49" s="4">
        <v>149.71428571428572</v>
      </c>
      <c r="F49" s="1">
        <v>44</v>
      </c>
      <c r="G49" s="1">
        <v>9</v>
      </c>
      <c r="H49" s="1">
        <v>34</v>
      </c>
      <c r="I49" s="1">
        <v>29</v>
      </c>
      <c r="J49" s="1">
        <v>61</v>
      </c>
    </row>
    <row r="50" spans="1:10">
      <c r="A50" s="1" t="s">
        <v>12</v>
      </c>
      <c r="B50" s="1" t="s">
        <v>16</v>
      </c>
      <c r="C50" s="1" t="s">
        <v>15</v>
      </c>
      <c r="D50" s="1">
        <v>18</v>
      </c>
      <c r="E50" s="4">
        <v>180</v>
      </c>
      <c r="F50" s="1">
        <v>51</v>
      </c>
      <c r="G50" s="1">
        <v>20</v>
      </c>
      <c r="H50" s="1">
        <v>60</v>
      </c>
      <c r="I50" s="1">
        <v>40</v>
      </c>
      <c r="J50" s="1">
        <v>45</v>
      </c>
    </row>
    <row r="51" spans="1:10">
      <c r="A51" s="1" t="s">
        <v>12</v>
      </c>
      <c r="B51" s="1" t="s">
        <v>16</v>
      </c>
      <c r="C51" s="1" t="s">
        <v>15</v>
      </c>
      <c r="D51" s="1">
        <v>17</v>
      </c>
      <c r="E51" s="4">
        <v>277.57142857142856</v>
      </c>
      <c r="F51" s="1">
        <v>47</v>
      </c>
      <c r="G51" s="1">
        <v>17</v>
      </c>
      <c r="H51" s="1">
        <v>35</v>
      </c>
      <c r="I51" s="1">
        <v>36</v>
      </c>
      <c r="J51" s="1">
        <v>40</v>
      </c>
    </row>
    <row r="52" spans="1:10">
      <c r="A52" s="1" t="s">
        <v>12</v>
      </c>
      <c r="B52" s="1" t="s">
        <v>16</v>
      </c>
      <c r="C52" s="1" t="s">
        <v>15</v>
      </c>
      <c r="D52" s="1">
        <v>18</v>
      </c>
      <c r="E52" s="4">
        <v>124</v>
      </c>
      <c r="F52" s="1">
        <v>39</v>
      </c>
      <c r="G52" s="1">
        <v>15</v>
      </c>
      <c r="H52" s="1">
        <v>57</v>
      </c>
      <c r="I52" s="1">
        <v>29</v>
      </c>
      <c r="J52" s="1">
        <v>50</v>
      </c>
    </row>
    <row r="53" spans="1:10">
      <c r="A53" s="1" t="s">
        <v>12</v>
      </c>
      <c r="B53" s="1" t="s">
        <v>16</v>
      </c>
      <c r="C53" s="1" t="s">
        <v>14</v>
      </c>
      <c r="D53" s="1">
        <v>18</v>
      </c>
      <c r="E53" s="4">
        <v>120</v>
      </c>
      <c r="F53" s="1">
        <v>50</v>
      </c>
      <c r="G53" s="1">
        <v>31</v>
      </c>
      <c r="H53" s="1">
        <v>25</v>
      </c>
      <c r="I53" s="1">
        <v>25</v>
      </c>
      <c r="J53" s="1">
        <v>50</v>
      </c>
    </row>
    <row r="54" spans="1:10">
      <c r="A54" s="1" t="s">
        <v>12</v>
      </c>
      <c r="B54" s="1" t="s">
        <v>16</v>
      </c>
      <c r="C54" s="1" t="s">
        <v>14</v>
      </c>
      <c r="D54" s="1">
        <v>18</v>
      </c>
      <c r="E54" s="4">
        <v>46.428571428571431</v>
      </c>
      <c r="F54" s="1">
        <v>42</v>
      </c>
      <c r="G54" s="1">
        <v>17</v>
      </c>
      <c r="H54" s="1">
        <v>26</v>
      </c>
      <c r="I54" s="1">
        <v>33</v>
      </c>
      <c r="J54" s="1">
        <v>52</v>
      </c>
    </row>
    <row r="55" spans="1:10">
      <c r="A55" s="1" t="s">
        <v>12</v>
      </c>
      <c r="B55" s="1" t="s">
        <v>16</v>
      </c>
      <c r="C55" s="1" t="s">
        <v>15</v>
      </c>
      <c r="D55" s="1">
        <v>19</v>
      </c>
      <c r="E55" s="4">
        <v>72.142857142857139</v>
      </c>
      <c r="F55" s="1">
        <v>30</v>
      </c>
      <c r="G55" s="1">
        <v>5</v>
      </c>
      <c r="H55" s="1">
        <v>27</v>
      </c>
      <c r="I55" s="1">
        <v>42</v>
      </c>
      <c r="J55" s="1">
        <v>56</v>
      </c>
    </row>
    <row r="56" spans="1:10">
      <c r="A56" s="1" t="s">
        <v>12</v>
      </c>
      <c r="B56" s="1" t="s">
        <v>16</v>
      </c>
      <c r="C56" s="1" t="s">
        <v>15</v>
      </c>
      <c r="D56" s="1">
        <v>18</v>
      </c>
      <c r="E56" s="4">
        <v>44</v>
      </c>
      <c r="F56" s="1">
        <v>67</v>
      </c>
      <c r="G56" s="1">
        <v>50</v>
      </c>
      <c r="H56" s="1">
        <v>65</v>
      </c>
      <c r="I56" s="1">
        <v>20</v>
      </c>
      <c r="J56" s="1">
        <v>19</v>
      </c>
    </row>
    <row r="57" spans="1:10">
      <c r="A57" s="1" t="s">
        <v>12</v>
      </c>
      <c r="B57" s="1" t="s">
        <v>16</v>
      </c>
      <c r="C57" s="1" t="s">
        <v>15</v>
      </c>
      <c r="D57" s="1">
        <v>18</v>
      </c>
      <c r="E57" s="4">
        <v>161.57142857142858</v>
      </c>
      <c r="F57" s="1">
        <v>31</v>
      </c>
      <c r="G57" s="1">
        <v>7</v>
      </c>
      <c r="H57" s="1">
        <v>26</v>
      </c>
      <c r="I57" s="1">
        <v>42</v>
      </c>
      <c r="J57" s="1">
        <v>62</v>
      </c>
    </row>
    <row r="58" spans="1:10">
      <c r="A58" s="1" t="s">
        <v>12</v>
      </c>
      <c r="B58" s="1" t="s">
        <v>16</v>
      </c>
      <c r="C58" s="1" t="s">
        <v>14</v>
      </c>
      <c r="D58" s="1">
        <v>20</v>
      </c>
      <c r="E58" s="4">
        <v>29</v>
      </c>
      <c r="F58" s="1">
        <v>32</v>
      </c>
      <c r="G58" s="1">
        <v>16</v>
      </c>
      <c r="H58" s="1">
        <v>30</v>
      </c>
      <c r="I58" s="1">
        <v>42</v>
      </c>
      <c r="J58" s="1">
        <v>66</v>
      </c>
    </row>
    <row r="59" spans="1:10">
      <c r="A59" s="1" t="s">
        <v>12</v>
      </c>
      <c r="B59" s="1" t="s">
        <v>16</v>
      </c>
      <c r="C59" s="1" t="s">
        <v>14</v>
      </c>
      <c r="D59" s="1">
        <v>18</v>
      </c>
      <c r="E59" s="4">
        <v>51.428571428571431</v>
      </c>
      <c r="F59" s="1">
        <v>27</v>
      </c>
      <c r="G59" s="1">
        <v>16</v>
      </c>
      <c r="H59" s="1">
        <v>35</v>
      </c>
      <c r="I59" s="1">
        <v>48</v>
      </c>
      <c r="J59" s="1">
        <v>55</v>
      </c>
    </row>
    <row r="60" spans="1:10">
      <c r="A60" s="1" t="s">
        <v>12</v>
      </c>
      <c r="B60" s="1" t="s">
        <v>16</v>
      </c>
      <c r="C60" s="1" t="s">
        <v>14</v>
      </c>
      <c r="D60" s="1">
        <v>19</v>
      </c>
      <c r="E60" s="4">
        <v>455</v>
      </c>
      <c r="F60" s="1">
        <v>33</v>
      </c>
      <c r="G60" s="1">
        <v>7</v>
      </c>
      <c r="H60" s="1">
        <v>27</v>
      </c>
      <c r="I60" s="1">
        <v>27</v>
      </c>
      <c r="J60" s="1">
        <v>50</v>
      </c>
    </row>
    <row r="61" spans="1:10">
      <c r="A61" s="1" t="s">
        <v>12</v>
      </c>
      <c r="B61" s="1" t="s">
        <v>16</v>
      </c>
      <c r="C61" s="1" t="s">
        <v>15</v>
      </c>
      <c r="D61" s="1">
        <v>18</v>
      </c>
      <c r="E61" s="4">
        <v>77</v>
      </c>
      <c r="F61" s="1">
        <v>26</v>
      </c>
      <c r="G61" s="1">
        <v>6</v>
      </c>
      <c r="H61" s="1">
        <v>29</v>
      </c>
      <c r="I61" s="1">
        <v>44</v>
      </c>
      <c r="J61" s="1">
        <v>60</v>
      </c>
    </row>
    <row r="62" spans="1:10">
      <c r="A62" s="1" t="s">
        <v>12</v>
      </c>
      <c r="B62" s="1" t="s">
        <v>16</v>
      </c>
      <c r="C62" s="1" t="s">
        <v>15</v>
      </c>
      <c r="D62" s="1">
        <v>17</v>
      </c>
      <c r="E62" s="4">
        <v>231.42857142857142</v>
      </c>
      <c r="F62" s="1">
        <v>32</v>
      </c>
      <c r="G62" s="1">
        <v>12</v>
      </c>
      <c r="H62" s="1">
        <v>27</v>
      </c>
      <c r="I62" s="1">
        <v>29</v>
      </c>
      <c r="J62" s="1">
        <v>65</v>
      </c>
    </row>
    <row r="63" spans="1:10">
      <c r="A63" s="1" t="s">
        <v>12</v>
      </c>
      <c r="B63" s="1" t="s">
        <v>16</v>
      </c>
      <c r="C63" s="1" t="s">
        <v>14</v>
      </c>
      <c r="D63" s="1">
        <v>18</v>
      </c>
      <c r="E63" s="4">
        <v>700</v>
      </c>
      <c r="F63" s="1">
        <v>38</v>
      </c>
      <c r="G63" s="1">
        <v>5</v>
      </c>
      <c r="H63" s="1">
        <v>27</v>
      </c>
      <c r="I63" s="1">
        <v>33</v>
      </c>
      <c r="J63" s="1">
        <v>57</v>
      </c>
    </row>
    <row r="64" spans="1:10">
      <c r="A64" s="1" t="s">
        <v>12</v>
      </c>
      <c r="B64" s="1" t="s">
        <v>16</v>
      </c>
      <c r="C64" s="1" t="s">
        <v>15</v>
      </c>
      <c r="D64" s="1">
        <v>19</v>
      </c>
      <c r="E64" s="4">
        <v>188.57142857142858</v>
      </c>
      <c r="F64" s="1">
        <v>30</v>
      </c>
      <c r="G64" s="1">
        <v>19</v>
      </c>
      <c r="H64" s="1">
        <v>25</v>
      </c>
      <c r="I64" s="1">
        <v>35</v>
      </c>
      <c r="J64" s="1">
        <v>65</v>
      </c>
    </row>
    <row r="65" spans="1:10">
      <c r="A65" s="1" t="s">
        <v>12</v>
      </c>
      <c r="B65" s="1" t="s">
        <v>16</v>
      </c>
      <c r="C65" s="1" t="s">
        <v>15</v>
      </c>
      <c r="D65" s="1">
        <v>18</v>
      </c>
      <c r="E65" s="4">
        <v>94.285714285714292</v>
      </c>
      <c r="F65" s="1">
        <v>44</v>
      </c>
      <c r="G65" s="1">
        <v>10</v>
      </c>
      <c r="H65" s="1">
        <v>50</v>
      </c>
      <c r="I65" s="1">
        <v>31</v>
      </c>
      <c r="J65" s="1">
        <v>44</v>
      </c>
    </row>
    <row r="66" spans="1:10">
      <c r="A66" s="1" t="s">
        <v>12</v>
      </c>
      <c r="B66" s="1" t="s">
        <v>16</v>
      </c>
      <c r="C66" s="1" t="s">
        <v>14</v>
      </c>
      <c r="D66" s="1">
        <v>18</v>
      </c>
      <c r="E66" s="4">
        <v>135</v>
      </c>
      <c r="F66" s="1">
        <v>40</v>
      </c>
      <c r="G66" s="1">
        <v>19</v>
      </c>
      <c r="H66" s="1">
        <v>40</v>
      </c>
      <c r="I66" s="1">
        <v>40</v>
      </c>
      <c r="J66" s="1">
        <v>47</v>
      </c>
    </row>
    <row r="67" spans="1:10">
      <c r="A67" s="1" t="s">
        <v>12</v>
      </c>
      <c r="B67" s="1" t="s">
        <v>16</v>
      </c>
      <c r="C67" s="1" t="s">
        <v>15</v>
      </c>
      <c r="D67" s="1">
        <v>19</v>
      </c>
      <c r="E67" s="4">
        <v>248.57142857142858</v>
      </c>
      <c r="F67" s="1">
        <v>50</v>
      </c>
      <c r="G67" s="1">
        <v>19</v>
      </c>
      <c r="H67" s="1">
        <v>52</v>
      </c>
      <c r="I67" s="1">
        <v>30</v>
      </c>
      <c r="J67" s="1">
        <v>40</v>
      </c>
    </row>
    <row r="68" spans="1:10">
      <c r="A68" s="1" t="s">
        <v>12</v>
      </c>
      <c r="B68" s="1" t="s">
        <v>16</v>
      </c>
      <c r="C68" s="1" t="s">
        <v>15</v>
      </c>
      <c r="D68" s="1">
        <v>17</v>
      </c>
      <c r="E68" s="4">
        <v>126</v>
      </c>
      <c r="F68" s="1">
        <v>36</v>
      </c>
      <c r="G68" s="1">
        <v>21</v>
      </c>
      <c r="H68" s="1">
        <v>43</v>
      </c>
      <c r="I68" s="1">
        <v>42</v>
      </c>
      <c r="J68" s="1">
        <v>52</v>
      </c>
    </row>
    <row r="69" spans="1:10">
      <c r="A69" s="1" t="s">
        <v>12</v>
      </c>
      <c r="B69" s="1" t="s">
        <v>16</v>
      </c>
      <c r="C69" s="1" t="s">
        <v>14</v>
      </c>
      <c r="D69" s="1">
        <v>18</v>
      </c>
      <c r="E69" s="4">
        <v>78</v>
      </c>
      <c r="F69" s="1">
        <v>50</v>
      </c>
      <c r="G69" s="1">
        <v>32</v>
      </c>
      <c r="H69" s="1">
        <v>24</v>
      </c>
      <c r="I69" s="1">
        <v>25</v>
      </c>
      <c r="J69" s="1">
        <v>31</v>
      </c>
    </row>
    <row r="70" spans="1:10">
      <c r="A70" s="1" t="s">
        <v>12</v>
      </c>
      <c r="B70" s="1" t="s">
        <v>16</v>
      </c>
      <c r="C70" s="1" t="s">
        <v>15</v>
      </c>
      <c r="D70" s="1">
        <v>17</v>
      </c>
      <c r="E70" s="4">
        <v>88</v>
      </c>
      <c r="F70" s="1">
        <v>40</v>
      </c>
      <c r="G70" s="1">
        <v>15</v>
      </c>
      <c r="H70" s="1">
        <v>30</v>
      </c>
      <c r="I70" s="1">
        <v>44</v>
      </c>
      <c r="J70" s="1">
        <v>48</v>
      </c>
    </row>
    <row r="71" spans="1:10">
      <c r="A71" s="1" t="s">
        <v>12</v>
      </c>
      <c r="B71" s="1" t="s">
        <v>16</v>
      </c>
      <c r="C71" s="1" t="s">
        <v>14</v>
      </c>
      <c r="D71" s="1">
        <v>18</v>
      </c>
      <c r="E71" s="4">
        <v>84.857142857142861</v>
      </c>
      <c r="F71" s="1">
        <v>40</v>
      </c>
      <c r="G71" s="1">
        <v>20</v>
      </c>
      <c r="H71" s="1">
        <v>41</v>
      </c>
      <c r="I71" s="1">
        <v>41</v>
      </c>
      <c r="J71" s="1">
        <v>42</v>
      </c>
    </row>
    <row r="72" spans="1:10">
      <c r="A72" s="1" t="s">
        <v>12</v>
      </c>
      <c r="B72" s="1" t="s">
        <v>16</v>
      </c>
      <c r="C72" s="1" t="s">
        <v>15</v>
      </c>
      <c r="D72" s="1">
        <v>19</v>
      </c>
      <c r="E72" s="4">
        <v>145.71428571428572</v>
      </c>
      <c r="F72" s="1">
        <v>48</v>
      </c>
      <c r="G72" s="1">
        <v>14</v>
      </c>
      <c r="H72" s="1">
        <v>42</v>
      </c>
      <c r="I72" s="1">
        <v>47</v>
      </c>
      <c r="J72" s="1">
        <v>57</v>
      </c>
    </row>
    <row r="73" spans="1:10">
      <c r="A73" s="1" t="s">
        <v>12</v>
      </c>
      <c r="B73" s="1" t="s">
        <v>16</v>
      </c>
      <c r="C73" s="1" t="s">
        <v>15</v>
      </c>
      <c r="D73" s="1">
        <v>19</v>
      </c>
      <c r="E73" s="4">
        <v>205.71428571428572</v>
      </c>
      <c r="F73" s="1">
        <v>56</v>
      </c>
      <c r="G73" s="1">
        <v>40</v>
      </c>
      <c r="H73" s="1">
        <v>50</v>
      </c>
      <c r="I73" s="1">
        <v>34</v>
      </c>
      <c r="J73" s="1">
        <v>40</v>
      </c>
    </row>
    <row r="74" spans="1:10">
      <c r="A74" s="1" t="s">
        <v>12</v>
      </c>
      <c r="B74" s="1" t="s">
        <v>16</v>
      </c>
      <c r="C74" s="1" t="s">
        <v>14</v>
      </c>
      <c r="D74" s="1">
        <v>20</v>
      </c>
      <c r="E74" s="4">
        <v>66.142857142857139</v>
      </c>
      <c r="F74" s="1">
        <v>37</v>
      </c>
      <c r="G74" s="1">
        <v>3</v>
      </c>
      <c r="H74" s="1">
        <v>51</v>
      </c>
      <c r="I74" s="1">
        <v>44</v>
      </c>
      <c r="J74" s="1">
        <v>67</v>
      </c>
    </row>
    <row r="75" spans="1:10">
      <c r="A75" s="1" t="s">
        <v>12</v>
      </c>
      <c r="B75" s="1" t="s">
        <v>16</v>
      </c>
      <c r="C75" s="1" t="s">
        <v>14</v>
      </c>
      <c r="D75" s="1">
        <v>19</v>
      </c>
      <c r="E75" s="4">
        <v>55</v>
      </c>
      <c r="F75" s="1">
        <v>33</v>
      </c>
      <c r="G75" s="1">
        <v>41</v>
      </c>
      <c r="H75" s="1">
        <v>40</v>
      </c>
      <c r="I75" s="1">
        <v>22</v>
      </c>
      <c r="J75" s="1">
        <v>40</v>
      </c>
    </row>
    <row r="76" spans="1:10">
      <c r="A76" s="1" t="s">
        <v>12</v>
      </c>
      <c r="B76" s="1" t="s">
        <v>16</v>
      </c>
      <c r="C76" s="1" t="s">
        <v>14</v>
      </c>
      <c r="D76" s="1">
        <v>18</v>
      </c>
      <c r="E76" s="4">
        <v>51.428571428571431</v>
      </c>
      <c r="F76" s="1">
        <v>68</v>
      </c>
      <c r="G76" s="1">
        <v>58</v>
      </c>
      <c r="H76" s="1">
        <v>63</v>
      </c>
      <c r="I76" s="1">
        <v>28</v>
      </c>
      <c r="J76" s="1">
        <v>29</v>
      </c>
    </row>
    <row r="77" spans="1:10">
      <c r="A77" s="1" t="s">
        <v>12</v>
      </c>
      <c r="B77" s="1" t="s">
        <v>16</v>
      </c>
      <c r="C77" s="1" t="s">
        <v>15</v>
      </c>
      <c r="D77" s="1">
        <v>18</v>
      </c>
      <c r="E77" s="4">
        <v>77</v>
      </c>
      <c r="F77" s="1">
        <v>48</v>
      </c>
      <c r="G77" s="1">
        <v>12</v>
      </c>
      <c r="H77" s="1">
        <v>42</v>
      </c>
      <c r="I77" s="1">
        <v>39</v>
      </c>
      <c r="J77" s="1">
        <v>45</v>
      </c>
    </row>
    <row r="78" spans="1:10">
      <c r="A78" s="1" t="s">
        <v>12</v>
      </c>
      <c r="B78" s="1" t="s">
        <v>16</v>
      </c>
      <c r="C78" s="1" t="s">
        <v>14</v>
      </c>
      <c r="D78" s="1">
        <v>18</v>
      </c>
      <c r="E78" s="4">
        <v>64.714285714285708</v>
      </c>
      <c r="F78" s="1">
        <v>45</v>
      </c>
      <c r="G78" s="1">
        <v>18</v>
      </c>
      <c r="H78" s="1">
        <v>34</v>
      </c>
      <c r="I78" s="1">
        <v>39</v>
      </c>
      <c r="J78" s="1">
        <v>58</v>
      </c>
    </row>
    <row r="79" spans="1:10">
      <c r="A79" s="1" t="s">
        <v>12</v>
      </c>
      <c r="B79" s="1" t="s">
        <v>16</v>
      </c>
      <c r="C79" s="1" t="s">
        <v>15</v>
      </c>
      <c r="D79" s="1">
        <v>18</v>
      </c>
      <c r="E79" s="4">
        <v>245.85714285714286</v>
      </c>
      <c r="F79" s="1">
        <v>38</v>
      </c>
      <c r="G79" s="1">
        <v>9</v>
      </c>
      <c r="H79" s="1">
        <v>26</v>
      </c>
      <c r="I79" s="1">
        <v>33</v>
      </c>
      <c r="J79" s="1">
        <v>51</v>
      </c>
    </row>
    <row r="80" spans="1:10">
      <c r="A80" s="1" t="s">
        <v>12</v>
      </c>
      <c r="B80" s="1" t="s">
        <v>16</v>
      </c>
      <c r="C80" s="1" t="s">
        <v>15</v>
      </c>
      <c r="D80" s="1">
        <v>18</v>
      </c>
      <c r="E80" s="4">
        <v>246.14285714285714</v>
      </c>
      <c r="F80" s="1">
        <v>47</v>
      </c>
      <c r="G80" s="1">
        <v>19</v>
      </c>
      <c r="H80" s="1">
        <v>40</v>
      </c>
      <c r="I80" s="1">
        <v>27</v>
      </c>
      <c r="J80" s="1">
        <v>47</v>
      </c>
    </row>
    <row r="81" spans="1:10">
      <c r="A81" s="1" t="s">
        <v>12</v>
      </c>
      <c r="B81" s="1" t="s">
        <v>16</v>
      </c>
      <c r="C81" s="1" t="s">
        <v>14</v>
      </c>
      <c r="D81" s="1">
        <v>18</v>
      </c>
      <c r="E81" s="4">
        <v>91.428571428571431</v>
      </c>
      <c r="F81" s="1">
        <v>48</v>
      </c>
      <c r="G81" s="1">
        <v>18</v>
      </c>
      <c r="H81" s="1">
        <v>30</v>
      </c>
      <c r="I81" s="1">
        <v>28</v>
      </c>
      <c r="J81" s="1">
        <v>48</v>
      </c>
    </row>
    <row r="82" spans="1:10">
      <c r="A82" s="1" t="s">
        <v>12</v>
      </c>
      <c r="B82" s="1" t="s">
        <v>16</v>
      </c>
      <c r="C82" s="1" t="s">
        <v>14</v>
      </c>
      <c r="D82" s="1">
        <v>18</v>
      </c>
      <c r="E82" s="4">
        <v>51.428571428571431</v>
      </c>
      <c r="F82" s="1">
        <v>49</v>
      </c>
      <c r="G82" s="1">
        <v>12</v>
      </c>
      <c r="H82" s="1">
        <v>49</v>
      </c>
      <c r="I82" s="1">
        <v>30</v>
      </c>
      <c r="J82" s="1">
        <v>42</v>
      </c>
    </row>
    <row r="83" spans="1:10">
      <c r="A83" s="5" t="s">
        <v>28</v>
      </c>
      <c r="B83" s="5" t="s">
        <v>13</v>
      </c>
      <c r="C83" s="5"/>
      <c r="D83" s="5"/>
      <c r="E83" s="6">
        <v>324.66666666666669</v>
      </c>
      <c r="F83" s="5">
        <v>50</v>
      </c>
      <c r="G83" s="5">
        <v>34</v>
      </c>
      <c r="H83" s="5">
        <v>57</v>
      </c>
      <c r="I83" s="5">
        <v>35</v>
      </c>
      <c r="J83" s="5">
        <v>41</v>
      </c>
    </row>
    <row r="84" spans="1:10">
      <c r="A84" s="5" t="s">
        <v>28</v>
      </c>
      <c r="B84" s="5" t="s">
        <v>13</v>
      </c>
      <c r="C84" s="5"/>
      <c r="D84" s="5"/>
      <c r="E84" s="6">
        <v>409.91666666666669</v>
      </c>
      <c r="F84" s="5">
        <v>54</v>
      </c>
      <c r="G84" s="5">
        <v>38</v>
      </c>
      <c r="H84" s="5">
        <v>56</v>
      </c>
      <c r="I84" s="5">
        <v>38</v>
      </c>
      <c r="J84" s="5">
        <v>30</v>
      </c>
    </row>
    <row r="85" spans="1:10">
      <c r="A85" s="5" t="s">
        <v>28</v>
      </c>
      <c r="B85" s="5" t="s">
        <v>13</v>
      </c>
      <c r="C85" s="5"/>
      <c r="D85" s="5"/>
      <c r="E85" s="6">
        <v>12.5</v>
      </c>
      <c r="F85" s="5">
        <v>48</v>
      </c>
      <c r="G85" s="5">
        <v>31</v>
      </c>
      <c r="H85" s="5">
        <v>66</v>
      </c>
      <c r="I85" s="5">
        <v>42</v>
      </c>
      <c r="J85" s="5">
        <v>38</v>
      </c>
    </row>
    <row r="86" spans="1:10">
      <c r="A86" s="5" t="s">
        <v>28</v>
      </c>
      <c r="B86" s="5" t="s">
        <v>13</v>
      </c>
      <c r="C86" s="5"/>
      <c r="D86" s="5"/>
      <c r="E86" s="6">
        <v>278.91666666666669</v>
      </c>
      <c r="F86" s="5">
        <v>38</v>
      </c>
      <c r="G86" s="5">
        <v>2</v>
      </c>
      <c r="H86" s="5">
        <v>58</v>
      </c>
      <c r="I86" s="5">
        <v>43</v>
      </c>
      <c r="J86" s="5">
        <v>62</v>
      </c>
    </row>
    <row r="87" spans="1:10">
      <c r="A87" s="5" t="s">
        <v>28</v>
      </c>
      <c r="B87" s="5" t="s">
        <v>13</v>
      </c>
      <c r="C87" s="5"/>
      <c r="D87" s="5"/>
      <c r="E87" s="6">
        <v>90</v>
      </c>
      <c r="F87" s="5">
        <v>49</v>
      </c>
      <c r="G87" s="5">
        <v>36</v>
      </c>
      <c r="H87" s="5">
        <v>54</v>
      </c>
      <c r="I87" s="5">
        <v>29</v>
      </c>
      <c r="J87" s="5">
        <v>51</v>
      </c>
    </row>
    <row r="88" spans="1:10">
      <c r="A88" s="5" t="s">
        <v>28</v>
      </c>
      <c r="B88" s="5" t="s">
        <v>13</v>
      </c>
      <c r="C88" s="5"/>
      <c r="D88" s="5"/>
      <c r="E88" s="6">
        <v>70</v>
      </c>
      <c r="F88" s="5">
        <v>43</v>
      </c>
      <c r="G88" s="5">
        <v>12</v>
      </c>
      <c r="H88" s="5">
        <v>51</v>
      </c>
      <c r="I88" s="5">
        <v>27</v>
      </c>
      <c r="J88" s="5">
        <v>52</v>
      </c>
    </row>
    <row r="89" spans="1:10">
      <c r="A89" s="5" t="s">
        <v>28</v>
      </c>
      <c r="B89" s="5" t="s">
        <v>13</v>
      </c>
      <c r="C89" s="5"/>
      <c r="D89" s="5"/>
      <c r="E89" s="6">
        <v>135</v>
      </c>
      <c r="F89" s="5">
        <v>47</v>
      </c>
      <c r="G89" s="5">
        <v>32</v>
      </c>
      <c r="H89" s="5">
        <v>35</v>
      </c>
      <c r="I89" s="5">
        <v>15</v>
      </c>
      <c r="J89" s="5">
        <v>53</v>
      </c>
    </row>
    <row r="90" spans="1:10">
      <c r="A90" s="5" t="s">
        <v>28</v>
      </c>
      <c r="B90" s="5" t="s">
        <v>13</v>
      </c>
      <c r="C90" s="5"/>
      <c r="D90" s="5"/>
      <c r="E90" s="6">
        <v>30.833333333333332</v>
      </c>
      <c r="F90" s="5">
        <v>53</v>
      </c>
      <c r="G90" s="5">
        <v>21</v>
      </c>
      <c r="H90" s="5">
        <v>63</v>
      </c>
      <c r="I90" s="5">
        <v>26</v>
      </c>
      <c r="J90" s="5">
        <v>47</v>
      </c>
    </row>
    <row r="91" spans="1:10">
      <c r="A91" s="5" t="s">
        <v>28</v>
      </c>
      <c r="B91" s="5" t="s">
        <v>13</v>
      </c>
      <c r="C91" s="5"/>
      <c r="D91" s="5"/>
      <c r="E91" s="6">
        <v>138.5</v>
      </c>
      <c r="F91" s="5">
        <v>49</v>
      </c>
      <c r="G91" s="5">
        <v>19</v>
      </c>
      <c r="H91" s="5">
        <v>51</v>
      </c>
      <c r="I91" s="5">
        <v>37</v>
      </c>
      <c r="J91" s="5">
        <v>46</v>
      </c>
    </row>
    <row r="92" spans="1:10">
      <c r="A92" s="5" t="s">
        <v>28</v>
      </c>
      <c r="B92" s="5" t="s">
        <v>13</v>
      </c>
      <c r="C92" s="5"/>
      <c r="D92" s="5"/>
      <c r="E92" s="6">
        <v>125</v>
      </c>
      <c r="F92" s="5">
        <v>45</v>
      </c>
      <c r="G92" s="5">
        <v>20</v>
      </c>
      <c r="H92" s="5">
        <v>50</v>
      </c>
      <c r="I92" s="5">
        <v>24</v>
      </c>
      <c r="J92" s="5">
        <v>45</v>
      </c>
    </row>
    <row r="93" spans="1:10">
      <c r="A93" s="5" t="s">
        <v>28</v>
      </c>
      <c r="B93" s="5" t="s">
        <v>13</v>
      </c>
      <c r="C93" s="5"/>
      <c r="D93" s="5"/>
      <c r="E93" s="6">
        <v>28.25</v>
      </c>
      <c r="F93" s="5">
        <v>52</v>
      </c>
      <c r="G93" s="5">
        <v>25</v>
      </c>
      <c r="H93" s="5">
        <v>40</v>
      </c>
      <c r="I93" s="5">
        <v>25</v>
      </c>
      <c r="J93" s="5">
        <v>39</v>
      </c>
    </row>
    <row r="94" spans="1:10">
      <c r="A94" s="5" t="s">
        <v>28</v>
      </c>
      <c r="B94" s="5" t="s">
        <v>13</v>
      </c>
      <c r="C94" s="5"/>
      <c r="D94" s="5"/>
      <c r="E94" s="6">
        <v>46.75</v>
      </c>
      <c r="F94" s="5">
        <v>38</v>
      </c>
      <c r="G94" s="5">
        <v>9</v>
      </c>
      <c r="H94" s="5">
        <v>52</v>
      </c>
      <c r="I94" s="5">
        <v>31</v>
      </c>
      <c r="J94" s="5">
        <v>55</v>
      </c>
    </row>
    <row r="95" spans="1:10">
      <c r="A95" s="5" t="s">
        <v>28</v>
      </c>
      <c r="B95" s="5" t="s">
        <v>13</v>
      </c>
      <c r="C95" s="5"/>
      <c r="D95" s="5"/>
      <c r="E95" s="6">
        <v>293.66666666666669</v>
      </c>
      <c r="F95" s="5">
        <v>42</v>
      </c>
      <c r="G95" s="5">
        <v>6</v>
      </c>
      <c r="H95" s="5">
        <v>62</v>
      </c>
      <c r="I95" s="5">
        <v>38</v>
      </c>
      <c r="J95" s="5">
        <v>53</v>
      </c>
    </row>
    <row r="96" spans="1:10">
      <c r="A96" s="5" t="s">
        <v>28</v>
      </c>
      <c r="B96" s="5" t="s">
        <v>13</v>
      </c>
      <c r="C96" s="5"/>
      <c r="D96" s="5"/>
      <c r="E96" s="6">
        <v>125</v>
      </c>
      <c r="F96" s="5">
        <v>41</v>
      </c>
      <c r="G96" s="5">
        <v>8</v>
      </c>
      <c r="H96" s="5">
        <v>66</v>
      </c>
      <c r="I96" s="5">
        <v>50</v>
      </c>
      <c r="J96" s="5">
        <v>73</v>
      </c>
    </row>
    <row r="97" spans="1:10">
      <c r="A97" s="5" t="s">
        <v>28</v>
      </c>
      <c r="B97" s="5" t="s">
        <v>13</v>
      </c>
      <c r="C97" s="5"/>
      <c r="D97" s="5"/>
      <c r="E97" s="6">
        <v>333.33333333333331</v>
      </c>
      <c r="F97" s="5">
        <v>41</v>
      </c>
      <c r="G97" s="5">
        <v>3</v>
      </c>
      <c r="H97" s="5">
        <v>62</v>
      </c>
      <c r="I97" s="5">
        <v>35</v>
      </c>
      <c r="J97" s="5">
        <v>58</v>
      </c>
    </row>
    <row r="98" spans="1:10">
      <c r="A98" s="5" t="s">
        <v>28</v>
      </c>
      <c r="B98" s="5" t="s">
        <v>13</v>
      </c>
      <c r="C98" s="5"/>
      <c r="D98" s="5"/>
      <c r="E98" s="6">
        <v>40</v>
      </c>
      <c r="F98" s="5">
        <v>50</v>
      </c>
      <c r="G98" s="5">
        <v>27</v>
      </c>
      <c r="H98" s="5">
        <v>57</v>
      </c>
      <c r="I98" s="5">
        <v>39</v>
      </c>
      <c r="J98" s="5">
        <v>35</v>
      </c>
    </row>
    <row r="99" spans="1:10">
      <c r="A99" s="5" t="s">
        <v>28</v>
      </c>
      <c r="B99" s="5" t="s">
        <v>13</v>
      </c>
      <c r="C99" s="5"/>
      <c r="D99" s="5"/>
      <c r="E99" s="6">
        <v>160.91666666666666</v>
      </c>
      <c r="F99" s="5">
        <v>59</v>
      </c>
      <c r="G99" s="5">
        <v>34</v>
      </c>
      <c r="H99" s="5">
        <v>53</v>
      </c>
      <c r="I99" s="5">
        <v>36</v>
      </c>
      <c r="J99" s="5">
        <v>30</v>
      </c>
    </row>
    <row r="100" spans="1:10">
      <c r="A100" s="5" t="s">
        <v>28</v>
      </c>
      <c r="B100" s="5" t="s">
        <v>13</v>
      </c>
      <c r="C100" s="5"/>
      <c r="D100" s="5"/>
      <c r="E100" s="6">
        <v>340</v>
      </c>
      <c r="F100" s="5">
        <v>57</v>
      </c>
      <c r="G100" s="5">
        <v>46</v>
      </c>
      <c r="H100" s="5">
        <v>52</v>
      </c>
      <c r="I100" s="5">
        <v>27</v>
      </c>
      <c r="J100" s="5">
        <v>37</v>
      </c>
    </row>
    <row r="101" spans="1:10">
      <c r="A101" s="5" t="s">
        <v>28</v>
      </c>
      <c r="B101" s="5" t="s">
        <v>13</v>
      </c>
      <c r="C101" s="5"/>
      <c r="D101" s="5"/>
      <c r="E101" s="6">
        <v>368</v>
      </c>
      <c r="F101" s="5">
        <v>48</v>
      </c>
      <c r="G101" s="5">
        <v>12</v>
      </c>
      <c r="H101" s="5">
        <v>52</v>
      </c>
      <c r="I101" s="5">
        <v>14</v>
      </c>
      <c r="J101" s="5">
        <v>42</v>
      </c>
    </row>
    <row r="102" spans="1:10">
      <c r="A102" s="5" t="s">
        <v>28</v>
      </c>
      <c r="B102" s="5" t="s">
        <v>13</v>
      </c>
      <c r="C102" s="5"/>
      <c r="D102" s="5"/>
      <c r="E102" s="6">
        <v>196.16666666666666</v>
      </c>
      <c r="F102" s="5">
        <v>39</v>
      </c>
      <c r="G102" s="5">
        <v>11</v>
      </c>
      <c r="H102" s="5">
        <v>52</v>
      </c>
      <c r="I102" s="5">
        <v>32</v>
      </c>
      <c r="J102" s="5">
        <v>46</v>
      </c>
    </row>
    <row r="103" spans="1:10">
      <c r="A103" s="5" t="s">
        <v>28</v>
      </c>
      <c r="B103" s="5" t="s">
        <v>13</v>
      </c>
      <c r="C103" s="5"/>
      <c r="D103" s="5"/>
      <c r="E103" s="6">
        <v>91.75</v>
      </c>
      <c r="F103" s="5">
        <v>39</v>
      </c>
      <c r="G103" s="5">
        <v>12</v>
      </c>
      <c r="H103" s="5">
        <v>59</v>
      </c>
      <c r="I103" s="5">
        <v>40</v>
      </c>
      <c r="J103" s="5">
        <v>57</v>
      </c>
    </row>
    <row r="104" spans="1:10">
      <c r="A104" s="5" t="s">
        <v>28</v>
      </c>
      <c r="B104" s="5" t="s">
        <v>13</v>
      </c>
      <c r="C104" s="5"/>
      <c r="D104" s="5"/>
      <c r="E104" s="6">
        <v>324.66666666666669</v>
      </c>
      <c r="F104" s="5">
        <v>50</v>
      </c>
      <c r="G104" s="5">
        <v>34</v>
      </c>
      <c r="H104" s="5">
        <v>57</v>
      </c>
      <c r="I104" s="5">
        <v>35</v>
      </c>
      <c r="J104" s="5">
        <v>41</v>
      </c>
    </row>
    <row r="105" spans="1:10">
      <c r="A105" s="5" t="s">
        <v>28</v>
      </c>
      <c r="B105" s="5" t="s">
        <v>13</v>
      </c>
      <c r="C105" s="5"/>
      <c r="D105" s="5"/>
      <c r="E105" s="6">
        <v>409.91666666666669</v>
      </c>
      <c r="F105" s="5">
        <v>54</v>
      </c>
      <c r="G105" s="5">
        <v>38</v>
      </c>
      <c r="H105" s="5">
        <v>56</v>
      </c>
      <c r="I105" s="5">
        <v>38</v>
      </c>
      <c r="J105" s="5">
        <v>30</v>
      </c>
    </row>
    <row r="106" spans="1:10">
      <c r="A106" s="5" t="s">
        <v>28</v>
      </c>
      <c r="B106" s="5" t="s">
        <v>13</v>
      </c>
      <c r="C106" s="5"/>
      <c r="D106" s="5"/>
      <c r="E106" s="6">
        <v>12.5</v>
      </c>
      <c r="F106" s="5">
        <v>48</v>
      </c>
      <c r="G106" s="5">
        <v>31</v>
      </c>
      <c r="H106" s="5">
        <v>66</v>
      </c>
      <c r="I106" s="5">
        <v>42</v>
      </c>
      <c r="J106" s="5">
        <v>38</v>
      </c>
    </row>
    <row r="107" spans="1:10">
      <c r="A107" s="5" t="s">
        <v>28</v>
      </c>
      <c r="B107" s="5" t="s">
        <v>13</v>
      </c>
      <c r="C107" s="5"/>
      <c r="D107" s="5"/>
      <c r="E107" s="6">
        <v>278.91666666666669</v>
      </c>
      <c r="F107" s="5">
        <v>38</v>
      </c>
      <c r="G107" s="5">
        <v>2</v>
      </c>
      <c r="H107" s="5">
        <v>58</v>
      </c>
      <c r="I107" s="5">
        <v>43</v>
      </c>
      <c r="J107" s="5">
        <v>62</v>
      </c>
    </row>
    <row r="108" spans="1:10">
      <c r="A108" s="5" t="s">
        <v>28</v>
      </c>
      <c r="B108" s="5" t="s">
        <v>13</v>
      </c>
      <c r="C108" s="5"/>
      <c r="D108" s="5"/>
      <c r="E108" s="6">
        <v>90</v>
      </c>
      <c r="F108" s="5">
        <v>49</v>
      </c>
      <c r="G108" s="5">
        <v>36</v>
      </c>
      <c r="H108" s="5">
        <v>54</v>
      </c>
      <c r="I108" s="5">
        <v>29</v>
      </c>
      <c r="J108" s="5">
        <v>51</v>
      </c>
    </row>
    <row r="109" spans="1:10">
      <c r="A109" s="5" t="s">
        <v>28</v>
      </c>
      <c r="B109" s="5" t="s">
        <v>13</v>
      </c>
      <c r="C109" s="5"/>
      <c r="D109" s="5"/>
      <c r="E109" s="6">
        <v>70</v>
      </c>
      <c r="F109" s="5">
        <v>43</v>
      </c>
      <c r="G109" s="5">
        <v>12</v>
      </c>
      <c r="H109" s="5">
        <v>51</v>
      </c>
      <c r="I109" s="5">
        <v>27</v>
      </c>
      <c r="J109" s="5">
        <v>52</v>
      </c>
    </row>
    <row r="110" spans="1:10">
      <c r="A110" s="5" t="s">
        <v>28</v>
      </c>
      <c r="B110" s="5" t="s">
        <v>13</v>
      </c>
      <c r="C110" s="5"/>
      <c r="D110" s="5"/>
      <c r="E110" s="6">
        <v>135</v>
      </c>
      <c r="F110" s="5">
        <v>47</v>
      </c>
      <c r="G110" s="5">
        <v>32</v>
      </c>
      <c r="H110" s="5">
        <v>35</v>
      </c>
      <c r="I110" s="5">
        <v>15</v>
      </c>
      <c r="J110" s="5">
        <v>53</v>
      </c>
    </row>
    <row r="111" spans="1:10">
      <c r="A111" s="5" t="s">
        <v>28</v>
      </c>
      <c r="B111" s="5" t="s">
        <v>13</v>
      </c>
      <c r="C111" s="5"/>
      <c r="D111" s="5"/>
      <c r="E111" s="6">
        <v>30.833333333333332</v>
      </c>
      <c r="F111" s="5">
        <v>53</v>
      </c>
      <c r="G111" s="5">
        <v>21</v>
      </c>
      <c r="H111" s="5">
        <v>63</v>
      </c>
      <c r="I111" s="5">
        <v>26</v>
      </c>
      <c r="J111" s="5">
        <v>47</v>
      </c>
    </row>
    <row r="112" spans="1:10">
      <c r="A112" s="5" t="s">
        <v>28</v>
      </c>
      <c r="B112" s="5" t="s">
        <v>13</v>
      </c>
      <c r="C112" s="5"/>
      <c r="D112" s="5"/>
      <c r="E112" s="6">
        <v>138.5</v>
      </c>
      <c r="F112" s="5">
        <v>49</v>
      </c>
      <c r="G112" s="5">
        <v>19</v>
      </c>
      <c r="H112" s="5">
        <v>51</v>
      </c>
      <c r="I112" s="5">
        <v>37</v>
      </c>
      <c r="J112" s="5">
        <v>46</v>
      </c>
    </row>
    <row r="113" spans="1:10">
      <c r="A113" s="5" t="s">
        <v>28</v>
      </c>
      <c r="B113" s="5" t="s">
        <v>13</v>
      </c>
      <c r="C113" s="5"/>
      <c r="D113" s="5"/>
      <c r="E113" s="6">
        <v>125</v>
      </c>
      <c r="F113" s="5">
        <v>45</v>
      </c>
      <c r="G113" s="5">
        <v>20</v>
      </c>
      <c r="H113" s="5">
        <v>50</v>
      </c>
      <c r="I113" s="5">
        <v>24</v>
      </c>
      <c r="J113" s="5">
        <v>45</v>
      </c>
    </row>
    <row r="114" spans="1:10">
      <c r="A114" s="5" t="s">
        <v>28</v>
      </c>
      <c r="B114" s="5" t="s">
        <v>13</v>
      </c>
      <c r="C114" s="5"/>
      <c r="D114" s="5"/>
      <c r="E114" s="6">
        <v>28.25</v>
      </c>
      <c r="F114" s="5">
        <v>52</v>
      </c>
      <c r="G114" s="5">
        <v>25</v>
      </c>
      <c r="H114" s="5">
        <v>40</v>
      </c>
      <c r="I114" s="5">
        <v>25</v>
      </c>
      <c r="J114" s="5">
        <v>39</v>
      </c>
    </row>
    <row r="115" spans="1:10">
      <c r="A115" s="5" t="s">
        <v>28</v>
      </c>
      <c r="B115" s="5" t="s">
        <v>13</v>
      </c>
      <c r="C115" s="5"/>
      <c r="D115" s="5"/>
      <c r="E115" s="6">
        <v>46.75</v>
      </c>
      <c r="F115" s="5">
        <v>38</v>
      </c>
      <c r="G115" s="5">
        <v>9</v>
      </c>
      <c r="H115" s="5">
        <v>52</v>
      </c>
      <c r="I115" s="5">
        <v>31</v>
      </c>
      <c r="J115" s="5">
        <v>55</v>
      </c>
    </row>
    <row r="116" spans="1:10">
      <c r="A116" s="5" t="s">
        <v>28</v>
      </c>
      <c r="B116" s="5" t="s">
        <v>13</v>
      </c>
      <c r="C116" s="5"/>
      <c r="D116" s="5"/>
      <c r="E116" s="6">
        <v>293.66666666666669</v>
      </c>
      <c r="F116" s="5">
        <v>42</v>
      </c>
      <c r="G116" s="5">
        <v>6</v>
      </c>
      <c r="H116" s="5">
        <v>62</v>
      </c>
      <c r="I116" s="5">
        <v>38</v>
      </c>
      <c r="J116" s="5">
        <v>53</v>
      </c>
    </row>
    <row r="117" spans="1:10">
      <c r="A117" s="5" t="s">
        <v>28</v>
      </c>
      <c r="B117" s="5" t="s">
        <v>13</v>
      </c>
      <c r="C117" s="5"/>
      <c r="D117" s="5"/>
      <c r="E117" s="6">
        <v>125</v>
      </c>
      <c r="F117" s="5">
        <v>41</v>
      </c>
      <c r="G117" s="5">
        <v>8</v>
      </c>
      <c r="H117" s="5">
        <v>66</v>
      </c>
      <c r="I117" s="5">
        <v>50</v>
      </c>
      <c r="J117" s="5">
        <v>73</v>
      </c>
    </row>
    <row r="118" spans="1:10">
      <c r="A118" s="5" t="s">
        <v>28</v>
      </c>
      <c r="B118" s="5" t="s">
        <v>13</v>
      </c>
      <c r="C118" s="5"/>
      <c r="D118" s="5"/>
      <c r="E118" s="6">
        <v>333.33333333333331</v>
      </c>
      <c r="F118" s="5">
        <v>41</v>
      </c>
      <c r="G118" s="5">
        <v>3</v>
      </c>
      <c r="H118" s="5">
        <v>62</v>
      </c>
      <c r="I118" s="5">
        <v>35</v>
      </c>
      <c r="J118" s="5">
        <v>58</v>
      </c>
    </row>
    <row r="119" spans="1:10">
      <c r="A119" s="5" t="s">
        <v>28</v>
      </c>
      <c r="B119" s="5" t="s">
        <v>13</v>
      </c>
      <c r="C119" s="5"/>
      <c r="D119" s="5"/>
      <c r="E119" s="6">
        <v>40</v>
      </c>
      <c r="F119" s="5">
        <v>50</v>
      </c>
      <c r="G119" s="5">
        <v>27</v>
      </c>
      <c r="H119" s="5">
        <v>57</v>
      </c>
      <c r="I119" s="5">
        <v>39</v>
      </c>
      <c r="J119" s="5">
        <v>35</v>
      </c>
    </row>
    <row r="120" spans="1:10">
      <c r="A120" s="5" t="s">
        <v>28</v>
      </c>
      <c r="B120" s="5" t="s">
        <v>13</v>
      </c>
      <c r="C120" s="5"/>
      <c r="D120" s="5"/>
      <c r="E120" s="6">
        <v>160.91666666666666</v>
      </c>
      <c r="F120" s="5">
        <v>59</v>
      </c>
      <c r="G120" s="5">
        <v>34</v>
      </c>
      <c r="H120" s="5">
        <v>53</v>
      </c>
      <c r="I120" s="5">
        <v>36</v>
      </c>
      <c r="J120" s="5">
        <v>30</v>
      </c>
    </row>
    <row r="121" spans="1:10">
      <c r="A121" s="5" t="s">
        <v>28</v>
      </c>
      <c r="B121" s="5" t="s">
        <v>13</v>
      </c>
      <c r="C121" s="5"/>
      <c r="D121" s="5"/>
      <c r="E121" s="5">
        <v>340</v>
      </c>
      <c r="F121" s="5">
        <v>57</v>
      </c>
      <c r="G121" s="5">
        <v>46</v>
      </c>
      <c r="H121" s="5">
        <v>52</v>
      </c>
      <c r="I121" s="5">
        <v>27</v>
      </c>
      <c r="J121" s="5">
        <v>37</v>
      </c>
    </row>
    <row r="122" spans="1:10">
      <c r="A122" s="5" t="s">
        <v>28</v>
      </c>
      <c r="B122" s="5" t="s">
        <v>16</v>
      </c>
      <c r="C122" s="5"/>
      <c r="D122" s="5"/>
      <c r="E122" s="6">
        <v>15.833333333333334</v>
      </c>
      <c r="F122" s="5">
        <v>38</v>
      </c>
      <c r="G122" s="5">
        <v>6</v>
      </c>
      <c r="H122" s="5">
        <v>46</v>
      </c>
      <c r="I122" s="5">
        <v>18</v>
      </c>
      <c r="J122" s="5">
        <v>32</v>
      </c>
    </row>
    <row r="123" spans="1:10">
      <c r="A123" s="5" t="s">
        <v>28</v>
      </c>
      <c r="B123" s="5" t="s">
        <v>16</v>
      </c>
      <c r="C123" s="5"/>
      <c r="D123" s="5"/>
      <c r="E123" s="6">
        <v>15.416666666666666</v>
      </c>
      <c r="F123" s="5">
        <v>44</v>
      </c>
      <c r="G123" s="5">
        <v>12</v>
      </c>
      <c r="H123" s="5">
        <v>60</v>
      </c>
      <c r="I123" s="5">
        <v>32</v>
      </c>
      <c r="J123" s="5">
        <v>44</v>
      </c>
    </row>
    <row r="124" spans="1:10">
      <c r="A124" s="5" t="s">
        <v>28</v>
      </c>
      <c r="B124" s="5" t="s">
        <v>16</v>
      </c>
      <c r="C124" s="5"/>
      <c r="D124" s="5"/>
      <c r="E124" s="6">
        <v>28.333333333333332</v>
      </c>
      <c r="F124" s="5">
        <v>36</v>
      </c>
      <c r="G124" s="5">
        <v>2</v>
      </c>
      <c r="H124" s="5">
        <v>56</v>
      </c>
      <c r="I124" s="5">
        <v>23</v>
      </c>
      <c r="J124" s="5">
        <v>45</v>
      </c>
    </row>
    <row r="125" spans="1:10">
      <c r="A125" s="5" t="s">
        <v>28</v>
      </c>
      <c r="B125" s="5" t="s">
        <v>16</v>
      </c>
      <c r="C125" s="5"/>
      <c r="D125" s="5"/>
      <c r="E125" s="6">
        <v>29.166666666666668</v>
      </c>
      <c r="F125" s="5">
        <v>37</v>
      </c>
      <c r="G125" s="5">
        <v>2</v>
      </c>
      <c r="H125" s="5">
        <v>62</v>
      </c>
      <c r="I125" s="5">
        <v>31</v>
      </c>
      <c r="J125" s="5">
        <v>36</v>
      </c>
    </row>
    <row r="126" spans="1:10">
      <c r="A126" s="5" t="s">
        <v>28</v>
      </c>
      <c r="B126" s="5" t="s">
        <v>16</v>
      </c>
      <c r="C126" s="5"/>
      <c r="D126" s="5"/>
      <c r="E126" s="6">
        <v>22.25</v>
      </c>
      <c r="F126" s="5">
        <v>38</v>
      </c>
      <c r="G126" s="5">
        <v>2</v>
      </c>
      <c r="H126" s="5">
        <v>59</v>
      </c>
      <c r="I126" s="5">
        <v>24</v>
      </c>
      <c r="J126" s="5">
        <v>44</v>
      </c>
    </row>
    <row r="127" spans="1:10">
      <c r="A127" s="5" t="s">
        <v>28</v>
      </c>
      <c r="B127" s="5" t="s">
        <v>16</v>
      </c>
      <c r="C127" s="5"/>
      <c r="D127" s="5"/>
      <c r="E127" s="6">
        <v>26.666666666666668</v>
      </c>
      <c r="F127" s="5">
        <v>47</v>
      </c>
      <c r="G127" s="5">
        <v>15</v>
      </c>
      <c r="H127" s="5">
        <v>67</v>
      </c>
      <c r="I127" s="5">
        <v>21</v>
      </c>
      <c r="J127" s="5">
        <v>34</v>
      </c>
    </row>
    <row r="128" spans="1:10">
      <c r="A128" s="5" t="s">
        <v>28</v>
      </c>
      <c r="B128" s="5" t="s">
        <v>16</v>
      </c>
      <c r="C128" s="5"/>
      <c r="D128" s="5"/>
      <c r="E128" s="6">
        <v>58.166666666666664</v>
      </c>
      <c r="F128" s="5">
        <v>42</v>
      </c>
      <c r="G128" s="5">
        <v>2</v>
      </c>
      <c r="H128" s="5">
        <v>58</v>
      </c>
      <c r="I128" s="5">
        <v>35</v>
      </c>
      <c r="J128" s="5">
        <v>34</v>
      </c>
    </row>
    <row r="129" spans="1:10">
      <c r="A129" s="5" t="s">
        <v>28</v>
      </c>
      <c r="B129" s="5" t="s">
        <v>16</v>
      </c>
      <c r="C129" s="5"/>
      <c r="D129" s="5"/>
      <c r="E129" s="6">
        <v>33.333333333333336</v>
      </c>
      <c r="F129" s="5">
        <v>37</v>
      </c>
      <c r="G129" s="5">
        <v>6</v>
      </c>
      <c r="H129" s="5">
        <v>61</v>
      </c>
      <c r="I129" s="5">
        <v>23</v>
      </c>
      <c r="J129" s="5">
        <v>45</v>
      </c>
    </row>
    <row r="130" spans="1:10">
      <c r="A130" s="5" t="s">
        <v>28</v>
      </c>
      <c r="B130" s="5" t="s">
        <v>16</v>
      </c>
      <c r="C130" s="5"/>
      <c r="D130" s="5"/>
      <c r="E130" s="6">
        <v>29.416666666666668</v>
      </c>
      <c r="F130" s="5">
        <v>41</v>
      </c>
      <c r="G130" s="5">
        <v>14</v>
      </c>
      <c r="H130" s="5">
        <v>62</v>
      </c>
      <c r="I130" s="5">
        <v>23</v>
      </c>
      <c r="J130" s="5">
        <v>32</v>
      </c>
    </row>
    <row r="131" spans="1:10">
      <c r="A131" s="5" t="s">
        <v>28</v>
      </c>
      <c r="B131" s="5" t="s">
        <v>16</v>
      </c>
      <c r="C131" s="5"/>
      <c r="D131" s="5"/>
      <c r="E131" s="6">
        <v>15.916666666666666</v>
      </c>
      <c r="F131" s="5">
        <v>38</v>
      </c>
      <c r="G131" s="5">
        <v>0</v>
      </c>
      <c r="H131" s="5">
        <v>59</v>
      </c>
      <c r="I131" s="5">
        <v>32</v>
      </c>
      <c r="J131" s="5">
        <v>44</v>
      </c>
    </row>
    <row r="132" spans="1:10">
      <c r="A132" s="5" t="s">
        <v>28</v>
      </c>
      <c r="B132" s="5" t="s">
        <v>16</v>
      </c>
      <c r="C132" s="5"/>
      <c r="D132" s="5"/>
      <c r="E132" s="6">
        <v>10</v>
      </c>
      <c r="F132" s="5">
        <v>36</v>
      </c>
      <c r="G132" s="5">
        <v>6</v>
      </c>
      <c r="H132" s="5">
        <v>56</v>
      </c>
      <c r="I132" s="5">
        <v>32</v>
      </c>
      <c r="J132" s="5">
        <v>43</v>
      </c>
    </row>
    <row r="133" spans="1:10">
      <c r="A133" s="5" t="s">
        <v>28</v>
      </c>
      <c r="B133" s="5" t="s">
        <v>16</v>
      </c>
      <c r="C133" s="5"/>
      <c r="D133" s="5"/>
      <c r="E133" s="6">
        <v>30</v>
      </c>
      <c r="F133" s="5">
        <v>45</v>
      </c>
      <c r="G133" s="5">
        <v>19</v>
      </c>
      <c r="H133" s="5">
        <v>47</v>
      </c>
      <c r="I133" s="5">
        <v>26</v>
      </c>
      <c r="J133" s="5">
        <v>43</v>
      </c>
    </row>
    <row r="134" spans="1:10">
      <c r="A134" s="5" t="s">
        <v>28</v>
      </c>
      <c r="B134" s="5" t="s">
        <v>16</v>
      </c>
      <c r="C134" s="5"/>
      <c r="D134" s="5"/>
      <c r="E134" s="6">
        <v>28.333333333333332</v>
      </c>
      <c r="F134" s="5">
        <v>43</v>
      </c>
      <c r="G134" s="5">
        <v>8</v>
      </c>
      <c r="H134" s="5">
        <v>57</v>
      </c>
      <c r="I134" s="5">
        <v>37</v>
      </c>
      <c r="J134" s="5">
        <v>41</v>
      </c>
    </row>
    <row r="135" spans="1:10">
      <c r="A135" s="5" t="s">
        <v>28</v>
      </c>
      <c r="B135" s="5" t="s">
        <v>16</v>
      </c>
      <c r="C135" s="5"/>
      <c r="D135" s="5"/>
      <c r="E135" s="6">
        <v>103.33333333333333</v>
      </c>
      <c r="F135" s="5">
        <v>38</v>
      </c>
      <c r="G135" s="5">
        <v>4</v>
      </c>
      <c r="H135" s="5">
        <v>55</v>
      </c>
      <c r="I135" s="5">
        <v>30</v>
      </c>
      <c r="J135" s="5">
        <v>51</v>
      </c>
    </row>
    <row r="136" spans="1:10">
      <c r="A136" s="5" t="s">
        <v>28</v>
      </c>
      <c r="B136" s="5" t="s">
        <v>16</v>
      </c>
      <c r="C136" s="5"/>
      <c r="D136" s="5"/>
      <c r="E136" s="6">
        <v>45</v>
      </c>
      <c r="F136" s="5">
        <v>35</v>
      </c>
      <c r="G136" s="5">
        <v>12</v>
      </c>
      <c r="H136" s="5">
        <v>57</v>
      </c>
      <c r="I136" s="5">
        <v>24</v>
      </c>
      <c r="J136" s="5">
        <v>43</v>
      </c>
    </row>
    <row r="137" spans="1:10">
      <c r="A137" s="5" t="s">
        <v>28</v>
      </c>
      <c r="B137" s="5" t="s">
        <v>16</v>
      </c>
      <c r="C137" s="5"/>
      <c r="D137" s="5"/>
      <c r="E137" s="6">
        <v>15.833333333333334</v>
      </c>
      <c r="F137" s="5">
        <v>44</v>
      </c>
      <c r="G137" s="5">
        <v>15</v>
      </c>
      <c r="H137" s="5">
        <v>58</v>
      </c>
      <c r="I137" s="5">
        <v>29</v>
      </c>
      <c r="J137" s="5">
        <v>44</v>
      </c>
    </row>
    <row r="138" spans="1:10">
      <c r="A138" s="5" t="s">
        <v>28</v>
      </c>
      <c r="B138" s="5" t="s">
        <v>16</v>
      </c>
      <c r="C138" s="5"/>
      <c r="D138" s="5"/>
      <c r="E138" s="6">
        <v>75</v>
      </c>
      <c r="F138" s="5">
        <v>43</v>
      </c>
      <c r="G138" s="5">
        <v>0</v>
      </c>
      <c r="H138" s="5">
        <v>58</v>
      </c>
      <c r="I138" s="5">
        <v>21</v>
      </c>
      <c r="J138" s="5">
        <v>45</v>
      </c>
    </row>
    <row r="139" spans="1:10">
      <c r="A139" s="5" t="s">
        <v>28</v>
      </c>
      <c r="B139" s="5" t="s">
        <v>16</v>
      </c>
      <c r="C139" s="5"/>
      <c r="D139" s="5"/>
      <c r="E139" s="6">
        <v>35.916666666666664</v>
      </c>
      <c r="F139" s="5">
        <v>47</v>
      </c>
      <c r="G139" s="5">
        <v>18</v>
      </c>
      <c r="H139" s="5">
        <v>56</v>
      </c>
      <c r="I139" s="5">
        <v>23</v>
      </c>
      <c r="J139" s="5">
        <v>33</v>
      </c>
    </row>
    <row r="140" spans="1:10">
      <c r="A140" s="5" t="s">
        <v>28</v>
      </c>
      <c r="B140" s="5" t="s">
        <v>16</v>
      </c>
      <c r="C140" s="5"/>
      <c r="D140" s="5"/>
      <c r="E140" s="6">
        <v>20</v>
      </c>
      <c r="F140" s="5">
        <v>37</v>
      </c>
      <c r="G140" s="5">
        <v>1</v>
      </c>
      <c r="H140" s="5">
        <v>53</v>
      </c>
      <c r="I140" s="5">
        <v>21</v>
      </c>
      <c r="J140" s="5">
        <v>42</v>
      </c>
    </row>
    <row r="141" spans="1:10">
      <c r="A141" s="5" t="s">
        <v>28</v>
      </c>
      <c r="B141" s="5" t="s">
        <v>16</v>
      </c>
      <c r="C141" s="5"/>
      <c r="D141" s="5"/>
      <c r="E141" s="6">
        <v>25</v>
      </c>
      <c r="F141" s="5">
        <v>46</v>
      </c>
      <c r="G141" s="5">
        <v>23</v>
      </c>
      <c r="H141" s="5">
        <v>38</v>
      </c>
      <c r="I141" s="5">
        <v>10</v>
      </c>
      <c r="J141" s="5">
        <v>40</v>
      </c>
    </row>
    <row r="142" spans="1:10">
      <c r="A142" s="5" t="s">
        <v>28</v>
      </c>
      <c r="B142" s="5" t="s">
        <v>16</v>
      </c>
      <c r="C142" s="5"/>
      <c r="D142" s="5"/>
      <c r="E142" s="6">
        <v>11.166666666666666</v>
      </c>
      <c r="F142" s="5">
        <v>40</v>
      </c>
      <c r="G142" s="5">
        <v>7</v>
      </c>
      <c r="H142" s="5">
        <v>45</v>
      </c>
      <c r="I142" s="5">
        <v>17</v>
      </c>
      <c r="J142" s="5">
        <v>42</v>
      </c>
    </row>
    <row r="143" spans="1:10">
      <c r="A143" s="5" t="s">
        <v>28</v>
      </c>
      <c r="B143" s="5" t="s">
        <v>16</v>
      </c>
      <c r="C143" s="5"/>
      <c r="D143" s="5"/>
      <c r="E143" s="6">
        <v>39.083333333333336</v>
      </c>
      <c r="F143" s="5">
        <v>33</v>
      </c>
      <c r="G143" s="5">
        <v>0</v>
      </c>
      <c r="H143" s="5">
        <v>59</v>
      </c>
      <c r="I143" s="5">
        <v>27</v>
      </c>
      <c r="J143" s="5">
        <v>33</v>
      </c>
    </row>
    <row r="144" spans="1:10">
      <c r="A144" s="5" t="s">
        <v>28</v>
      </c>
      <c r="B144" s="5" t="s">
        <v>16</v>
      </c>
      <c r="C144" s="5"/>
      <c r="D144" s="5"/>
      <c r="E144" s="6">
        <v>15.666666666666666</v>
      </c>
      <c r="F144" s="5">
        <v>43</v>
      </c>
      <c r="G144" s="5">
        <v>7</v>
      </c>
      <c r="H144" s="5">
        <v>50</v>
      </c>
      <c r="I144" s="5">
        <v>34</v>
      </c>
      <c r="J144" s="5">
        <v>44</v>
      </c>
    </row>
    <row r="145" spans="1:10">
      <c r="A145" s="5" t="s">
        <v>28</v>
      </c>
      <c r="B145" s="5" t="s">
        <v>16</v>
      </c>
      <c r="C145" s="5"/>
      <c r="D145" s="5"/>
      <c r="E145" s="6">
        <v>36.583333333333336</v>
      </c>
      <c r="F145" s="5">
        <v>40</v>
      </c>
      <c r="G145" s="5">
        <v>19</v>
      </c>
      <c r="H145" s="5">
        <v>56</v>
      </c>
      <c r="I145" s="5">
        <v>32</v>
      </c>
      <c r="J145" s="5">
        <v>43</v>
      </c>
    </row>
    <row r="146" spans="1:10">
      <c r="A146" s="5" t="s">
        <v>28</v>
      </c>
      <c r="B146" s="5" t="s">
        <v>16</v>
      </c>
      <c r="C146" s="5"/>
      <c r="D146" s="5"/>
      <c r="E146" s="6">
        <v>15.416666666666666</v>
      </c>
      <c r="F146" s="5">
        <v>44</v>
      </c>
      <c r="G146" s="5">
        <v>12</v>
      </c>
      <c r="H146" s="5">
        <v>60</v>
      </c>
      <c r="I146" s="5">
        <v>31</v>
      </c>
      <c r="J146" s="5">
        <v>44</v>
      </c>
    </row>
    <row r="147" spans="1:10">
      <c r="A147" s="5" t="s">
        <v>28</v>
      </c>
      <c r="B147" s="5" t="s">
        <v>16</v>
      </c>
      <c r="C147" s="5"/>
      <c r="D147" s="5"/>
      <c r="E147" s="6">
        <v>28.333333333333332</v>
      </c>
      <c r="F147" s="5">
        <v>36</v>
      </c>
      <c r="G147" s="5">
        <v>2</v>
      </c>
      <c r="H147" s="5">
        <v>56</v>
      </c>
      <c r="I147" s="5">
        <v>33</v>
      </c>
      <c r="J147" s="5">
        <v>32</v>
      </c>
    </row>
    <row r="148" spans="1:10">
      <c r="A148" s="5" t="s">
        <v>28</v>
      </c>
      <c r="B148" s="5" t="s">
        <v>16</v>
      </c>
      <c r="C148" s="5"/>
      <c r="D148" s="5"/>
      <c r="E148" s="6">
        <v>22.25</v>
      </c>
      <c r="F148" s="5">
        <v>38</v>
      </c>
      <c r="G148" s="5">
        <v>2</v>
      </c>
      <c r="H148" s="5">
        <v>59</v>
      </c>
      <c r="I148" s="5">
        <v>34</v>
      </c>
      <c r="J148" s="5">
        <v>45</v>
      </c>
    </row>
    <row r="149" spans="1:10">
      <c r="A149" s="5" t="s">
        <v>28</v>
      </c>
      <c r="B149" s="5" t="s">
        <v>16</v>
      </c>
      <c r="C149" s="5"/>
      <c r="D149" s="5"/>
      <c r="E149" s="6">
        <v>26.666666666666668</v>
      </c>
      <c r="F149" s="5">
        <v>47</v>
      </c>
      <c r="G149" s="5">
        <v>15</v>
      </c>
      <c r="H149" s="5">
        <v>67</v>
      </c>
      <c r="I149" s="5">
        <v>23</v>
      </c>
      <c r="J149" s="5">
        <v>34</v>
      </c>
    </row>
    <row r="150" spans="1:10">
      <c r="A150" s="5" t="s">
        <v>28</v>
      </c>
      <c r="B150" s="5" t="s">
        <v>16</v>
      </c>
      <c r="C150" s="5"/>
      <c r="D150" s="5"/>
      <c r="E150" s="6">
        <v>58.166666666666664</v>
      </c>
      <c r="F150" s="5">
        <v>42</v>
      </c>
      <c r="G150" s="5">
        <v>2</v>
      </c>
      <c r="H150" s="5">
        <v>58</v>
      </c>
      <c r="I150" s="5">
        <v>35</v>
      </c>
      <c r="J150" s="5">
        <v>44</v>
      </c>
    </row>
    <row r="151" spans="1:10">
      <c r="A151" s="5" t="s">
        <v>28</v>
      </c>
      <c r="B151" s="5" t="s">
        <v>16</v>
      </c>
      <c r="C151" s="5"/>
      <c r="D151" s="5"/>
      <c r="E151" s="6">
        <v>64.75</v>
      </c>
      <c r="F151" s="5">
        <v>57</v>
      </c>
      <c r="G151" s="5">
        <v>55</v>
      </c>
      <c r="H151" s="5">
        <v>60</v>
      </c>
      <c r="I151" s="5">
        <v>37</v>
      </c>
      <c r="J151" s="5">
        <v>22</v>
      </c>
    </row>
    <row r="152" spans="1:10">
      <c r="A152" s="5" t="s">
        <v>28</v>
      </c>
      <c r="B152" s="5" t="s">
        <v>16</v>
      </c>
      <c r="C152" s="5"/>
      <c r="D152" s="5"/>
      <c r="E152" s="6">
        <v>33.333333333333336</v>
      </c>
      <c r="F152" s="5">
        <v>37</v>
      </c>
      <c r="G152" s="5">
        <v>6</v>
      </c>
      <c r="H152" s="5">
        <v>61</v>
      </c>
      <c r="I152" s="5">
        <v>23</v>
      </c>
      <c r="J152" s="5">
        <v>23</v>
      </c>
    </row>
    <row r="153" spans="1:10">
      <c r="A153" s="5" t="s">
        <v>28</v>
      </c>
      <c r="B153" s="5" t="s">
        <v>16</v>
      </c>
      <c r="C153" s="5"/>
      <c r="D153" s="5"/>
      <c r="E153" s="6">
        <v>29.416666666666668</v>
      </c>
      <c r="F153" s="5">
        <v>41</v>
      </c>
      <c r="G153" s="5">
        <v>14</v>
      </c>
      <c r="H153" s="5">
        <v>62</v>
      </c>
      <c r="I153" s="5">
        <v>31</v>
      </c>
      <c r="J153" s="5">
        <v>47</v>
      </c>
    </row>
    <row r="154" spans="1:10">
      <c r="A154" s="5" t="s">
        <v>28</v>
      </c>
      <c r="B154" s="5" t="s">
        <v>16</v>
      </c>
      <c r="C154" s="5"/>
      <c r="D154" s="5"/>
      <c r="E154" s="6">
        <v>15.916666666666666</v>
      </c>
      <c r="F154" s="5">
        <v>38</v>
      </c>
      <c r="G154" s="5">
        <v>0</v>
      </c>
      <c r="H154" s="5">
        <v>59</v>
      </c>
      <c r="I154" s="5">
        <v>32</v>
      </c>
      <c r="J154" s="5">
        <v>55</v>
      </c>
    </row>
    <row r="155" spans="1:10">
      <c r="A155" s="5" t="s">
        <v>28</v>
      </c>
      <c r="B155" s="5" t="s">
        <v>16</v>
      </c>
      <c r="C155" s="5"/>
      <c r="D155" s="5"/>
      <c r="E155" s="6">
        <v>10</v>
      </c>
      <c r="F155" s="5">
        <v>36</v>
      </c>
      <c r="G155" s="5">
        <v>6</v>
      </c>
      <c r="H155" s="5">
        <v>56</v>
      </c>
      <c r="I155" s="5">
        <v>32</v>
      </c>
      <c r="J155" s="5">
        <v>33</v>
      </c>
    </row>
    <row r="156" spans="1:10">
      <c r="A156" s="5" t="s">
        <v>28</v>
      </c>
      <c r="B156" s="5" t="s">
        <v>16</v>
      </c>
      <c r="C156" s="5"/>
      <c r="D156" s="5"/>
      <c r="E156" s="6">
        <v>28.333333333333332</v>
      </c>
      <c r="F156" s="5">
        <v>43</v>
      </c>
      <c r="G156" s="5">
        <v>8</v>
      </c>
      <c r="H156" s="5">
        <v>57</v>
      </c>
      <c r="I156" s="5">
        <v>15</v>
      </c>
      <c r="J156" s="5">
        <v>49</v>
      </c>
    </row>
    <row r="157" spans="1:10">
      <c r="A157" s="5" t="s">
        <v>28</v>
      </c>
      <c r="B157" s="5" t="s">
        <v>16</v>
      </c>
      <c r="C157" s="5"/>
      <c r="D157" s="5"/>
      <c r="E157" s="6">
        <v>15.833333333333334</v>
      </c>
      <c r="F157" s="5">
        <v>44</v>
      </c>
      <c r="G157" s="5">
        <v>15</v>
      </c>
      <c r="H157" s="5">
        <v>58</v>
      </c>
      <c r="I157" s="5">
        <v>23</v>
      </c>
      <c r="J157" s="5">
        <v>48</v>
      </c>
    </row>
    <row r="158" spans="1:10">
      <c r="A158" s="5" t="s">
        <v>28</v>
      </c>
      <c r="B158" s="5" t="s">
        <v>16</v>
      </c>
      <c r="C158" s="5"/>
      <c r="D158" s="5"/>
      <c r="E158" s="6">
        <v>35.916666666666664</v>
      </c>
      <c r="F158" s="5">
        <v>47</v>
      </c>
      <c r="G158" s="5">
        <v>18</v>
      </c>
      <c r="H158" s="5">
        <v>56</v>
      </c>
      <c r="I158" s="5">
        <v>41</v>
      </c>
      <c r="J158" s="5">
        <v>48</v>
      </c>
    </row>
    <row r="159" spans="1:10">
      <c r="A159" s="5" t="s">
        <v>28</v>
      </c>
      <c r="B159" s="5" t="s">
        <v>16</v>
      </c>
      <c r="C159" s="5"/>
      <c r="D159" s="5"/>
      <c r="E159" s="6">
        <v>20</v>
      </c>
      <c r="F159" s="5">
        <v>37</v>
      </c>
      <c r="G159" s="5">
        <v>1</v>
      </c>
      <c r="H159" s="5">
        <v>53</v>
      </c>
      <c r="I159" s="5">
        <v>20</v>
      </c>
      <c r="J159" s="5">
        <v>44</v>
      </c>
    </row>
    <row r="160" spans="1:10">
      <c r="A160" s="5" t="s">
        <v>28</v>
      </c>
      <c r="B160" s="5" t="s">
        <v>16</v>
      </c>
      <c r="C160" s="5"/>
      <c r="D160" s="5"/>
      <c r="E160" s="6">
        <v>25</v>
      </c>
      <c r="F160" s="5">
        <v>46</v>
      </c>
      <c r="G160" s="5">
        <v>23</v>
      </c>
      <c r="H160" s="5">
        <v>38</v>
      </c>
      <c r="I160" s="5">
        <v>10</v>
      </c>
      <c r="J160" s="5">
        <v>40</v>
      </c>
    </row>
    <row r="161" spans="1:10">
      <c r="A161" s="5" t="s">
        <v>28</v>
      </c>
      <c r="B161" s="5" t="s">
        <v>16</v>
      </c>
      <c r="C161" s="5"/>
      <c r="D161" s="5"/>
      <c r="E161" s="6">
        <v>11.166666666666666</v>
      </c>
      <c r="F161" s="5">
        <v>40</v>
      </c>
      <c r="G161" s="5">
        <v>7</v>
      </c>
      <c r="H161" s="5">
        <v>45</v>
      </c>
      <c r="I161" s="5">
        <v>17</v>
      </c>
      <c r="J161" s="5">
        <v>45</v>
      </c>
    </row>
    <row r="162" spans="1:10">
      <c r="A162" s="5" t="s">
        <v>28</v>
      </c>
      <c r="B162" s="5" t="s">
        <v>16</v>
      </c>
      <c r="C162" s="5"/>
      <c r="D162" s="5"/>
      <c r="E162" s="6">
        <v>39.083333333333336</v>
      </c>
      <c r="F162" s="5">
        <v>33</v>
      </c>
      <c r="G162" s="5">
        <v>0</v>
      </c>
      <c r="H162" s="5">
        <v>59</v>
      </c>
      <c r="I162" s="5">
        <v>27</v>
      </c>
      <c r="J162" s="5">
        <v>33</v>
      </c>
    </row>
    <row r="163" spans="1:10">
      <c r="A163" s="5" t="s">
        <v>28</v>
      </c>
      <c r="B163" s="5" t="s">
        <v>16</v>
      </c>
      <c r="C163" s="5"/>
      <c r="D163" s="5"/>
      <c r="E163" s="6">
        <v>15.666666666666666</v>
      </c>
      <c r="F163" s="5">
        <v>43</v>
      </c>
      <c r="G163" s="5">
        <v>7</v>
      </c>
      <c r="H163" s="5">
        <v>50</v>
      </c>
      <c r="I163" s="5">
        <v>15</v>
      </c>
      <c r="J163" s="5">
        <v>51</v>
      </c>
    </row>
  </sheetData>
  <sortState xmlns:xlrd2="http://schemas.microsoft.com/office/spreadsheetml/2017/richdata2" ref="A2:J185">
    <sortCondition ref="A2:A185"/>
    <sortCondition ref="B2:B185"/>
  </sortState>
  <pageMargins left="0.7" right="0.7" top="0.75" bottom="0.75" header="0.3" footer="0.3"/>
  <ignoredErrors>
    <ignoredError sqref="O6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75EE0C79A25B4795F10AE8DAC82229" ma:contentTypeVersion="9" ma:contentTypeDescription="Crée un document." ma:contentTypeScope="" ma:versionID="a574e4646e22ff16b8def7fa592d30ba">
  <xsd:schema xmlns:xsd="http://www.w3.org/2001/XMLSchema" xmlns:xs="http://www.w3.org/2001/XMLSchema" xmlns:p="http://schemas.microsoft.com/office/2006/metadata/properties" xmlns:ns3="fad3a5ab-de3f-4f25-815d-82ae8293c990" xmlns:ns4="f642ebc0-feb2-4fbd-b65b-0bff945083d6" targetNamespace="http://schemas.microsoft.com/office/2006/metadata/properties" ma:root="true" ma:fieldsID="389c97c95051194739bee02c32b3de1f" ns3:_="" ns4:_="">
    <xsd:import namespace="fad3a5ab-de3f-4f25-815d-82ae8293c990"/>
    <xsd:import namespace="f642ebc0-feb2-4fbd-b65b-0bff945083d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d3a5ab-de3f-4f25-815d-82ae8293c9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42ebc0-feb2-4fbd-b65b-0bff945083d6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ad3a5ab-de3f-4f25-815d-82ae8293c99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FB57DE-0FB3-4129-97FE-B951815E84EC}"/>
</file>

<file path=customXml/itemProps2.xml><?xml version="1.0" encoding="utf-8"?>
<ds:datastoreItem xmlns:ds="http://schemas.openxmlformats.org/officeDocument/2006/customXml" ds:itemID="{EFAA4316-A2CA-4EBB-8A96-17173EC4DCF7}"/>
</file>

<file path=customXml/itemProps3.xml><?xml version="1.0" encoding="utf-8"?>
<ds:datastoreItem xmlns:ds="http://schemas.openxmlformats.org/officeDocument/2006/customXml" ds:itemID="{49EC8464-F961-42EA-A750-206DF199A97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2024-11-08T13:00:09Z</dcterms:created>
  <dcterms:modified xsi:type="dcterms:W3CDTF">2024-12-01T21:01:25Z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0x0101001775EE0C79A25B4795F10AE8DAC82229</vt:lpwstr>
  </property>
</Properties>
</file>