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theme/themeOverride6.xml" ContentType="application/vnd.openxmlformats-officedocument.themeOverride+xml"/>
  <Override PartName="/xl/charts/chart34.xml" ContentType="application/vnd.openxmlformats-officedocument.drawingml.chart+xml"/>
  <Override PartName="/xl/theme/themeOverride7.xml" ContentType="application/vnd.openxmlformats-officedocument.themeOverride+xml"/>
  <Override PartName="/xl/charts/chart35.xml" ContentType="application/vnd.openxmlformats-officedocument.drawingml.chart+xml"/>
  <Override PartName="/xl/theme/themeOverride8.xml" ContentType="application/vnd.openxmlformats-officedocument.themeOverride+xml"/>
  <Override PartName="/xl/charts/chart36.xml" ContentType="application/vnd.openxmlformats-officedocument.drawingml.chart+xml"/>
  <Override PartName="/xl/theme/themeOverride9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9.xml" ContentType="application/vnd.openxmlformats-officedocument.drawingml.chart+xml"/>
  <Override PartName="/xl/theme/themeOverride10.xml" ContentType="application/vnd.openxmlformats-officedocument.themeOverride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63.xml" ContentType="application/vnd.openxmlformats-officedocument.drawingml.chart+xml"/>
  <Override PartName="/xl/theme/themeOverride11.xml" ContentType="application/vnd.openxmlformats-officedocument.themeOverride+xml"/>
  <Override PartName="/xl/charts/chart64.xml" ContentType="application/vnd.openxmlformats-officedocument.drawingml.chart+xml"/>
  <Override PartName="/xl/theme/themeOverride12.xml" ContentType="application/vnd.openxmlformats-officedocument.themeOverride+xml"/>
  <Override PartName="/xl/charts/chart65.xml" ContentType="application/vnd.openxmlformats-officedocument.drawingml.chart+xml"/>
  <Override PartName="/xl/theme/themeOverride13.xml" ContentType="application/vnd.openxmlformats-officedocument.themeOverride+xml"/>
  <Override PartName="/xl/charts/chart66.xml" ContentType="application/vnd.openxmlformats-officedocument.drawingml.chart+xml"/>
  <Override PartName="/xl/theme/themeOverride14.xml" ContentType="application/vnd.openxmlformats-officedocument.themeOverride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9.xml" ContentType="application/vnd.openxmlformats-officedocument.drawingml.chart+xml"/>
  <Override PartName="/xl/theme/themeOverride15.xml" ContentType="application/vnd.openxmlformats-officedocument.themeOverride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9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9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9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9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9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9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9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9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0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0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0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10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10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10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7.xml" ContentType="application/vnd.openxmlformats-officedocument.drawing+xml"/>
  <Override PartName="/xl/charts/chart10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10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10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80" windowWidth="21570" windowHeight="7905" tabRatio="828" activeTab="1"/>
  </bookViews>
  <sheets>
    <sheet name="Ac225 Dose 200 nCi R power" sheetId="18" r:id="rId1"/>
    <sheet name="Ac227 Dose 1 nCi R power" sheetId="19" r:id="rId2"/>
    <sheet name="Ac227 Dose 1 nCi R power MAX DO" sheetId="24" r:id="rId3"/>
    <sheet name="Comparison" sheetId="9" r:id="rId4"/>
    <sheet name="_xltb_storage_" sheetId="21" state="veryHidden" r:id="rId5"/>
    <sheet name="All Figures" sheetId="20" r:id="rId6"/>
    <sheet name="localization" sheetId="22" r:id="rId7"/>
    <sheet name="ratio 1" sheetId="23" r:id="rId8"/>
  </sheets>
  <externalReferences>
    <externalReference r:id="rId9"/>
    <externalReference r:id="rId10"/>
    <externalReference r:id="rId11"/>
    <externalReference r:id="rId12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7" hidden="1">'ratio 1'!$DM$22:$DM$31</definedName>
    <definedName name="solver_cvg" localSheetId="7" hidden="1">0.0001</definedName>
    <definedName name="solver_drv" localSheetId="7" hidden="1">2</definedName>
    <definedName name="solver_eng" localSheetId="6" hidden="1">1</definedName>
    <definedName name="solver_eng" localSheetId="7" hidden="1">1</definedName>
    <definedName name="solver_est" localSheetId="7" hidden="1">1</definedName>
    <definedName name="solver_itr" localSheetId="7" hidden="1">2147483647</definedName>
    <definedName name="solver_lhs1" localSheetId="7" hidden="1">'ratio 1'!$DN$22:$DN$31</definedName>
    <definedName name="solver_lhs2" localSheetId="7" hidden="1">'ratio 1'!$DN$22:$DN$31</definedName>
    <definedName name="solver_mip" localSheetId="7" hidden="1">2147483647</definedName>
    <definedName name="solver_mni" localSheetId="7" hidden="1">30</definedName>
    <definedName name="solver_mrt" localSheetId="7" hidden="1">0.075</definedName>
    <definedName name="solver_msl" localSheetId="7" hidden="1">2</definedName>
    <definedName name="solver_neg" localSheetId="6" hidden="1">1</definedName>
    <definedName name="solver_neg" localSheetId="7" hidden="1">1</definedName>
    <definedName name="solver_nod" localSheetId="7" hidden="1">2147483647</definedName>
    <definedName name="solver_num" localSheetId="6" hidden="1">0</definedName>
    <definedName name="solver_num" localSheetId="7" hidden="1">2</definedName>
    <definedName name="solver_nwt" localSheetId="7" hidden="1">1</definedName>
    <definedName name="solver_opt" localSheetId="6" hidden="1">localization!$S$57</definedName>
    <definedName name="solver_opt" localSheetId="7" hidden="1">'ratio 1'!$DN$33</definedName>
    <definedName name="solver_pre" localSheetId="7" hidden="1">0.000001</definedName>
    <definedName name="solver_rbv" localSheetId="7" hidden="1">2</definedName>
    <definedName name="solver_rel1" localSheetId="7" hidden="1">1</definedName>
    <definedName name="solver_rel2" localSheetId="7" hidden="1">3</definedName>
    <definedName name="solver_rhs1" localSheetId="7" hidden="1">1.01</definedName>
    <definedName name="solver_rhs2" localSheetId="7" hidden="1">0.99</definedName>
    <definedName name="solver_rlx" localSheetId="7" hidden="1">2</definedName>
    <definedName name="solver_rsd" localSheetId="7" hidden="1">0</definedName>
    <definedName name="solver_scl" localSheetId="7" hidden="1">2</definedName>
    <definedName name="solver_sho" localSheetId="7" hidden="1">2</definedName>
    <definedName name="solver_ssz" localSheetId="7" hidden="1">100</definedName>
    <definedName name="solver_tim" localSheetId="7" hidden="1">2147483647</definedName>
    <definedName name="solver_tol" localSheetId="7" hidden="1">0.01</definedName>
    <definedName name="solver_typ" localSheetId="6" hidden="1">1</definedName>
    <definedName name="solver_typ" localSheetId="7" hidden="1">3</definedName>
    <definedName name="solver_val" localSheetId="6" hidden="1">0</definedName>
    <definedName name="solver_val" localSheetId="7" hidden="1">10</definedName>
    <definedName name="solver_ver" localSheetId="6" hidden="1">3</definedName>
    <definedName name="solver_ver" localSheetId="7" hidden="1">3</definedName>
    <definedName name="x">'ratio 1'!$C$72:$C$81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35" i="19" l="1"/>
  <c r="B433" i="19"/>
  <c r="B434" i="19"/>
  <c r="B431" i="19"/>
  <c r="B430" i="19"/>
  <c r="B434" i="24"/>
  <c r="B433" i="24"/>
  <c r="A18" i="24"/>
  <c r="A17" i="24"/>
  <c r="AM561" i="24"/>
  <c r="AZ473" i="24"/>
  <c r="AN473" i="24"/>
  <c r="D282" i="24"/>
  <c r="D281" i="24"/>
  <c r="D280" i="24"/>
  <c r="D222" i="24"/>
  <c r="D210" i="24"/>
  <c r="D209" i="24"/>
  <c r="D208" i="24"/>
  <c r="AL206" i="24"/>
  <c r="AK206" i="24"/>
  <c r="AJ206" i="24"/>
  <c r="AI206" i="24"/>
  <c r="AH206" i="24"/>
  <c r="AG206" i="24"/>
  <c r="AF206" i="24"/>
  <c r="AE206" i="24"/>
  <c r="AD206" i="24"/>
  <c r="AC206" i="24"/>
  <c r="Z206" i="24"/>
  <c r="Y206" i="24"/>
  <c r="X206" i="24"/>
  <c r="W206" i="24"/>
  <c r="V206" i="24"/>
  <c r="U206" i="24"/>
  <c r="T206" i="24"/>
  <c r="S206" i="24"/>
  <c r="R206" i="24"/>
  <c r="Q206" i="24"/>
  <c r="N206" i="24"/>
  <c r="M206" i="24"/>
  <c r="L206" i="24"/>
  <c r="K206" i="24"/>
  <c r="J206" i="24"/>
  <c r="I206" i="24"/>
  <c r="H206" i="24"/>
  <c r="G206" i="24"/>
  <c r="F206" i="24"/>
  <c r="E206" i="24"/>
  <c r="D206" i="24"/>
  <c r="D296" i="24" s="1"/>
  <c r="D385" i="24" s="1"/>
  <c r="D474" i="24" s="1"/>
  <c r="AB204" i="24"/>
  <c r="AB295" i="24" s="1"/>
  <c r="AB384" i="24" s="1"/>
  <c r="AB472" i="24" s="1"/>
  <c r="P204" i="24"/>
  <c r="P295" i="24" s="1"/>
  <c r="P384" i="24" s="1"/>
  <c r="P472" i="24" s="1"/>
  <c r="D204" i="24"/>
  <c r="D295" i="24" s="1"/>
  <c r="D384" i="24" s="1"/>
  <c r="D473" i="24" s="1"/>
  <c r="R194" i="24"/>
  <c r="R195" i="24" s="1"/>
  <c r="R192" i="24"/>
  <c r="AT183" i="24"/>
  <c r="AB183" i="24"/>
  <c r="P183" i="24"/>
  <c r="D183" i="24"/>
  <c r="D287" i="24" s="1"/>
  <c r="C183" i="24"/>
  <c r="AT182" i="24"/>
  <c r="AB182" i="24"/>
  <c r="C182" i="24"/>
  <c r="AT181" i="24"/>
  <c r="AB181" i="24"/>
  <c r="C181" i="24"/>
  <c r="AT180" i="24"/>
  <c r="AB180" i="24"/>
  <c r="D180" i="24"/>
  <c r="D284" i="24" s="1"/>
  <c r="C180" i="24"/>
  <c r="AT179" i="24"/>
  <c r="AB179" i="24"/>
  <c r="P179" i="24"/>
  <c r="P180" i="24" s="1"/>
  <c r="P181" i="24" s="1"/>
  <c r="P182" i="24" s="1"/>
  <c r="D179" i="24"/>
  <c r="D283" i="24" s="1"/>
  <c r="C179" i="24"/>
  <c r="AT178" i="24"/>
  <c r="C178" i="24"/>
  <c r="AT177" i="24"/>
  <c r="C177" i="24"/>
  <c r="AT176" i="24"/>
  <c r="C176" i="24"/>
  <c r="AT175" i="24"/>
  <c r="C175" i="24"/>
  <c r="AT174" i="24"/>
  <c r="C174" i="24"/>
  <c r="AT173" i="24"/>
  <c r="C173" i="24"/>
  <c r="AT172" i="24"/>
  <c r="C172" i="24"/>
  <c r="AT171" i="24"/>
  <c r="C171" i="24"/>
  <c r="AT170" i="24"/>
  <c r="C170" i="24"/>
  <c r="AT169" i="24"/>
  <c r="C169" i="24"/>
  <c r="AT168" i="24"/>
  <c r="C168" i="24"/>
  <c r="AT167" i="24"/>
  <c r="C167" i="24"/>
  <c r="AT166" i="24"/>
  <c r="C166" i="24"/>
  <c r="AT165" i="24"/>
  <c r="C165" i="24"/>
  <c r="AT164" i="24"/>
  <c r="C164" i="24"/>
  <c r="AT163" i="24"/>
  <c r="C163" i="24"/>
  <c r="AT162" i="24"/>
  <c r="C162" i="24"/>
  <c r="AT161" i="24"/>
  <c r="C161" i="24"/>
  <c r="AT160" i="24"/>
  <c r="C160" i="24"/>
  <c r="AT159" i="24"/>
  <c r="C159" i="24"/>
  <c r="AT158" i="24"/>
  <c r="C158" i="24"/>
  <c r="AT157" i="24"/>
  <c r="C157" i="24"/>
  <c r="AT156" i="24"/>
  <c r="C156" i="24"/>
  <c r="AT155" i="24"/>
  <c r="C155" i="24"/>
  <c r="AT154" i="24"/>
  <c r="C154" i="24"/>
  <c r="AT153" i="24"/>
  <c r="C153" i="24"/>
  <c r="AT152" i="24"/>
  <c r="C152" i="24"/>
  <c r="AT151" i="24"/>
  <c r="C151" i="24"/>
  <c r="AT150" i="24"/>
  <c r="C150" i="24"/>
  <c r="AT149" i="24"/>
  <c r="C149" i="24"/>
  <c r="AT148" i="24"/>
  <c r="C148" i="24"/>
  <c r="AT147" i="24"/>
  <c r="C147" i="24"/>
  <c r="AT146" i="24"/>
  <c r="C146" i="24"/>
  <c r="AT145" i="24"/>
  <c r="C145" i="24"/>
  <c r="AT144" i="24"/>
  <c r="C144" i="24"/>
  <c r="AT143" i="24"/>
  <c r="C143" i="24"/>
  <c r="AT142" i="24"/>
  <c r="C142" i="24"/>
  <c r="AT141" i="24"/>
  <c r="C141" i="24"/>
  <c r="AT140" i="24"/>
  <c r="C140" i="24"/>
  <c r="AT139" i="24"/>
  <c r="C139" i="24"/>
  <c r="AT138" i="24"/>
  <c r="C138" i="24"/>
  <c r="AT137" i="24"/>
  <c r="C137" i="24"/>
  <c r="AT136" i="24"/>
  <c r="C136" i="24"/>
  <c r="AT135" i="24"/>
  <c r="C135" i="24"/>
  <c r="AT134" i="24"/>
  <c r="C134" i="24"/>
  <c r="AT133" i="24"/>
  <c r="C133" i="24"/>
  <c r="AT132" i="24"/>
  <c r="C132" i="24"/>
  <c r="AT131" i="24"/>
  <c r="C131" i="24"/>
  <c r="AT130" i="24"/>
  <c r="C130" i="24"/>
  <c r="AT129" i="24"/>
  <c r="C129" i="24"/>
  <c r="AT128" i="24"/>
  <c r="C128" i="24"/>
  <c r="AT127" i="24"/>
  <c r="C127" i="24"/>
  <c r="AT126" i="24"/>
  <c r="C126" i="24"/>
  <c r="AT125" i="24"/>
  <c r="C125" i="24"/>
  <c r="AT124" i="24"/>
  <c r="C124" i="24"/>
  <c r="AT123" i="24"/>
  <c r="C123" i="24"/>
  <c r="AT122" i="24"/>
  <c r="C122" i="24"/>
  <c r="AT121" i="24"/>
  <c r="C121" i="24"/>
  <c r="AT120" i="24"/>
  <c r="D120" i="24"/>
  <c r="D224" i="24" s="1"/>
  <c r="C120" i="24"/>
  <c r="AT119" i="24"/>
  <c r="AB119" i="24"/>
  <c r="AB120" i="24" s="1"/>
  <c r="AB121" i="24" s="1"/>
  <c r="AB122" i="24" s="1"/>
  <c r="AB123" i="24" s="1"/>
  <c r="AB124" i="24" s="1"/>
  <c r="AB125" i="24" s="1"/>
  <c r="AB126" i="24" s="1"/>
  <c r="AB127" i="24" s="1"/>
  <c r="AB128" i="24" s="1"/>
  <c r="AB129" i="24" s="1"/>
  <c r="AB130" i="24" s="1"/>
  <c r="AB131" i="24" s="1"/>
  <c r="AB132" i="24" s="1"/>
  <c r="AB133" i="24" s="1"/>
  <c r="AB134" i="24" s="1"/>
  <c r="AB135" i="24" s="1"/>
  <c r="AB136" i="24" s="1"/>
  <c r="AB137" i="24" s="1"/>
  <c r="AB138" i="24" s="1"/>
  <c r="AB139" i="24" s="1"/>
  <c r="AB140" i="24" s="1"/>
  <c r="AB141" i="24" s="1"/>
  <c r="AB142" i="24" s="1"/>
  <c r="AB143" i="24" s="1"/>
  <c r="AB144" i="24" s="1"/>
  <c r="AB145" i="24" s="1"/>
  <c r="AB146" i="24" s="1"/>
  <c r="AB147" i="24" s="1"/>
  <c r="AB148" i="24" s="1"/>
  <c r="AB149" i="24" s="1"/>
  <c r="AB150" i="24" s="1"/>
  <c r="AB151" i="24" s="1"/>
  <c r="AB152" i="24" s="1"/>
  <c r="AB153" i="24" s="1"/>
  <c r="AB154" i="24" s="1"/>
  <c r="AB155" i="24" s="1"/>
  <c r="AB156" i="24" s="1"/>
  <c r="AB157" i="24" s="1"/>
  <c r="AB158" i="24" s="1"/>
  <c r="AB159" i="24" s="1"/>
  <c r="AB160" i="24" s="1"/>
  <c r="AB161" i="24" s="1"/>
  <c r="AB162" i="24" s="1"/>
  <c r="AB163" i="24" s="1"/>
  <c r="AB164" i="24" s="1"/>
  <c r="AB165" i="24" s="1"/>
  <c r="AB166" i="24" s="1"/>
  <c r="AB167" i="24" s="1"/>
  <c r="AB168" i="24" s="1"/>
  <c r="AB169" i="24" s="1"/>
  <c r="AB170" i="24" s="1"/>
  <c r="AB171" i="24" s="1"/>
  <c r="AB172" i="24" s="1"/>
  <c r="AB173" i="24" s="1"/>
  <c r="AB174" i="24" s="1"/>
  <c r="AB175" i="24" s="1"/>
  <c r="P119" i="24"/>
  <c r="P120" i="24" s="1"/>
  <c r="P121" i="24" s="1"/>
  <c r="P122" i="24" s="1"/>
  <c r="P123" i="24" s="1"/>
  <c r="P124" i="24" s="1"/>
  <c r="P125" i="24" s="1"/>
  <c r="P126" i="24" s="1"/>
  <c r="P127" i="24" s="1"/>
  <c r="P128" i="24" s="1"/>
  <c r="P129" i="24" s="1"/>
  <c r="P130" i="24" s="1"/>
  <c r="P131" i="24" s="1"/>
  <c r="P132" i="24" s="1"/>
  <c r="P133" i="24" s="1"/>
  <c r="P134" i="24" s="1"/>
  <c r="P135" i="24" s="1"/>
  <c r="P136" i="24" s="1"/>
  <c r="P137" i="24" s="1"/>
  <c r="P138" i="24" s="1"/>
  <c r="P139" i="24" s="1"/>
  <c r="P140" i="24" s="1"/>
  <c r="P141" i="24" s="1"/>
  <c r="P142" i="24" s="1"/>
  <c r="P143" i="24" s="1"/>
  <c r="P144" i="24" s="1"/>
  <c r="P145" i="24" s="1"/>
  <c r="P146" i="24" s="1"/>
  <c r="P147" i="24" s="1"/>
  <c r="P148" i="24" s="1"/>
  <c r="P149" i="24" s="1"/>
  <c r="P150" i="24" s="1"/>
  <c r="P151" i="24" s="1"/>
  <c r="P152" i="24" s="1"/>
  <c r="P153" i="24" s="1"/>
  <c r="P154" i="24" s="1"/>
  <c r="P155" i="24" s="1"/>
  <c r="P156" i="24" s="1"/>
  <c r="P157" i="24" s="1"/>
  <c r="P158" i="24" s="1"/>
  <c r="P159" i="24" s="1"/>
  <c r="P160" i="24" s="1"/>
  <c r="P161" i="24" s="1"/>
  <c r="P162" i="24" s="1"/>
  <c r="P163" i="24" s="1"/>
  <c r="P164" i="24" s="1"/>
  <c r="P165" i="24" s="1"/>
  <c r="P166" i="24" s="1"/>
  <c r="P167" i="24" s="1"/>
  <c r="P168" i="24" s="1"/>
  <c r="P169" i="24" s="1"/>
  <c r="P170" i="24" s="1"/>
  <c r="P171" i="24" s="1"/>
  <c r="P172" i="24" s="1"/>
  <c r="P173" i="24" s="1"/>
  <c r="P174" i="24" s="1"/>
  <c r="P175" i="24" s="1"/>
  <c r="D119" i="24"/>
  <c r="D223" i="24" s="1"/>
  <c r="C119" i="24"/>
  <c r="AT118" i="24"/>
  <c r="C118" i="24"/>
  <c r="AT117" i="24"/>
  <c r="C117" i="24"/>
  <c r="AT116" i="24"/>
  <c r="C116" i="24"/>
  <c r="AT115" i="24"/>
  <c r="C115" i="24"/>
  <c r="AT114" i="24"/>
  <c r="C114" i="24"/>
  <c r="AT113" i="24"/>
  <c r="C113" i="24"/>
  <c r="AT112" i="24"/>
  <c r="C112" i="24"/>
  <c r="AT111" i="24"/>
  <c r="C111" i="24"/>
  <c r="AT110" i="24"/>
  <c r="AB110" i="24"/>
  <c r="AB111" i="24" s="1"/>
  <c r="AB112" i="24" s="1"/>
  <c r="AB113" i="24" s="1"/>
  <c r="AB114" i="24" s="1"/>
  <c r="AB115" i="24" s="1"/>
  <c r="AB116" i="24" s="1"/>
  <c r="AB117" i="24" s="1"/>
  <c r="C110" i="24"/>
  <c r="AT109" i="24"/>
  <c r="AB109" i="24"/>
  <c r="C109" i="24"/>
  <c r="AT108" i="24"/>
  <c r="AB108" i="24"/>
  <c r="D108" i="24"/>
  <c r="D212" i="24" s="1"/>
  <c r="C108" i="24"/>
  <c r="AT107" i="24"/>
  <c r="AB107" i="24"/>
  <c r="P107" i="24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D107" i="24"/>
  <c r="D211" i="24" s="1"/>
  <c r="C107" i="24"/>
  <c r="AT106" i="24"/>
  <c r="C106" i="24"/>
  <c r="AT105" i="24"/>
  <c r="C105" i="24"/>
  <c r="AT104" i="24"/>
  <c r="C104" i="24"/>
  <c r="AT103" i="24"/>
  <c r="AB103" i="24"/>
  <c r="C103" i="24"/>
  <c r="AT102" i="24"/>
  <c r="M101" i="24"/>
  <c r="M205" i="24" s="1"/>
  <c r="M295" i="24" s="1"/>
  <c r="M384" i="24" s="1"/>
  <c r="M473" i="24" s="1"/>
  <c r="K101" i="24"/>
  <c r="K205" i="24" s="1"/>
  <c r="K295" i="24" s="1"/>
  <c r="K384" i="24" s="1"/>
  <c r="K473" i="24" s="1"/>
  <c r="I101" i="24"/>
  <c r="I205" i="24" s="1"/>
  <c r="I295" i="24" s="1"/>
  <c r="I384" i="24" s="1"/>
  <c r="I473" i="24" s="1"/>
  <c r="G101" i="24"/>
  <c r="G205" i="24" s="1"/>
  <c r="G295" i="24" s="1"/>
  <c r="G384" i="24" s="1"/>
  <c r="G473" i="24" s="1"/>
  <c r="E101" i="24"/>
  <c r="E205" i="24" s="1"/>
  <c r="E295" i="24" s="1"/>
  <c r="E384" i="24" s="1"/>
  <c r="E473" i="24" s="1"/>
  <c r="D86" i="24"/>
  <c r="H80" i="24"/>
  <c r="AF80" i="24" s="1"/>
  <c r="D80" i="24"/>
  <c r="D85" i="24" s="1"/>
  <c r="AL79" i="24"/>
  <c r="I79" i="24"/>
  <c r="U79" i="24" s="1"/>
  <c r="D79" i="24"/>
  <c r="D78" i="24"/>
  <c r="D84" i="24" s="1"/>
  <c r="G77" i="24"/>
  <c r="AE77" i="24" s="1"/>
  <c r="D77" i="24"/>
  <c r="D103" i="24" s="1"/>
  <c r="D207" i="24" s="1"/>
  <c r="S58" i="24"/>
  <c r="S59" i="24" s="1"/>
  <c r="S60" i="24" s="1"/>
  <c r="Z38" i="24"/>
  <c r="Y38" i="24"/>
  <c r="X38" i="24"/>
  <c r="V38" i="24"/>
  <c r="U38" i="24"/>
  <c r="T38" i="24"/>
  <c r="R38" i="24"/>
  <c r="N38" i="24"/>
  <c r="N81" i="24" s="1"/>
  <c r="M38" i="24"/>
  <c r="M81" i="24" s="1"/>
  <c r="K38" i="24"/>
  <c r="K81" i="24" s="1"/>
  <c r="J38" i="24"/>
  <c r="J81" i="24" s="1"/>
  <c r="I38" i="24"/>
  <c r="I81" i="24" s="1"/>
  <c r="G38" i="24"/>
  <c r="G81" i="24" s="1"/>
  <c r="F38" i="24"/>
  <c r="F81" i="24" s="1"/>
  <c r="E38" i="24"/>
  <c r="E81" i="24" s="1"/>
  <c r="D38" i="24"/>
  <c r="AA37" i="24"/>
  <c r="Z37" i="24"/>
  <c r="Y37" i="24"/>
  <c r="W37" i="24"/>
  <c r="V37" i="24"/>
  <c r="U37" i="24"/>
  <c r="S37" i="24"/>
  <c r="R37" i="24"/>
  <c r="N37" i="24"/>
  <c r="N80" i="24" s="1"/>
  <c r="L37" i="24"/>
  <c r="L80" i="24" s="1"/>
  <c r="AJ80" i="24" s="1"/>
  <c r="K37" i="24"/>
  <c r="K80" i="24" s="1"/>
  <c r="J37" i="24"/>
  <c r="J80" i="24" s="1"/>
  <c r="H37" i="24"/>
  <c r="G37" i="24"/>
  <c r="G80" i="24" s="1"/>
  <c r="F37" i="24"/>
  <c r="F80" i="24" s="1"/>
  <c r="D37" i="24"/>
  <c r="AA36" i="24"/>
  <c r="Z79" i="24" s="1"/>
  <c r="Z36" i="24"/>
  <c r="X36" i="24"/>
  <c r="W36" i="24"/>
  <c r="V36" i="24"/>
  <c r="T36" i="24"/>
  <c r="S36" i="24"/>
  <c r="R36" i="24"/>
  <c r="M36" i="24"/>
  <c r="M79" i="24" s="1"/>
  <c r="Y79" i="24" s="1"/>
  <c r="L36" i="24"/>
  <c r="L79" i="24" s="1"/>
  <c r="K36" i="24"/>
  <c r="K79" i="24" s="1"/>
  <c r="I36" i="24"/>
  <c r="H36" i="24"/>
  <c r="H79" i="24" s="1"/>
  <c r="G36" i="24"/>
  <c r="G79" i="24" s="1"/>
  <c r="E36" i="24"/>
  <c r="E79" i="24" s="1"/>
  <c r="AC79" i="24" s="1"/>
  <c r="D36" i="24"/>
  <c r="AA35" i="24"/>
  <c r="Y35" i="24"/>
  <c r="X35" i="24"/>
  <c r="W35" i="24"/>
  <c r="U35" i="24"/>
  <c r="T35" i="24"/>
  <c r="S35" i="24"/>
  <c r="N35" i="24"/>
  <c r="N78" i="24" s="1"/>
  <c r="M35" i="24"/>
  <c r="M78" i="24" s="1"/>
  <c r="L35" i="24"/>
  <c r="L78" i="24" s="1"/>
  <c r="J35" i="24"/>
  <c r="J78" i="24" s="1"/>
  <c r="I35" i="24"/>
  <c r="I78" i="24" s="1"/>
  <c r="H35" i="24"/>
  <c r="H78" i="24" s="1"/>
  <c r="F35" i="24"/>
  <c r="F78" i="24" s="1"/>
  <c r="E35" i="24"/>
  <c r="E78" i="24" s="1"/>
  <c r="D35" i="24"/>
  <c r="Z34" i="24"/>
  <c r="Y34" i="24"/>
  <c r="X34" i="24"/>
  <c r="V34" i="24"/>
  <c r="U34" i="24"/>
  <c r="T34" i="24"/>
  <c r="R34" i="24"/>
  <c r="N34" i="24"/>
  <c r="N77" i="24" s="1"/>
  <c r="M34" i="24"/>
  <c r="M77" i="24" s="1"/>
  <c r="K34" i="24"/>
  <c r="K77" i="24" s="1"/>
  <c r="AI77" i="24" s="1"/>
  <c r="J34" i="24"/>
  <c r="J77" i="24" s="1"/>
  <c r="I34" i="24"/>
  <c r="I77" i="24" s="1"/>
  <c r="G34" i="24"/>
  <c r="F34" i="24"/>
  <c r="F77" i="24" s="1"/>
  <c r="E34" i="24"/>
  <c r="E77" i="24" s="1"/>
  <c r="D34" i="24"/>
  <c r="Y33" i="24"/>
  <c r="U33" i="24"/>
  <c r="N33" i="24"/>
  <c r="N76" i="24" s="1"/>
  <c r="Z76" i="24" s="1"/>
  <c r="M33" i="24"/>
  <c r="M76" i="24" s="1"/>
  <c r="Y76" i="24" s="1"/>
  <c r="L33" i="24"/>
  <c r="L101" i="24" s="1"/>
  <c r="L205" i="24" s="1"/>
  <c r="L295" i="24" s="1"/>
  <c r="L384" i="24" s="1"/>
  <c r="L473" i="24" s="1"/>
  <c r="K33" i="24"/>
  <c r="K76" i="24" s="1"/>
  <c r="W76" i="24" s="1"/>
  <c r="J33" i="24"/>
  <c r="J76" i="24" s="1"/>
  <c r="V76" i="24" s="1"/>
  <c r="I33" i="24"/>
  <c r="I76" i="24" s="1"/>
  <c r="U76" i="24" s="1"/>
  <c r="H33" i="24"/>
  <c r="H101" i="24" s="1"/>
  <c r="H205" i="24" s="1"/>
  <c r="H295" i="24" s="1"/>
  <c r="H384" i="24" s="1"/>
  <c r="H473" i="24" s="1"/>
  <c r="G33" i="24"/>
  <c r="G76" i="24" s="1"/>
  <c r="S76" i="24" s="1"/>
  <c r="F33" i="24"/>
  <c r="F101" i="24" s="1"/>
  <c r="F205" i="24" s="1"/>
  <c r="F295" i="24" s="1"/>
  <c r="F384" i="24" s="1"/>
  <c r="F473" i="24" s="1"/>
  <c r="E33" i="24"/>
  <c r="E76" i="24" s="1"/>
  <c r="Q76" i="24" s="1"/>
  <c r="D33" i="24"/>
  <c r="AA26" i="24"/>
  <c r="AA33" i="24" s="1"/>
  <c r="Z26" i="24"/>
  <c r="Z33" i="24" s="1"/>
  <c r="Y26" i="24"/>
  <c r="X26" i="24"/>
  <c r="X33" i="24" s="1"/>
  <c r="W26" i="24"/>
  <c r="W33" i="24" s="1"/>
  <c r="V26" i="24"/>
  <c r="V33" i="24" s="1"/>
  <c r="U26" i="24"/>
  <c r="T26" i="24"/>
  <c r="T33" i="24" s="1"/>
  <c r="S26" i="24"/>
  <c r="S33" i="24" s="1"/>
  <c r="R26" i="24"/>
  <c r="R33" i="24" s="1"/>
  <c r="D4" i="24"/>
  <c r="AA38" i="24" s="1"/>
  <c r="Q77" i="24" l="1"/>
  <c r="AC77" i="24"/>
  <c r="Q101" i="24"/>
  <c r="Q205" i="24" s="1"/>
  <c r="Q295" i="24" s="1"/>
  <c r="Q384" i="24" s="1"/>
  <c r="Q473" i="24" s="1"/>
  <c r="AC76" i="24"/>
  <c r="AC101" i="24" s="1"/>
  <c r="AC205" i="24" s="1"/>
  <c r="AC295" i="24" s="1"/>
  <c r="AC384" i="24" s="1"/>
  <c r="U101" i="24"/>
  <c r="U205" i="24" s="1"/>
  <c r="U295" i="24" s="1"/>
  <c r="U384" i="24" s="1"/>
  <c r="U473" i="24" s="1"/>
  <c r="AG76" i="24"/>
  <c r="AG101" i="24" s="1"/>
  <c r="AG205" i="24" s="1"/>
  <c r="AG295" i="24" s="1"/>
  <c r="AG384" i="24" s="1"/>
  <c r="Y101" i="24"/>
  <c r="Y205" i="24" s="1"/>
  <c r="Y295" i="24" s="1"/>
  <c r="Y384" i="24" s="1"/>
  <c r="Y473" i="24" s="1"/>
  <c r="AK76" i="24"/>
  <c r="AK101" i="24" s="1"/>
  <c r="AK205" i="24" s="1"/>
  <c r="AK295" i="24" s="1"/>
  <c r="AK384" i="24" s="1"/>
  <c r="AG77" i="24"/>
  <c r="U77" i="24"/>
  <c r="N83" i="24"/>
  <c r="U78" i="24"/>
  <c r="Z78" i="24"/>
  <c r="Z84" i="24" s="1"/>
  <c r="N84" i="24"/>
  <c r="AL78" i="24"/>
  <c r="AL84" i="24" s="1"/>
  <c r="AH80" i="24"/>
  <c r="V80" i="24"/>
  <c r="AG81" i="24"/>
  <c r="U81" i="24"/>
  <c r="AL81" i="24"/>
  <c r="AL86" i="24" s="1"/>
  <c r="N86" i="24"/>
  <c r="Z81" i="24"/>
  <c r="Z86" i="24" s="1"/>
  <c r="D301" i="24"/>
  <c r="D390" i="24" s="1"/>
  <c r="D479" i="24" s="1"/>
  <c r="D302" i="24"/>
  <c r="D391" i="24" s="1"/>
  <c r="D480" i="24" s="1"/>
  <c r="AL76" i="24"/>
  <c r="AL101" i="24" s="1"/>
  <c r="AL205" i="24" s="1"/>
  <c r="AL295" i="24" s="1"/>
  <c r="AL384" i="24" s="1"/>
  <c r="Z101" i="24"/>
  <c r="Z205" i="24" s="1"/>
  <c r="Z295" i="24" s="1"/>
  <c r="Z384" i="24" s="1"/>
  <c r="Z473" i="24" s="1"/>
  <c r="V78" i="24"/>
  <c r="AH78" i="24"/>
  <c r="AD80" i="24"/>
  <c r="R80" i="24"/>
  <c r="Q81" i="24"/>
  <c r="AC81" i="24"/>
  <c r="D297" i="24"/>
  <c r="D386" i="24" s="1"/>
  <c r="D475" i="24" s="1"/>
  <c r="S101" i="24"/>
  <c r="S205" i="24" s="1"/>
  <c r="S295" i="24" s="1"/>
  <c r="S384" i="24" s="1"/>
  <c r="S473" i="24" s="1"/>
  <c r="AE76" i="24"/>
  <c r="AE101" i="24" s="1"/>
  <c r="AE205" i="24" s="1"/>
  <c r="AE295" i="24" s="1"/>
  <c r="AE384" i="24" s="1"/>
  <c r="W101" i="24"/>
  <c r="W205" i="24" s="1"/>
  <c r="W295" i="24" s="1"/>
  <c r="W384" i="24" s="1"/>
  <c r="W473" i="24" s="1"/>
  <c r="AI76" i="24"/>
  <c r="AI101" i="24" s="1"/>
  <c r="AI205" i="24" s="1"/>
  <c r="AI295" i="24" s="1"/>
  <c r="AI384" i="24" s="1"/>
  <c r="R77" i="24"/>
  <c r="AD78" i="24"/>
  <c r="R78" i="24"/>
  <c r="X78" i="24"/>
  <c r="AJ78" i="24"/>
  <c r="S79" i="24"/>
  <c r="AE79" i="24"/>
  <c r="AJ79" i="24"/>
  <c r="AI81" i="24"/>
  <c r="W81" i="24"/>
  <c r="V101" i="24"/>
  <c r="V205" i="24" s="1"/>
  <c r="V295" i="24" s="1"/>
  <c r="V384" i="24" s="1"/>
  <c r="V473" i="24" s="1"/>
  <c r="AH76" i="24"/>
  <c r="AH101" i="24" s="1"/>
  <c r="AH205" i="24" s="1"/>
  <c r="AH295" i="24" s="1"/>
  <c r="AH384" i="24" s="1"/>
  <c r="W79" i="24"/>
  <c r="AI79" i="24"/>
  <c r="AK77" i="24"/>
  <c r="Y77" i="24"/>
  <c r="T78" i="24"/>
  <c r="AF78" i="24"/>
  <c r="Y78" i="24"/>
  <c r="Z80" i="24"/>
  <c r="Z85" i="24" s="1"/>
  <c r="N85" i="24"/>
  <c r="AL80" i="24"/>
  <c r="AL85" i="24" s="1"/>
  <c r="S81" i="24"/>
  <c r="AE81" i="24"/>
  <c r="Y81" i="24"/>
  <c r="AK81" i="24"/>
  <c r="AI385" i="24"/>
  <c r="AE385" i="24"/>
  <c r="Y385" i="24"/>
  <c r="Y474" i="24" s="1"/>
  <c r="U385" i="24"/>
  <c r="U474" i="24" s="1"/>
  <c r="K385" i="24"/>
  <c r="G385" i="24"/>
  <c r="AL385" i="24"/>
  <c r="AH385" i="24"/>
  <c r="AD385" i="24"/>
  <c r="X385" i="24"/>
  <c r="X474" i="24" s="1"/>
  <c r="T385" i="24"/>
  <c r="T474" i="24" s="1"/>
  <c r="N385" i="24"/>
  <c r="J385" i="24"/>
  <c r="F385" i="24"/>
  <c r="AK385" i="24"/>
  <c r="AG385" i="24"/>
  <c r="AC385" i="24"/>
  <c r="W385" i="24"/>
  <c r="W474" i="24" s="1"/>
  <c r="S385" i="24"/>
  <c r="S474" i="24" s="1"/>
  <c r="M385" i="24"/>
  <c r="I385" i="24"/>
  <c r="AJ385" i="24"/>
  <c r="AF385" i="24"/>
  <c r="Z385" i="24"/>
  <c r="Z474" i="24" s="1"/>
  <c r="V385" i="24"/>
  <c r="V474" i="24" s="1"/>
  <c r="R385" i="24"/>
  <c r="R474" i="24" s="1"/>
  <c r="L385" i="24"/>
  <c r="H385" i="24"/>
  <c r="S199" i="24"/>
  <c r="F76" i="24"/>
  <c r="R76" i="24" s="1"/>
  <c r="Q79" i="24"/>
  <c r="H76" i="24"/>
  <c r="T76" i="24" s="1"/>
  <c r="L76" i="24"/>
  <c r="X76" i="24" s="1"/>
  <c r="S77" i="24"/>
  <c r="W77" i="24"/>
  <c r="S80" i="24"/>
  <c r="H34" i="24"/>
  <c r="H77" i="24" s="1"/>
  <c r="L34" i="24"/>
  <c r="L77" i="24" s="1"/>
  <c r="S34" i="24"/>
  <c r="AD77" i="24" s="1"/>
  <c r="W34" i="24"/>
  <c r="V77" i="24" s="1"/>
  <c r="AA34" i="24"/>
  <c r="Z77" i="24" s="1"/>
  <c r="Z83" i="24" s="1"/>
  <c r="G35" i="24"/>
  <c r="G78" i="24" s="1"/>
  <c r="K35" i="24"/>
  <c r="K78" i="24" s="1"/>
  <c r="R35" i="24"/>
  <c r="Q78" i="24" s="1"/>
  <c r="V35" i="24"/>
  <c r="AG78" i="24" s="1"/>
  <c r="Z35" i="24"/>
  <c r="AK78" i="24" s="1"/>
  <c r="F36" i="24"/>
  <c r="F79" i="24" s="1"/>
  <c r="J36" i="24"/>
  <c r="J79" i="24" s="1"/>
  <c r="N36" i="24"/>
  <c r="U36" i="24"/>
  <c r="T79" i="24" s="1"/>
  <c r="Y36" i="24"/>
  <c r="X79" i="24" s="1"/>
  <c r="E37" i="24"/>
  <c r="E80" i="24" s="1"/>
  <c r="I37" i="24"/>
  <c r="I80" i="24" s="1"/>
  <c r="M37" i="24"/>
  <c r="M80" i="24" s="1"/>
  <c r="T37" i="24"/>
  <c r="AE80" i="24" s="1"/>
  <c r="X37" i="24"/>
  <c r="AI80" i="24" s="1"/>
  <c r="H38" i="24"/>
  <c r="H81" i="24" s="1"/>
  <c r="L38" i="24"/>
  <c r="L81" i="24" s="1"/>
  <c r="S38" i="24"/>
  <c r="AD81" i="24" s="1"/>
  <c r="W38" i="24"/>
  <c r="AH81" i="24" s="1"/>
  <c r="AG79" i="24"/>
  <c r="AK79" i="24"/>
  <c r="T80" i="24"/>
  <c r="X80" i="24"/>
  <c r="J101" i="24"/>
  <c r="J205" i="24" s="1"/>
  <c r="J295" i="24" s="1"/>
  <c r="J384" i="24" s="1"/>
  <c r="J473" i="24" s="1"/>
  <c r="N101" i="24"/>
  <c r="N205" i="24" s="1"/>
  <c r="N295" i="24" s="1"/>
  <c r="N384" i="24" s="1"/>
  <c r="N473" i="24" s="1"/>
  <c r="D109" i="24"/>
  <c r="D181" i="24"/>
  <c r="Q385" i="24"/>
  <c r="Q474" i="24" s="1"/>
  <c r="E385" i="24"/>
  <c r="D299" i="24"/>
  <c r="D388" i="24" s="1"/>
  <c r="D477" i="24" s="1"/>
  <c r="D121" i="24"/>
  <c r="D374" i="24"/>
  <c r="D463" i="24" s="1"/>
  <c r="D552" i="24" s="1"/>
  <c r="P103" i="24"/>
  <c r="D314" i="24"/>
  <c r="D403" i="24" s="1"/>
  <c r="D492" i="24" s="1"/>
  <c r="D373" i="24"/>
  <c r="D462" i="24" s="1"/>
  <c r="D551" i="24" s="1"/>
  <c r="D377" i="24"/>
  <c r="D466" i="24" s="1"/>
  <c r="D555" i="24" s="1"/>
  <c r="AM560" i="24" s="1"/>
  <c r="AM562" i="24" s="1"/>
  <c r="D83" i="24"/>
  <c r="D313" i="24"/>
  <c r="D402" i="24" s="1"/>
  <c r="D491" i="24" s="1"/>
  <c r="D298" i="24"/>
  <c r="D387" i="24" s="1"/>
  <c r="D476" i="24" s="1"/>
  <c r="D372" i="24"/>
  <c r="D461" i="24" s="1"/>
  <c r="D550" i="24" s="1"/>
  <c r="D312" i="24"/>
  <c r="D401" i="24" s="1"/>
  <c r="D490" i="24" s="1"/>
  <c r="D371" i="24"/>
  <c r="D460" i="24" s="1"/>
  <c r="D549" i="24" s="1"/>
  <c r="D370" i="24"/>
  <c r="D459" i="24" s="1"/>
  <c r="D548" i="24" s="1"/>
  <c r="D300" i="24"/>
  <c r="D389" i="24" s="1"/>
  <c r="D478" i="24" s="1"/>
  <c r="BB567" i="18"/>
  <c r="BC567" i="18"/>
  <c r="BD567" i="18"/>
  <c r="BE567" i="18"/>
  <c r="BE568" i="18" s="1"/>
  <c r="BF567" i="18"/>
  <c r="BG567" i="18"/>
  <c r="BH567" i="18"/>
  <c r="BI567" i="18"/>
  <c r="BI568" i="18" s="1"/>
  <c r="BJ567" i="18"/>
  <c r="BB568" i="18"/>
  <c r="BC568" i="18"/>
  <c r="BD568" i="18"/>
  <c r="BF568" i="18"/>
  <c r="BG568" i="18"/>
  <c r="BH568" i="18"/>
  <c r="BJ568" i="18"/>
  <c r="BA568" i="18"/>
  <c r="BA567" i="18"/>
  <c r="AP567" i="18"/>
  <c r="AQ567" i="18"/>
  <c r="AQ568" i="18" s="1"/>
  <c r="AR567" i="18"/>
  <c r="AS567" i="18"/>
  <c r="AS568" i="18" s="1"/>
  <c r="AT567" i="18"/>
  <c r="AU567" i="18"/>
  <c r="AV567" i="18"/>
  <c r="AW567" i="18"/>
  <c r="AW568" i="18" s="1"/>
  <c r="AX567" i="18"/>
  <c r="AP568" i="18"/>
  <c r="AR568" i="18"/>
  <c r="AT568" i="18"/>
  <c r="AU568" i="18"/>
  <c r="AV568" i="18"/>
  <c r="AX568" i="18"/>
  <c r="AO567" i="18"/>
  <c r="AO568" i="18"/>
  <c r="AM567" i="18"/>
  <c r="AO559" i="18"/>
  <c r="AP559" i="18"/>
  <c r="AQ559" i="18"/>
  <c r="AR559" i="18"/>
  <c r="AS559" i="18"/>
  <c r="AT559" i="18"/>
  <c r="AU559" i="18"/>
  <c r="AV559" i="18"/>
  <c r="AW559" i="18"/>
  <c r="AX559" i="18"/>
  <c r="BA559" i="18"/>
  <c r="BB559" i="18"/>
  <c r="BC559" i="18"/>
  <c r="BD559" i="18"/>
  <c r="BE559" i="18"/>
  <c r="BF559" i="18"/>
  <c r="BG559" i="18"/>
  <c r="BH559" i="18"/>
  <c r="BI559" i="18"/>
  <c r="BJ559" i="18"/>
  <c r="AO561" i="18"/>
  <c r="H109" i="24"/>
  <c r="H104" i="24"/>
  <c r="H105" i="24"/>
  <c r="H106" i="24"/>
  <c r="H108" i="24"/>
  <c r="H121" i="24"/>
  <c r="H107" i="24"/>
  <c r="H118" i="24"/>
  <c r="H120" i="24"/>
  <c r="H103" i="24"/>
  <c r="H119" i="24"/>
  <c r="I103" i="24"/>
  <c r="I119" i="24"/>
  <c r="I109" i="24"/>
  <c r="I104" i="24"/>
  <c r="I105" i="24"/>
  <c r="I106" i="24"/>
  <c r="I108" i="24"/>
  <c r="I121" i="24"/>
  <c r="I107" i="24"/>
  <c r="I118" i="24"/>
  <c r="I120" i="24"/>
  <c r="E103" i="24"/>
  <c r="E119" i="24"/>
  <c r="E109" i="24"/>
  <c r="E104" i="24"/>
  <c r="E105" i="24"/>
  <c r="E106" i="24"/>
  <c r="E108" i="24"/>
  <c r="E121" i="24"/>
  <c r="E107" i="24"/>
  <c r="E118" i="24"/>
  <c r="E120" i="24"/>
  <c r="Z103" i="24"/>
  <c r="N107" i="24"/>
  <c r="N118" i="24"/>
  <c r="Z119" i="24"/>
  <c r="N120" i="24"/>
  <c r="N103" i="24"/>
  <c r="Z104" i="24"/>
  <c r="Z105" i="24"/>
  <c r="Z106" i="24"/>
  <c r="Z109" i="24"/>
  <c r="N119" i="24"/>
  <c r="Z108" i="24"/>
  <c r="N109" i="24"/>
  <c r="Z118" i="24"/>
  <c r="Z121" i="24"/>
  <c r="N104" i="24"/>
  <c r="N105" i="24"/>
  <c r="N106" i="24"/>
  <c r="Z107" i="24"/>
  <c r="N108" i="24"/>
  <c r="Z120" i="24"/>
  <c r="N121" i="24"/>
  <c r="L109" i="24"/>
  <c r="L104" i="24"/>
  <c r="L105" i="24"/>
  <c r="L106" i="24"/>
  <c r="L108" i="24"/>
  <c r="L121" i="24"/>
  <c r="L107" i="24"/>
  <c r="L118" i="24"/>
  <c r="L120" i="24"/>
  <c r="L103" i="24"/>
  <c r="L119" i="24"/>
  <c r="G104" i="24"/>
  <c r="G105" i="24"/>
  <c r="G106" i="24"/>
  <c r="G108" i="24"/>
  <c r="G121" i="24"/>
  <c r="G107" i="24"/>
  <c r="G118" i="24"/>
  <c r="G120" i="24"/>
  <c r="G103" i="24"/>
  <c r="G119" i="24"/>
  <c r="G109" i="24"/>
  <c r="M103" i="24"/>
  <c r="M119" i="24"/>
  <c r="M109" i="24"/>
  <c r="M104" i="24"/>
  <c r="M105" i="24"/>
  <c r="M106" i="24"/>
  <c r="M108" i="24"/>
  <c r="M121" i="24"/>
  <c r="M107" i="24"/>
  <c r="M118" i="24"/>
  <c r="M120" i="24"/>
  <c r="J107" i="24"/>
  <c r="J118" i="24"/>
  <c r="J120" i="24"/>
  <c r="J103" i="24"/>
  <c r="J119" i="24"/>
  <c r="J109" i="24"/>
  <c r="J104" i="24"/>
  <c r="J105" i="24"/>
  <c r="J106" i="24"/>
  <c r="J108" i="24"/>
  <c r="J121" i="24"/>
  <c r="K104" i="24"/>
  <c r="K105" i="24"/>
  <c r="K106" i="24"/>
  <c r="K108" i="24"/>
  <c r="K121" i="24"/>
  <c r="K107" i="24"/>
  <c r="K118" i="24"/>
  <c r="K120" i="24"/>
  <c r="K103" i="24"/>
  <c r="K119" i="24"/>
  <c r="K109" i="24"/>
  <c r="F107" i="24"/>
  <c r="F118" i="24"/>
  <c r="F120" i="24"/>
  <c r="F103" i="24"/>
  <c r="F119" i="24"/>
  <c r="F109" i="24"/>
  <c r="F104" i="24"/>
  <c r="F105" i="24"/>
  <c r="F106" i="24"/>
  <c r="F108" i="24"/>
  <c r="F121" i="24"/>
  <c r="F225" i="24" l="1"/>
  <c r="F212" i="24"/>
  <c r="F210" i="24"/>
  <c r="F209" i="24"/>
  <c r="F300" i="24" s="1"/>
  <c r="F389" i="24" s="1"/>
  <c r="F208" i="24"/>
  <c r="F213" i="24"/>
  <c r="F223" i="24"/>
  <c r="F207" i="24"/>
  <c r="F224" i="24"/>
  <c r="F222" i="24"/>
  <c r="F211" i="24"/>
  <c r="K213" i="24"/>
  <c r="K223" i="24"/>
  <c r="K207" i="24"/>
  <c r="K224" i="24"/>
  <c r="K222" i="24"/>
  <c r="K211" i="24"/>
  <c r="K225" i="24"/>
  <c r="K212" i="24"/>
  <c r="K210" i="24"/>
  <c r="K209" i="24"/>
  <c r="K208" i="24"/>
  <c r="J225" i="24"/>
  <c r="J212" i="24"/>
  <c r="J210" i="24"/>
  <c r="J209" i="24"/>
  <c r="J300" i="24" s="1"/>
  <c r="J389" i="24" s="1"/>
  <c r="J208" i="24"/>
  <c r="J213" i="24"/>
  <c r="J223" i="24"/>
  <c r="J207" i="24"/>
  <c r="J224" i="24"/>
  <c r="J222" i="24"/>
  <c r="J313" i="24" s="1"/>
  <c r="J402" i="24" s="1"/>
  <c r="J211" i="24"/>
  <c r="M224" i="24"/>
  <c r="M222" i="24"/>
  <c r="M211" i="24"/>
  <c r="M302" i="24" s="1"/>
  <c r="M391" i="24" s="1"/>
  <c r="M225" i="24"/>
  <c r="M212" i="24"/>
  <c r="M210" i="24"/>
  <c r="M209" i="24"/>
  <c r="M300" i="24" s="1"/>
  <c r="M389" i="24" s="1"/>
  <c r="M208" i="24"/>
  <c r="M213" i="24"/>
  <c r="M223" i="24"/>
  <c r="M207" i="24"/>
  <c r="G213" i="24"/>
  <c r="G223" i="24"/>
  <c r="G207" i="24"/>
  <c r="G224" i="24"/>
  <c r="G222" i="24"/>
  <c r="G211" i="24"/>
  <c r="G225" i="24"/>
  <c r="G212" i="24"/>
  <c r="G210" i="24"/>
  <c r="G209" i="24"/>
  <c r="G300" i="24" s="1"/>
  <c r="G389" i="24" s="1"/>
  <c r="G208" i="24"/>
  <c r="L223" i="24"/>
  <c r="L314" i="24" s="1"/>
  <c r="L403" i="24" s="1"/>
  <c r="L207" i="24"/>
  <c r="L224" i="24"/>
  <c r="L222" i="24"/>
  <c r="L211" i="24"/>
  <c r="L302" i="24" s="1"/>
  <c r="L391" i="24" s="1"/>
  <c r="L225" i="24"/>
  <c r="L212" i="24"/>
  <c r="L210" i="24"/>
  <c r="L209" i="24"/>
  <c r="L300" i="24" s="1"/>
  <c r="L389" i="24" s="1"/>
  <c r="L208" i="24"/>
  <c r="L213" i="24"/>
  <c r="N225" i="24"/>
  <c r="Z224" i="24"/>
  <c r="N212" i="24"/>
  <c r="Z211" i="24"/>
  <c r="Z302" i="24" s="1"/>
  <c r="Z391" i="24" s="1"/>
  <c r="N210" i="24"/>
  <c r="N209" i="24"/>
  <c r="N208" i="24"/>
  <c r="Z225" i="24"/>
  <c r="Z222" i="24"/>
  <c r="N213" i="24"/>
  <c r="Z212" i="24"/>
  <c r="N223" i="24"/>
  <c r="Z213" i="24"/>
  <c r="Z210" i="24"/>
  <c r="Z301" i="24" s="1"/>
  <c r="Z390" i="24" s="1"/>
  <c r="Z209" i="24"/>
  <c r="Z208" i="24"/>
  <c r="Z299" i="24" s="1"/>
  <c r="Z388" i="24" s="1"/>
  <c r="N207" i="24"/>
  <c r="N224" i="24"/>
  <c r="Z223" i="24"/>
  <c r="N222" i="24"/>
  <c r="N313" i="24" s="1"/>
  <c r="N402" i="24" s="1"/>
  <c r="N211" i="24"/>
  <c r="N302" i="24" s="1"/>
  <c r="N391" i="24" s="1"/>
  <c r="Z207" i="24"/>
  <c r="E224" i="24"/>
  <c r="E222" i="24"/>
  <c r="E211" i="24"/>
  <c r="E225" i="24"/>
  <c r="E212" i="24"/>
  <c r="E210" i="24"/>
  <c r="E209" i="24"/>
  <c r="E208" i="24"/>
  <c r="E213" i="24"/>
  <c r="E223" i="24"/>
  <c r="E207" i="24"/>
  <c r="I224" i="24"/>
  <c r="I222" i="24"/>
  <c r="I211" i="24"/>
  <c r="I225" i="24"/>
  <c r="I212" i="24"/>
  <c r="I210" i="24"/>
  <c r="I209" i="24"/>
  <c r="I300" i="24" s="1"/>
  <c r="I389" i="24" s="1"/>
  <c r="I208" i="24"/>
  <c r="I213" i="24"/>
  <c r="I223" i="24"/>
  <c r="I207" i="24"/>
  <c r="H223" i="24"/>
  <c r="H314" i="24" s="1"/>
  <c r="H403" i="24" s="1"/>
  <c r="H207" i="24"/>
  <c r="H224" i="24"/>
  <c r="H222" i="24"/>
  <c r="H211" i="24"/>
  <c r="H302" i="24" s="1"/>
  <c r="H391" i="24" s="1"/>
  <c r="H225" i="24"/>
  <c r="H212" i="24"/>
  <c r="H210" i="24"/>
  <c r="H209" i="24"/>
  <c r="H208" i="24"/>
  <c r="H213" i="24"/>
  <c r="T101" i="24"/>
  <c r="T205" i="24" s="1"/>
  <c r="T295" i="24" s="1"/>
  <c r="T384" i="24" s="1"/>
  <c r="T473" i="24" s="1"/>
  <c r="AF76" i="24"/>
  <c r="AF101" i="24" s="1"/>
  <c r="AF205" i="24" s="1"/>
  <c r="AF295" i="24" s="1"/>
  <c r="AF384" i="24" s="1"/>
  <c r="J474" i="24"/>
  <c r="AT385" i="24"/>
  <c r="AG473" i="24"/>
  <c r="AS384" i="24"/>
  <c r="D110" i="24"/>
  <c r="D213" i="24"/>
  <c r="R79" i="24"/>
  <c r="AD79" i="24"/>
  <c r="W78" i="24"/>
  <c r="AI78" i="24"/>
  <c r="H474" i="24"/>
  <c r="AR385" i="24"/>
  <c r="M474" i="24"/>
  <c r="AW385" i="24"/>
  <c r="AG474" i="24"/>
  <c r="BE385" i="24"/>
  <c r="N474" i="24"/>
  <c r="AX385" i="24"/>
  <c r="AH474" i="24"/>
  <c r="BF385" i="24"/>
  <c r="AF79" i="24"/>
  <c r="AH473" i="24"/>
  <c r="AT384" i="24"/>
  <c r="R81" i="24"/>
  <c r="AI473" i="24"/>
  <c r="AU384" i="24"/>
  <c r="W80" i="24"/>
  <c r="V81" i="24"/>
  <c r="AL77" i="24"/>
  <c r="AL83" i="24" s="1"/>
  <c r="AC78" i="24"/>
  <c r="D285" i="24"/>
  <c r="D182" i="24"/>
  <c r="D286" i="24" s="1"/>
  <c r="AH79" i="24"/>
  <c r="V79" i="24"/>
  <c r="AC474" i="24"/>
  <c r="BA385" i="24"/>
  <c r="AD474" i="24"/>
  <c r="BB385" i="24"/>
  <c r="AI474" i="24"/>
  <c r="BG385" i="24"/>
  <c r="D225" i="24"/>
  <c r="D122" i="24"/>
  <c r="E474" i="24"/>
  <c r="AO385" i="24"/>
  <c r="X81" i="24"/>
  <c r="AJ81" i="24"/>
  <c r="Y80" i="24"/>
  <c r="AK80" i="24"/>
  <c r="AE78" i="24"/>
  <c r="S78" i="24"/>
  <c r="X77" i="24"/>
  <c r="AJ77" i="24"/>
  <c r="L474" i="24"/>
  <c r="AV385" i="24"/>
  <c r="AF474" i="24"/>
  <c r="BD385" i="24"/>
  <c r="AK474" i="24"/>
  <c r="BI385" i="24"/>
  <c r="AL474" i="24"/>
  <c r="BJ385" i="24"/>
  <c r="AL473" i="24"/>
  <c r="AX384" i="24"/>
  <c r="AK473" i="24"/>
  <c r="AW384" i="24"/>
  <c r="AC473" i="24"/>
  <c r="AO384" i="24"/>
  <c r="AC80" i="24"/>
  <c r="Q80" i="24"/>
  <c r="I474" i="24"/>
  <c r="AS385" i="24"/>
  <c r="K474" i="24"/>
  <c r="AU385" i="24"/>
  <c r="AH77" i="24"/>
  <c r="T81" i="24"/>
  <c r="AF81" i="24"/>
  <c r="U80" i="24"/>
  <c r="AG80" i="24"/>
  <c r="AF77" i="24"/>
  <c r="T77" i="24"/>
  <c r="X101" i="24"/>
  <c r="X205" i="24" s="1"/>
  <c r="X295" i="24" s="1"/>
  <c r="X384" i="24" s="1"/>
  <c r="X473" i="24" s="1"/>
  <c r="AJ76" i="24"/>
  <c r="AJ101" i="24" s="1"/>
  <c r="AJ205" i="24" s="1"/>
  <c r="AJ295" i="24" s="1"/>
  <c r="AJ384" i="24" s="1"/>
  <c r="R101" i="24"/>
  <c r="R205" i="24" s="1"/>
  <c r="R295" i="24" s="1"/>
  <c r="R384" i="24" s="1"/>
  <c r="R473" i="24" s="1"/>
  <c r="AD76" i="24"/>
  <c r="AD101" i="24" s="1"/>
  <c r="AD205" i="24" s="1"/>
  <c r="AD295" i="24" s="1"/>
  <c r="AD384" i="24" s="1"/>
  <c r="AJ474" i="24"/>
  <c r="BH385" i="24"/>
  <c r="F474" i="24"/>
  <c r="AP385" i="24"/>
  <c r="G474" i="24"/>
  <c r="AQ385" i="24"/>
  <c r="AE474" i="24"/>
  <c r="BC385" i="24"/>
  <c r="AE473" i="24"/>
  <c r="AQ384" i="24"/>
  <c r="H564" i="18"/>
  <c r="H572" i="18" s="1"/>
  <c r="L572" i="18" s="1"/>
  <c r="H566" i="18"/>
  <c r="L566" i="18" s="1"/>
  <c r="H568" i="18"/>
  <c r="L568" i="18" s="1"/>
  <c r="H570" i="18"/>
  <c r="L570" i="18" s="1"/>
  <c r="K563" i="18"/>
  <c r="I560" i="18"/>
  <c r="H560" i="18"/>
  <c r="I559" i="18"/>
  <c r="G566" i="18"/>
  <c r="G565" i="18"/>
  <c r="BZ22" i="23"/>
  <c r="BY22" i="23" s="1"/>
  <c r="BZ31" i="23"/>
  <c r="BY31" i="23"/>
  <c r="BZ30" i="23"/>
  <c r="BY30" i="23" s="1"/>
  <c r="BZ29" i="23"/>
  <c r="BY29" i="23"/>
  <c r="BZ28" i="23"/>
  <c r="BY28" i="23" s="1"/>
  <c r="BZ27" i="23"/>
  <c r="BY27" i="23"/>
  <c r="BZ26" i="23"/>
  <c r="BY26" i="23" s="1"/>
  <c r="BZ25" i="23"/>
  <c r="BY25" i="23"/>
  <c r="BZ24" i="23"/>
  <c r="BY24" i="23" s="1"/>
  <c r="BZ23" i="23"/>
  <c r="BY23" i="23"/>
  <c r="DN34" i="23"/>
  <c r="DH31" i="23"/>
  <c r="DH30" i="23"/>
  <c r="DH29" i="23"/>
  <c r="DH28" i="23"/>
  <c r="DH27" i="23"/>
  <c r="DH26" i="23"/>
  <c r="DH25" i="23"/>
  <c r="DH24" i="23"/>
  <c r="DH23" i="23"/>
  <c r="DH22" i="23"/>
  <c r="BY122" i="23"/>
  <c r="BY125" i="23"/>
  <c r="BY126" i="23"/>
  <c r="BY129" i="23"/>
  <c r="BY121" i="23"/>
  <c r="BZ121" i="23"/>
  <c r="BZ122" i="23"/>
  <c r="BZ123" i="23"/>
  <c r="BY123" i="23" s="1"/>
  <c r="BZ124" i="23"/>
  <c r="BY124" i="23" s="1"/>
  <c r="BZ125" i="23"/>
  <c r="BZ126" i="23"/>
  <c r="BZ127" i="23"/>
  <c r="BY127" i="23" s="1"/>
  <c r="BZ128" i="23"/>
  <c r="BY128" i="23" s="1"/>
  <c r="BZ129" i="23"/>
  <c r="DN132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CV129" i="23"/>
  <c r="CV128" i="23"/>
  <c r="CV127" i="23"/>
  <c r="CV126" i="23"/>
  <c r="CV125" i="23"/>
  <c r="CV124" i="23"/>
  <c r="CV123" i="23"/>
  <c r="CV122" i="23"/>
  <c r="CV121" i="23"/>
  <c r="CV120" i="23"/>
  <c r="BR132" i="23"/>
  <c r="BR34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AA8" i="23"/>
  <c r="AA97" i="23" s="1"/>
  <c r="O8" i="23"/>
  <c r="O97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AM561" i="18"/>
  <c r="AM561" i="19"/>
  <c r="R56" i="22"/>
  <c r="R57" i="22" s="1"/>
  <c r="R58" i="22"/>
  <c r="R54" i="22"/>
  <c r="P52" i="22"/>
  <c r="F12" i="22"/>
  <c r="F30" i="22" s="1"/>
  <c r="F22" i="22"/>
  <c r="S12" i="22"/>
  <c r="S22" i="22"/>
  <c r="F8" i="22"/>
  <c r="F18" i="22"/>
  <c r="F26" i="22" s="1"/>
  <c r="F9" i="22"/>
  <c r="F19" i="22"/>
  <c r="F27" i="22"/>
  <c r="F10" i="22"/>
  <c r="F28" i="22" s="1"/>
  <c r="F20" i="22"/>
  <c r="F11" i="22"/>
  <c r="F29" i="22" s="1"/>
  <c r="F21" i="22"/>
  <c r="G8" i="22"/>
  <c r="G18" i="22"/>
  <c r="G26" i="22"/>
  <c r="H8" i="22"/>
  <c r="H18" i="22"/>
  <c r="H26" i="22"/>
  <c r="I8" i="22"/>
  <c r="I18" i="22"/>
  <c r="J8" i="22"/>
  <c r="J26" i="22" s="1"/>
  <c r="J18" i="22"/>
  <c r="K8" i="22"/>
  <c r="K18" i="22"/>
  <c r="K26" i="22" s="1"/>
  <c r="L8" i="22"/>
  <c r="L18" i="22"/>
  <c r="L26" i="22"/>
  <c r="M8" i="22"/>
  <c r="M26" i="22" s="1"/>
  <c r="M18" i="22"/>
  <c r="N8" i="22"/>
  <c r="N18" i="22"/>
  <c r="O8" i="22"/>
  <c r="O18" i="22"/>
  <c r="O26" i="22"/>
  <c r="G9" i="22"/>
  <c r="G19" i="22"/>
  <c r="G27" i="22"/>
  <c r="H9" i="22"/>
  <c r="H19" i="22"/>
  <c r="I9" i="22"/>
  <c r="I27" i="22" s="1"/>
  <c r="I19" i="22"/>
  <c r="J9" i="22"/>
  <c r="J19" i="22"/>
  <c r="K9" i="22"/>
  <c r="K19" i="22"/>
  <c r="K27" i="22"/>
  <c r="L9" i="22"/>
  <c r="L27" i="22" s="1"/>
  <c r="L19" i="22"/>
  <c r="M9" i="22"/>
  <c r="M19" i="22"/>
  <c r="N9" i="22"/>
  <c r="N19" i="22"/>
  <c r="N27" i="22"/>
  <c r="O9" i="22"/>
  <c r="O19" i="22"/>
  <c r="O27" i="22"/>
  <c r="G10" i="22"/>
  <c r="G28" i="22" s="1"/>
  <c r="G20" i="22"/>
  <c r="H10" i="22"/>
  <c r="H28" i="22" s="1"/>
  <c r="H20" i="22"/>
  <c r="I10" i="22"/>
  <c r="I20" i="22"/>
  <c r="J10" i="22"/>
  <c r="J20" i="22"/>
  <c r="J28" i="22"/>
  <c r="W28" i="22" s="1"/>
  <c r="K10" i="22"/>
  <c r="K28" i="22" s="1"/>
  <c r="K20" i="22"/>
  <c r="L10" i="22"/>
  <c r="L28" i="22" s="1"/>
  <c r="L20" i="22"/>
  <c r="M10" i="22"/>
  <c r="M20" i="22"/>
  <c r="M28" i="22"/>
  <c r="Z28" i="22" s="1"/>
  <c r="N10" i="22"/>
  <c r="N20" i="22"/>
  <c r="N28" i="22"/>
  <c r="G11" i="22"/>
  <c r="G29" i="22" s="1"/>
  <c r="G21" i="22"/>
  <c r="H11" i="22"/>
  <c r="H29" i="22" s="1"/>
  <c r="H21" i="22"/>
  <c r="I11" i="22"/>
  <c r="I21" i="22"/>
  <c r="I29" i="22" s="1"/>
  <c r="J11" i="22"/>
  <c r="J21" i="22"/>
  <c r="J29" i="22"/>
  <c r="K11" i="22"/>
  <c r="K29" i="22" s="1"/>
  <c r="K21" i="22"/>
  <c r="L11" i="22"/>
  <c r="L21" i="22"/>
  <c r="M11" i="22"/>
  <c r="M21" i="22"/>
  <c r="M29" i="22"/>
  <c r="N11" i="22"/>
  <c r="N21" i="22"/>
  <c r="N29" i="22"/>
  <c r="O11" i="22"/>
  <c r="O29" i="22" s="1"/>
  <c r="O21" i="22"/>
  <c r="G12" i="22"/>
  <c r="G30" i="22" s="1"/>
  <c r="G22" i="22"/>
  <c r="H12" i="22"/>
  <c r="H22" i="22"/>
  <c r="H30" i="22" s="1"/>
  <c r="I12" i="22"/>
  <c r="I22" i="22"/>
  <c r="I30" i="22"/>
  <c r="V30" i="22" s="1"/>
  <c r="J12" i="22"/>
  <c r="J30" i="22" s="1"/>
  <c r="J22" i="22"/>
  <c r="K12" i="22"/>
  <c r="K22" i="22"/>
  <c r="L12" i="22"/>
  <c r="L22" i="22"/>
  <c r="L30" i="22"/>
  <c r="M12" i="22"/>
  <c r="M22" i="22"/>
  <c r="M30" i="22"/>
  <c r="N12" i="22"/>
  <c r="N30" i="22" s="1"/>
  <c r="N22" i="22"/>
  <c r="O12" i="22"/>
  <c r="O30" i="22" s="1"/>
  <c r="O22" i="22"/>
  <c r="Z8" i="22"/>
  <c r="Z18" i="22"/>
  <c r="Z26" i="22" s="1"/>
  <c r="AA8" i="22"/>
  <c r="AA18" i="22"/>
  <c r="Z9" i="22"/>
  <c r="Z19" i="22"/>
  <c r="AA9" i="22"/>
  <c r="AA19" i="22"/>
  <c r="Z10" i="22"/>
  <c r="Z20" i="22"/>
  <c r="AA10" i="22"/>
  <c r="AA20" i="22"/>
  <c r="AA28" i="22"/>
  <c r="Z11" i="22"/>
  <c r="Z21" i="22"/>
  <c r="AA11" i="22"/>
  <c r="AA29" i="22" s="1"/>
  <c r="AA21" i="22"/>
  <c r="Z12" i="22"/>
  <c r="Z22" i="22"/>
  <c r="Z30" i="22" s="1"/>
  <c r="AA12" i="22"/>
  <c r="AA22" i="22"/>
  <c r="S8" i="22"/>
  <c r="Q26" i="22" s="1"/>
  <c r="S18" i="22"/>
  <c r="T8" i="22"/>
  <c r="T18" i="22"/>
  <c r="U8" i="22"/>
  <c r="U18" i="22"/>
  <c r="U26" i="22"/>
  <c r="V8" i="22"/>
  <c r="V18" i="22"/>
  <c r="S9" i="22"/>
  <c r="S19" i="22"/>
  <c r="T9" i="22"/>
  <c r="T27" i="22" s="1"/>
  <c r="T19" i="22"/>
  <c r="U9" i="22"/>
  <c r="U19" i="22"/>
  <c r="V9" i="22"/>
  <c r="V19" i="22"/>
  <c r="V27" i="22"/>
  <c r="S10" i="22"/>
  <c r="S28" i="22" s="1"/>
  <c r="S20" i="22"/>
  <c r="T10" i="22"/>
  <c r="T20" i="22"/>
  <c r="U10" i="22"/>
  <c r="U20" i="22"/>
  <c r="U28" i="22"/>
  <c r="V10" i="22"/>
  <c r="V20" i="22"/>
  <c r="S11" i="22"/>
  <c r="S21" i="22"/>
  <c r="T11" i="22"/>
  <c r="T21" i="22"/>
  <c r="U11" i="22"/>
  <c r="U21" i="22"/>
  <c r="U29" i="22" s="1"/>
  <c r="V11" i="22"/>
  <c r="V21" i="22"/>
  <c r="V29" i="22"/>
  <c r="T12" i="22"/>
  <c r="T30" i="22" s="1"/>
  <c r="T22" i="22"/>
  <c r="U12" i="22"/>
  <c r="U30" i="22" s="1"/>
  <c r="U22" i="22"/>
  <c r="V12" i="22"/>
  <c r="V22" i="22"/>
  <c r="W8" i="22"/>
  <c r="W18" i="22"/>
  <c r="AB8" i="22"/>
  <c r="AB18" i="22"/>
  <c r="X9" i="22"/>
  <c r="X19" i="22"/>
  <c r="X10" i="22"/>
  <c r="X20" i="22"/>
  <c r="X28" i="22" s="1"/>
  <c r="X11" i="22"/>
  <c r="X21" i="22"/>
  <c r="X29" i="22"/>
  <c r="X12" i="22"/>
  <c r="X22" i="22"/>
  <c r="X8" i="22"/>
  <c r="X26" i="22" s="1"/>
  <c r="X18" i="22"/>
  <c r="W9" i="22"/>
  <c r="W19" i="22"/>
  <c r="W10" i="22"/>
  <c r="W20" i="22"/>
  <c r="W11" i="22"/>
  <c r="W29" i="22" s="1"/>
  <c r="W21" i="22"/>
  <c r="W12" i="22"/>
  <c r="W30" i="22" s="1"/>
  <c r="W22" i="22"/>
  <c r="AB9" i="22"/>
  <c r="AB19" i="22"/>
  <c r="AB27" i="22" s="1"/>
  <c r="AB11" i="22"/>
  <c r="AB21" i="22"/>
  <c r="AB29" i="22"/>
  <c r="AB12" i="22"/>
  <c r="AB30" i="22" s="1"/>
  <c r="AB22" i="22"/>
  <c r="Y9" i="22"/>
  <c r="Y19" i="22"/>
  <c r="Y10" i="22"/>
  <c r="Y20" i="22"/>
  <c r="Y28" i="22"/>
  <c r="Y11" i="22"/>
  <c r="Y21" i="22"/>
  <c r="Y12" i="22"/>
  <c r="Y22" i="22"/>
  <c r="Y8" i="22"/>
  <c r="Y18" i="22"/>
  <c r="R30" i="22"/>
  <c r="Q30" i="22"/>
  <c r="R29" i="22"/>
  <c r="R28" i="22"/>
  <c r="Q28" i="22"/>
  <c r="R27" i="22"/>
  <c r="R26" i="22"/>
  <c r="R34" i="18"/>
  <c r="O20" i="22"/>
  <c r="AB20" i="22"/>
  <c r="D35" i="18"/>
  <c r="E9" i="22" s="1"/>
  <c r="D27" i="22" s="1"/>
  <c r="D36" i="18"/>
  <c r="E10" i="22" s="1"/>
  <c r="D28" i="22" s="1"/>
  <c r="D37" i="18"/>
  <c r="E11" i="22" s="1"/>
  <c r="D29" i="22" s="1"/>
  <c r="D38" i="18"/>
  <c r="E12" i="22"/>
  <c r="D30" i="22" s="1"/>
  <c r="D34" i="18"/>
  <c r="E8" i="22" s="1"/>
  <c r="D26" i="22" s="1"/>
  <c r="D35" i="19"/>
  <c r="E19" i="22"/>
  <c r="D36" i="19"/>
  <c r="E20" i="22"/>
  <c r="D37" i="19"/>
  <c r="E21" i="22"/>
  <c r="D38" i="19"/>
  <c r="E22" i="22"/>
  <c r="D34" i="19"/>
  <c r="E18" i="22"/>
  <c r="D183" i="18"/>
  <c r="D287" i="18" s="1"/>
  <c r="D179" i="18"/>
  <c r="D180" i="18" s="1"/>
  <c r="D181" i="18" s="1"/>
  <c r="D182" i="18" s="1"/>
  <c r="D286" i="18" s="1"/>
  <c r="D77" i="18"/>
  <c r="D83" i="18" s="1"/>
  <c r="D78" i="18"/>
  <c r="D84" i="18"/>
  <c r="D80" i="18"/>
  <c r="D85" i="18" s="1"/>
  <c r="D86" i="18"/>
  <c r="N34" i="18"/>
  <c r="N77" i="18" s="1"/>
  <c r="N35" i="18"/>
  <c r="N78" i="18"/>
  <c r="N84" i="18" s="1"/>
  <c r="N37" i="18"/>
  <c r="N80" i="18" s="1"/>
  <c r="N85" i="18"/>
  <c r="N38" i="18"/>
  <c r="N81" i="18" s="1"/>
  <c r="D119" i="18"/>
  <c r="D120" i="18"/>
  <c r="D121" i="18"/>
  <c r="D122" i="18" s="1"/>
  <c r="D123" i="18" s="1"/>
  <c r="D124" i="18" s="1"/>
  <c r="D125" i="18" s="1"/>
  <c r="D126" i="18" s="1"/>
  <c r="D127" i="18" s="1"/>
  <c r="D128" i="18" s="1"/>
  <c r="D129" i="18" s="1"/>
  <c r="D130" i="18" s="1"/>
  <c r="D131" i="18" s="1"/>
  <c r="D132" i="18" s="1"/>
  <c r="D133" i="18" s="1"/>
  <c r="D134" i="18" s="1"/>
  <c r="D135" i="18" s="1"/>
  <c r="D136" i="18" s="1"/>
  <c r="D137" i="18" s="1"/>
  <c r="D138" i="18" s="1"/>
  <c r="D139" i="18" s="1"/>
  <c r="D140" i="18" s="1"/>
  <c r="D141" i="18" s="1"/>
  <c r="D142" i="18" s="1"/>
  <c r="D143" i="18" s="1"/>
  <c r="D144" i="18" s="1"/>
  <c r="D145" i="18" s="1"/>
  <c r="D146" i="18" s="1"/>
  <c r="D147" i="18" s="1"/>
  <c r="D148" i="18" s="1"/>
  <c r="D149" i="18" s="1"/>
  <c r="D150" i="18" s="1"/>
  <c r="D151" i="18" s="1"/>
  <c r="C182" i="18"/>
  <c r="C183" i="18"/>
  <c r="D377" i="18"/>
  <c r="R192" i="18"/>
  <c r="AA34" i="18"/>
  <c r="AA35" i="18"/>
  <c r="AL78" i="18"/>
  <c r="AL84" i="18" s="1"/>
  <c r="AA37" i="18"/>
  <c r="AL80" i="18"/>
  <c r="AL85" i="18"/>
  <c r="AA38" i="18"/>
  <c r="D183" i="19"/>
  <c r="D287" i="19" s="1"/>
  <c r="D179" i="19"/>
  <c r="D180" i="19" s="1"/>
  <c r="D181" i="19"/>
  <c r="D182" i="19" s="1"/>
  <c r="D286" i="19" s="1"/>
  <c r="D376" i="19" s="1"/>
  <c r="D77" i="19"/>
  <c r="D83" i="19"/>
  <c r="D78" i="19"/>
  <c r="D84" i="19" s="1"/>
  <c r="D80" i="19"/>
  <c r="D85" i="19"/>
  <c r="D86" i="19"/>
  <c r="D4" i="19"/>
  <c r="N37" i="19" s="1"/>
  <c r="N80" i="19" s="1"/>
  <c r="N35" i="19"/>
  <c r="N78" i="19" s="1"/>
  <c r="N84" i="19" s="1"/>
  <c r="N38" i="19"/>
  <c r="N81" i="19" s="1"/>
  <c r="D119" i="19"/>
  <c r="D120" i="19"/>
  <c r="D121" i="19" s="1"/>
  <c r="D122" i="19" s="1"/>
  <c r="D123" i="19" s="1"/>
  <c r="D124" i="19" s="1"/>
  <c r="D125" i="19" s="1"/>
  <c r="D126" i="19" s="1"/>
  <c r="D127" i="19" s="1"/>
  <c r="D128" i="19" s="1"/>
  <c r="D129" i="19" s="1"/>
  <c r="D130" i="19" s="1"/>
  <c r="D131" i="19" s="1"/>
  <c r="D132" i="19" s="1"/>
  <c r="D133" i="19" s="1"/>
  <c r="D134" i="19" s="1"/>
  <c r="D135" i="19" s="1"/>
  <c r="D136" i="19" s="1"/>
  <c r="D137" i="19" s="1"/>
  <c r="D138" i="19" s="1"/>
  <c r="D139" i="19" s="1"/>
  <c r="D140" i="19" s="1"/>
  <c r="D141" i="19" s="1"/>
  <c r="D142" i="19" s="1"/>
  <c r="D143" i="19" s="1"/>
  <c r="D144" i="19" s="1"/>
  <c r="D145" i="19" s="1"/>
  <c r="D146" i="19" s="1"/>
  <c r="D147" i="19" s="1"/>
  <c r="D148" i="19" s="1"/>
  <c r="D149" i="19" s="1"/>
  <c r="D150" i="19" s="1"/>
  <c r="D151" i="19" s="1"/>
  <c r="C182" i="19"/>
  <c r="C183" i="19"/>
  <c r="R192" i="19"/>
  <c r="AA34" i="19"/>
  <c r="AA38" i="19"/>
  <c r="D79" i="18"/>
  <c r="M34" i="18"/>
  <c r="M77" i="18" s="1"/>
  <c r="AK77" i="18" s="1"/>
  <c r="M35" i="18"/>
  <c r="M78" i="18"/>
  <c r="AK78" i="18" s="1"/>
  <c r="M36" i="18"/>
  <c r="M79" i="18" s="1"/>
  <c r="M37" i="18"/>
  <c r="M80" i="18"/>
  <c r="AK80" i="18" s="1"/>
  <c r="M38" i="18"/>
  <c r="M81" i="18" s="1"/>
  <c r="AK81" i="18" s="1"/>
  <c r="Z34" i="18"/>
  <c r="Z35" i="18"/>
  <c r="Z36" i="18"/>
  <c r="Z37" i="18"/>
  <c r="Z38" i="18"/>
  <c r="D79" i="19"/>
  <c r="M35" i="19"/>
  <c r="M78" i="19" s="1"/>
  <c r="M36" i="19"/>
  <c r="M79" i="19" s="1"/>
  <c r="M37" i="19"/>
  <c r="M80" i="19" s="1"/>
  <c r="M38" i="19"/>
  <c r="M81" i="19" s="1"/>
  <c r="AK81" i="19" s="1"/>
  <c r="Z34" i="19"/>
  <c r="Z38" i="19"/>
  <c r="L34" i="18"/>
  <c r="L77" i="18"/>
  <c r="L35" i="18"/>
  <c r="L78" i="18" s="1"/>
  <c r="AJ78" i="18" s="1"/>
  <c r="L36" i="18"/>
  <c r="L79" i="18"/>
  <c r="L37" i="18"/>
  <c r="L80" i="18" s="1"/>
  <c r="L38" i="18"/>
  <c r="L81" i="18"/>
  <c r="Y34" i="18"/>
  <c r="AJ77" i="18" s="1"/>
  <c r="Y35" i="18"/>
  <c r="Y36" i="18"/>
  <c r="AJ79" i="18" s="1"/>
  <c r="Y37" i="18"/>
  <c r="Y38" i="18"/>
  <c r="AJ81" i="18"/>
  <c r="L34" i="19"/>
  <c r="L77" i="19" s="1"/>
  <c r="L36" i="19"/>
  <c r="L79" i="19" s="1"/>
  <c r="L38" i="19"/>
  <c r="L81" i="19"/>
  <c r="Y35" i="19"/>
  <c r="Y36" i="19"/>
  <c r="Y38" i="19"/>
  <c r="K34" i="18"/>
  <c r="K77" i="18"/>
  <c r="AI77" i="18" s="1"/>
  <c r="K35" i="18"/>
  <c r="K78" i="18" s="1"/>
  <c r="K36" i="18"/>
  <c r="K79" i="18"/>
  <c r="AI79" i="18" s="1"/>
  <c r="K37" i="18"/>
  <c r="K80" i="18" s="1"/>
  <c r="AI80" i="18" s="1"/>
  <c r="K38" i="18"/>
  <c r="K81" i="18" s="1"/>
  <c r="X34" i="18"/>
  <c r="X35" i="18"/>
  <c r="AI78" i="18"/>
  <c r="X36" i="18"/>
  <c r="X37" i="18"/>
  <c r="X38" i="18"/>
  <c r="K34" i="19"/>
  <c r="K77" i="19" s="1"/>
  <c r="K35" i="19"/>
  <c r="K78" i="19" s="1"/>
  <c r="AI78" i="19" s="1"/>
  <c r="K37" i="19"/>
  <c r="K80" i="19"/>
  <c r="AI80" i="19" s="1"/>
  <c r="K38" i="19"/>
  <c r="K81" i="19" s="1"/>
  <c r="X35" i="19"/>
  <c r="X37" i="19"/>
  <c r="J34" i="18"/>
  <c r="J77" i="18" s="1"/>
  <c r="J35" i="18"/>
  <c r="J78" i="18"/>
  <c r="J36" i="18"/>
  <c r="J79" i="18" s="1"/>
  <c r="J37" i="18"/>
  <c r="J80" i="18"/>
  <c r="J38" i="18"/>
  <c r="J81" i="18" s="1"/>
  <c r="AH81" i="18" s="1"/>
  <c r="W34" i="18"/>
  <c r="W35" i="18"/>
  <c r="W36" i="18"/>
  <c r="W37" i="18"/>
  <c r="W38" i="18"/>
  <c r="J37" i="19"/>
  <c r="J80" i="19" s="1"/>
  <c r="W34" i="19"/>
  <c r="W35" i="19"/>
  <c r="W36" i="19"/>
  <c r="W38" i="19"/>
  <c r="I34" i="18"/>
  <c r="I77" i="18" s="1"/>
  <c r="I35" i="18"/>
  <c r="I78" i="18" s="1"/>
  <c r="I36" i="18"/>
  <c r="I79" i="18" s="1"/>
  <c r="I37" i="18"/>
  <c r="I80" i="18" s="1"/>
  <c r="I38" i="18"/>
  <c r="I81" i="18" s="1"/>
  <c r="V34" i="18"/>
  <c r="AG77" i="18"/>
  <c r="V35" i="18"/>
  <c r="AG78" i="18"/>
  <c r="V36" i="18"/>
  <c r="AG79" i="18"/>
  <c r="V37" i="18"/>
  <c r="V38" i="18"/>
  <c r="AG81" i="18"/>
  <c r="I34" i="19"/>
  <c r="I77" i="19" s="1"/>
  <c r="I35" i="19"/>
  <c r="I78" i="19" s="1"/>
  <c r="I37" i="19"/>
  <c r="I80" i="19" s="1"/>
  <c r="I38" i="19"/>
  <c r="I81" i="19" s="1"/>
  <c r="V34" i="19"/>
  <c r="V36" i="19"/>
  <c r="H34" i="18"/>
  <c r="H77" i="18"/>
  <c r="AF77" i="18" s="1"/>
  <c r="H35" i="18"/>
  <c r="H78" i="18"/>
  <c r="H36" i="18"/>
  <c r="H79" i="18"/>
  <c r="H37" i="18"/>
  <c r="H80" i="18"/>
  <c r="H38" i="18"/>
  <c r="H81" i="18"/>
  <c r="U34" i="18"/>
  <c r="U35" i="18"/>
  <c r="U36" i="18"/>
  <c r="AF79" i="18" s="1"/>
  <c r="U37" i="18"/>
  <c r="U38" i="18"/>
  <c r="AF81" i="18" s="1"/>
  <c r="H36" i="19"/>
  <c r="H79" i="19" s="1"/>
  <c r="H38" i="19"/>
  <c r="H81" i="19" s="1"/>
  <c r="U34" i="19"/>
  <c r="U35" i="19"/>
  <c r="U37" i="19"/>
  <c r="U38" i="19"/>
  <c r="G34" i="18"/>
  <c r="G77" i="18" s="1"/>
  <c r="G35" i="18"/>
  <c r="G78" i="18" s="1"/>
  <c r="G36" i="18"/>
  <c r="G79" i="18" s="1"/>
  <c r="G37" i="18"/>
  <c r="G80" i="18" s="1"/>
  <c r="G38" i="18"/>
  <c r="G81" i="18"/>
  <c r="T34" i="18"/>
  <c r="T35" i="18"/>
  <c r="AE78" i="18"/>
  <c r="T36" i="18"/>
  <c r="T37" i="18"/>
  <c r="AE80" i="18"/>
  <c r="T38" i="18"/>
  <c r="G34" i="19"/>
  <c r="G77" i="19" s="1"/>
  <c r="G35" i="19"/>
  <c r="G78" i="19" s="1"/>
  <c r="G36" i="19"/>
  <c r="G79" i="19" s="1"/>
  <c r="G37" i="19"/>
  <c r="G80" i="19"/>
  <c r="T37" i="19"/>
  <c r="F34" i="18"/>
  <c r="F77" i="18"/>
  <c r="AD77" i="18" s="1"/>
  <c r="F35" i="18"/>
  <c r="F78" i="18"/>
  <c r="R78" i="18" s="1"/>
  <c r="F36" i="18"/>
  <c r="F79" i="18"/>
  <c r="F37" i="18"/>
  <c r="F80" i="18"/>
  <c r="F38" i="18"/>
  <c r="F81" i="18"/>
  <c r="AD81" i="18" s="1"/>
  <c r="S34" i="18"/>
  <c r="S35" i="18"/>
  <c r="AD78" i="18"/>
  <c r="S36" i="18"/>
  <c r="S37" i="18"/>
  <c r="S38" i="18"/>
  <c r="F35" i="19"/>
  <c r="F78" i="19" s="1"/>
  <c r="S35" i="19"/>
  <c r="S36" i="19"/>
  <c r="S37" i="19"/>
  <c r="S38" i="19"/>
  <c r="E34" i="18"/>
  <c r="E77" i="18" s="1"/>
  <c r="AC77" i="18" s="1"/>
  <c r="E35" i="18"/>
  <c r="E78" i="18" s="1"/>
  <c r="AC78" i="18" s="1"/>
  <c r="E36" i="18"/>
  <c r="E79" i="18" s="1"/>
  <c r="E37" i="18"/>
  <c r="E80" i="18"/>
  <c r="AC80" i="18" s="1"/>
  <c r="E38" i="18"/>
  <c r="E81" i="18" s="1"/>
  <c r="R35" i="18"/>
  <c r="R36" i="18"/>
  <c r="R37" i="18"/>
  <c r="R38" i="18"/>
  <c r="AB119" i="18"/>
  <c r="AB120" i="18" s="1"/>
  <c r="AB121" i="18" s="1"/>
  <c r="AB122" i="18" s="1"/>
  <c r="AB123" i="18" s="1"/>
  <c r="AB124" i="18" s="1"/>
  <c r="AB125" i="18" s="1"/>
  <c r="AB126" i="18" s="1"/>
  <c r="AB127" i="18" s="1"/>
  <c r="AB128" i="18" s="1"/>
  <c r="AB129" i="18" s="1"/>
  <c r="AB130" i="18" s="1"/>
  <c r="AB131" i="18" s="1"/>
  <c r="AB132" i="18" s="1"/>
  <c r="AB133" i="18" s="1"/>
  <c r="AB134" i="18" s="1"/>
  <c r="AB135" i="18" s="1"/>
  <c r="AB136" i="18" s="1"/>
  <c r="AB137" i="18" s="1"/>
  <c r="AB138" i="18" s="1"/>
  <c r="AB139" i="18" s="1"/>
  <c r="AB140" i="18" s="1"/>
  <c r="AB141" i="18" s="1"/>
  <c r="AB142" i="18" s="1"/>
  <c r="AB143" i="18" s="1"/>
  <c r="AB144" i="18" s="1"/>
  <c r="AB145" i="18" s="1"/>
  <c r="AB146" i="18" s="1"/>
  <c r="AB147" i="18" s="1"/>
  <c r="AB148" i="18" s="1"/>
  <c r="AB149" i="18" s="1"/>
  <c r="AB150" i="18" s="1"/>
  <c r="E37" i="19"/>
  <c r="E80" i="19" s="1"/>
  <c r="AC80" i="19" s="1"/>
  <c r="R37" i="19"/>
  <c r="AB119" i="19"/>
  <c r="AB120" i="19"/>
  <c r="AB121" i="19" s="1"/>
  <c r="AB122" i="19" s="1"/>
  <c r="AB123" i="19" s="1"/>
  <c r="AB124" i="19" s="1"/>
  <c r="AB125" i="19" s="1"/>
  <c r="AB126" i="19" s="1"/>
  <c r="AB127" i="19" s="1"/>
  <c r="AB128" i="19" s="1"/>
  <c r="AB129" i="19" s="1"/>
  <c r="AB130" i="19" s="1"/>
  <c r="AB131" i="19" s="1"/>
  <c r="AB132" i="19" s="1"/>
  <c r="AB133" i="19" s="1"/>
  <c r="AB134" i="19" s="1"/>
  <c r="AB135" i="19" s="1"/>
  <c r="AB136" i="19" s="1"/>
  <c r="AB137" i="19" s="1"/>
  <c r="AB138" i="19" s="1"/>
  <c r="AB139" i="19" s="1"/>
  <c r="AB140" i="19" s="1"/>
  <c r="AB141" i="19" s="1"/>
  <c r="AB142" i="19" s="1"/>
  <c r="AB143" i="19" s="1"/>
  <c r="AB144" i="19" s="1"/>
  <c r="AB145" i="19" s="1"/>
  <c r="AB146" i="19" s="1"/>
  <c r="AB147" i="19" s="1"/>
  <c r="AB148" i="19" s="1"/>
  <c r="AB149" i="19" s="1"/>
  <c r="AB150" i="19" s="1"/>
  <c r="Z77" i="18"/>
  <c r="Z83" i="18"/>
  <c r="Z78" i="18"/>
  <c r="Z84" i="18" s="1"/>
  <c r="Z80" i="18"/>
  <c r="Z85" i="18" s="1"/>
  <c r="Z81" i="18"/>
  <c r="Z86" i="18" s="1"/>
  <c r="Z81" i="19"/>
  <c r="Z86" i="19" s="1"/>
  <c r="Y77" i="18"/>
  <c r="Y78" i="18"/>
  <c r="Y80" i="18"/>
  <c r="Y81" i="18"/>
  <c r="Y81" i="19"/>
  <c r="X77" i="18"/>
  <c r="X78" i="18"/>
  <c r="X79" i="18"/>
  <c r="X81" i="18"/>
  <c r="X81" i="19"/>
  <c r="W78" i="18"/>
  <c r="W79" i="18"/>
  <c r="W80" i="18"/>
  <c r="W78" i="19"/>
  <c r="V77" i="18"/>
  <c r="V79" i="18"/>
  <c r="V80" i="18"/>
  <c r="V81" i="18"/>
  <c r="U77" i="18"/>
  <c r="U78" i="18"/>
  <c r="U79" i="18"/>
  <c r="U81" i="18"/>
  <c r="T77" i="18"/>
  <c r="T79" i="18"/>
  <c r="S78" i="18"/>
  <c r="S80" i="18"/>
  <c r="R77" i="18"/>
  <c r="R79" i="18"/>
  <c r="R80" i="18"/>
  <c r="R81" i="18"/>
  <c r="Q78" i="18"/>
  <c r="Q81" i="18"/>
  <c r="P119" i="18"/>
  <c r="P120" i="18" s="1"/>
  <c r="P121" i="18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Q80" i="19"/>
  <c r="P119" i="19"/>
  <c r="P120" i="19"/>
  <c r="P121" i="19" s="1"/>
  <c r="P122" i="19" s="1"/>
  <c r="P123" i="19" s="1"/>
  <c r="P124" i="19" s="1"/>
  <c r="P125" i="19" s="1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P143" i="19" s="1"/>
  <c r="P144" i="19" s="1"/>
  <c r="P145" i="19" s="1"/>
  <c r="P146" i="19" s="1"/>
  <c r="P147" i="19" s="1"/>
  <c r="P148" i="19" s="1"/>
  <c r="P149" i="19" s="1"/>
  <c r="P150" i="19" s="1"/>
  <c r="D285" i="18"/>
  <c r="D375" i="18" s="1"/>
  <c r="C181" i="18"/>
  <c r="D285" i="19"/>
  <c r="C181" i="19"/>
  <c r="D375" i="19"/>
  <c r="D284" i="18"/>
  <c r="C180" i="18"/>
  <c r="D284" i="19"/>
  <c r="C180" i="19"/>
  <c r="D374" i="19"/>
  <c r="D283" i="18"/>
  <c r="D373" i="18" s="1"/>
  <c r="C179" i="18"/>
  <c r="D283" i="19"/>
  <c r="C179" i="19"/>
  <c r="D373" i="19"/>
  <c r="D282" i="18"/>
  <c r="C178" i="18"/>
  <c r="D282" i="19"/>
  <c r="C178" i="19"/>
  <c r="D372" i="19"/>
  <c r="D281" i="18"/>
  <c r="D371" i="18" s="1"/>
  <c r="C177" i="18"/>
  <c r="D281" i="19"/>
  <c r="C177" i="19"/>
  <c r="D371" i="19"/>
  <c r="D280" i="18"/>
  <c r="C176" i="18"/>
  <c r="D280" i="19"/>
  <c r="C176" i="19"/>
  <c r="D370" i="19"/>
  <c r="D152" i="18"/>
  <c r="D153" i="18" s="1"/>
  <c r="D154" i="18" s="1"/>
  <c r="D155" i="18" s="1"/>
  <c r="C175" i="18"/>
  <c r="D152" i="19"/>
  <c r="D153" i="19"/>
  <c r="D154" i="19" s="1"/>
  <c r="D155" i="19" s="1"/>
  <c r="D156" i="19" s="1"/>
  <c r="D157" i="19" s="1"/>
  <c r="C175" i="19"/>
  <c r="C174" i="18"/>
  <c r="C174" i="19"/>
  <c r="C173" i="18"/>
  <c r="C173" i="19"/>
  <c r="C172" i="18"/>
  <c r="C172" i="19"/>
  <c r="C171" i="18"/>
  <c r="C171" i="19"/>
  <c r="C170" i="18"/>
  <c r="C170" i="19"/>
  <c r="C169" i="18"/>
  <c r="C169" i="19"/>
  <c r="C168" i="18"/>
  <c r="C168" i="19"/>
  <c r="C167" i="18"/>
  <c r="C167" i="19"/>
  <c r="C166" i="18"/>
  <c r="C166" i="19"/>
  <c r="C165" i="18"/>
  <c r="C165" i="19"/>
  <c r="C164" i="18"/>
  <c r="C164" i="19"/>
  <c r="C163" i="18"/>
  <c r="C163" i="19"/>
  <c r="C162" i="18"/>
  <c r="C162" i="19"/>
  <c r="C161" i="18"/>
  <c r="C161" i="19"/>
  <c r="C160" i="18"/>
  <c r="C160" i="19"/>
  <c r="C159" i="18"/>
  <c r="C159" i="19"/>
  <c r="C158" i="18"/>
  <c r="C158" i="19"/>
  <c r="C157" i="18"/>
  <c r="C157" i="19"/>
  <c r="C156" i="18"/>
  <c r="D260" i="19"/>
  <c r="C156" i="19"/>
  <c r="D350" i="19"/>
  <c r="C155" i="18"/>
  <c r="C155" i="19"/>
  <c r="D258" i="18"/>
  <c r="D348" i="18" s="1"/>
  <c r="C154" i="18"/>
  <c r="D258" i="19"/>
  <c r="D348" i="19" s="1"/>
  <c r="C154" i="19"/>
  <c r="D257" i="18"/>
  <c r="D347" i="18" s="1"/>
  <c r="C153" i="18"/>
  <c r="D257" i="19"/>
  <c r="C153" i="19"/>
  <c r="D347" i="19"/>
  <c r="D256" i="18"/>
  <c r="D346" i="18" s="1"/>
  <c r="C152" i="18"/>
  <c r="D256" i="19"/>
  <c r="C152" i="19"/>
  <c r="D346" i="19"/>
  <c r="D255" i="18"/>
  <c r="D345" i="18" s="1"/>
  <c r="C151" i="18"/>
  <c r="D255" i="19"/>
  <c r="C151" i="19"/>
  <c r="D345" i="19"/>
  <c r="D254" i="18"/>
  <c r="D344" i="18"/>
  <c r="D254" i="19"/>
  <c r="D344" i="19"/>
  <c r="D253" i="18"/>
  <c r="D343" i="18"/>
  <c r="D253" i="19"/>
  <c r="D343" i="19"/>
  <c r="D252" i="18"/>
  <c r="D342" i="18"/>
  <c r="D252" i="19"/>
  <c r="D342" i="19"/>
  <c r="D251" i="18"/>
  <c r="D341" i="18"/>
  <c r="D251" i="19"/>
  <c r="D341" i="19"/>
  <c r="D250" i="18"/>
  <c r="D340" i="18"/>
  <c r="D250" i="19"/>
  <c r="D340" i="19"/>
  <c r="D249" i="18"/>
  <c r="D339" i="18"/>
  <c r="D249" i="19"/>
  <c r="D339" i="19"/>
  <c r="D248" i="18"/>
  <c r="D338" i="18"/>
  <c r="D248" i="19"/>
  <c r="D338" i="19"/>
  <c r="D247" i="18"/>
  <c r="D337" i="18"/>
  <c r="D247" i="19"/>
  <c r="D337" i="19" s="1"/>
  <c r="D246" i="18"/>
  <c r="D336" i="18"/>
  <c r="D246" i="19"/>
  <c r="D336" i="19"/>
  <c r="D245" i="18"/>
  <c r="D335" i="18"/>
  <c r="D245" i="19"/>
  <c r="D335" i="19" s="1"/>
  <c r="D244" i="18"/>
  <c r="D334" i="18"/>
  <c r="D244" i="19"/>
  <c r="D334" i="19"/>
  <c r="D243" i="18"/>
  <c r="D333" i="18"/>
  <c r="D243" i="19"/>
  <c r="D333" i="19" s="1"/>
  <c r="D242" i="18"/>
  <c r="D332" i="18"/>
  <c r="D242" i="19"/>
  <c r="D332" i="19"/>
  <c r="D241" i="18"/>
  <c r="D331" i="18"/>
  <c r="D241" i="19"/>
  <c r="D331" i="19"/>
  <c r="D240" i="18"/>
  <c r="D330" i="18"/>
  <c r="D240" i="19"/>
  <c r="D330" i="19"/>
  <c r="D239" i="18"/>
  <c r="D329" i="18"/>
  <c r="D239" i="19"/>
  <c r="D329" i="19"/>
  <c r="D238" i="18"/>
  <c r="D328" i="18"/>
  <c r="D238" i="19"/>
  <c r="D328" i="19"/>
  <c r="D237" i="18"/>
  <c r="D327" i="18"/>
  <c r="D237" i="19"/>
  <c r="D327" i="19"/>
  <c r="D236" i="18"/>
  <c r="D326" i="18"/>
  <c r="D236" i="19"/>
  <c r="D326" i="19"/>
  <c r="D235" i="18"/>
  <c r="D325" i="18"/>
  <c r="D235" i="19"/>
  <c r="D325" i="19"/>
  <c r="D234" i="18"/>
  <c r="D324" i="18"/>
  <c r="D234" i="19"/>
  <c r="D324" i="19"/>
  <c r="D233" i="18"/>
  <c r="D323" i="18"/>
  <c r="D233" i="19"/>
  <c r="D323" i="19"/>
  <c r="D232" i="18"/>
  <c r="D322" i="18"/>
  <c r="D232" i="19"/>
  <c r="D322" i="19"/>
  <c r="D231" i="18"/>
  <c r="D321" i="18"/>
  <c r="D231" i="19"/>
  <c r="D321" i="19"/>
  <c r="D230" i="18"/>
  <c r="D320" i="18"/>
  <c r="D230" i="19"/>
  <c r="D320" i="19"/>
  <c r="D229" i="18"/>
  <c r="D319" i="18"/>
  <c r="D229" i="19"/>
  <c r="D319" i="19"/>
  <c r="D228" i="18"/>
  <c r="D318" i="18"/>
  <c r="D228" i="19"/>
  <c r="D318" i="19"/>
  <c r="D227" i="18"/>
  <c r="D317" i="18"/>
  <c r="D227" i="19"/>
  <c r="D317" i="19"/>
  <c r="D226" i="18"/>
  <c r="D316" i="18"/>
  <c r="D226" i="19"/>
  <c r="D316" i="19"/>
  <c r="D225" i="18"/>
  <c r="D315" i="18"/>
  <c r="D225" i="19"/>
  <c r="D315" i="19"/>
  <c r="D224" i="18"/>
  <c r="D314" i="18"/>
  <c r="D224" i="19"/>
  <c r="D314" i="19"/>
  <c r="D223" i="18"/>
  <c r="D313" i="18"/>
  <c r="D223" i="19"/>
  <c r="D313" i="19"/>
  <c r="D222" i="18"/>
  <c r="D312" i="18"/>
  <c r="D222" i="19"/>
  <c r="D312" i="19"/>
  <c r="D107" i="18"/>
  <c r="D108" i="18"/>
  <c r="D109" i="18" s="1"/>
  <c r="D107" i="19"/>
  <c r="D108" i="19" s="1"/>
  <c r="AB107" i="18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07" i="19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P107" i="18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07" i="19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D212" i="18"/>
  <c r="D302" i="18"/>
  <c r="D211" i="18"/>
  <c r="D301" i="18"/>
  <c r="D211" i="19"/>
  <c r="D301" i="19"/>
  <c r="D210" i="18"/>
  <c r="D300" i="18"/>
  <c r="D210" i="19"/>
  <c r="D300" i="19"/>
  <c r="D209" i="18"/>
  <c r="D299" i="18"/>
  <c r="D209" i="19"/>
  <c r="D299" i="19"/>
  <c r="D208" i="18"/>
  <c r="D298" i="18"/>
  <c r="D208" i="19"/>
  <c r="D298" i="19"/>
  <c r="D103" i="18"/>
  <c r="D207" i="18"/>
  <c r="D297" i="18"/>
  <c r="D103" i="19"/>
  <c r="D207" i="19" s="1"/>
  <c r="AB103" i="18"/>
  <c r="AB103" i="19"/>
  <c r="P103" i="18"/>
  <c r="P103" i="19"/>
  <c r="D206" i="18"/>
  <c r="D296" i="18" s="1"/>
  <c r="N206" i="18"/>
  <c r="AL206" i="18"/>
  <c r="D206" i="19"/>
  <c r="D296" i="19" s="1"/>
  <c r="N206" i="19"/>
  <c r="AL206" i="19"/>
  <c r="M206" i="18"/>
  <c r="AK206" i="18"/>
  <c r="M206" i="19"/>
  <c r="AK206" i="19"/>
  <c r="L206" i="18"/>
  <c r="AJ206" i="18"/>
  <c r="L206" i="19"/>
  <c r="AJ206" i="19"/>
  <c r="K206" i="18"/>
  <c r="AI206" i="18"/>
  <c r="K206" i="19"/>
  <c r="AI206" i="19"/>
  <c r="J206" i="18"/>
  <c r="AH206" i="18"/>
  <c r="J206" i="19"/>
  <c r="AH206" i="19"/>
  <c r="I206" i="18"/>
  <c r="AG206" i="18"/>
  <c r="I206" i="19"/>
  <c r="AG206" i="19"/>
  <c r="H206" i="18"/>
  <c r="AF206" i="18"/>
  <c r="H206" i="19"/>
  <c r="AF206" i="19"/>
  <c r="G206" i="18"/>
  <c r="AE206" i="18"/>
  <c r="G206" i="19"/>
  <c r="AE206" i="19"/>
  <c r="F206" i="18"/>
  <c r="AD206" i="18"/>
  <c r="F206" i="19"/>
  <c r="AD206" i="19"/>
  <c r="E206" i="18"/>
  <c r="AC206" i="18"/>
  <c r="E206" i="19"/>
  <c r="AC206" i="19"/>
  <c r="Z206" i="18"/>
  <c r="Z206" i="19"/>
  <c r="Y206" i="18"/>
  <c r="Y206" i="19"/>
  <c r="X206" i="18"/>
  <c r="X206" i="19"/>
  <c r="W206" i="18"/>
  <c r="W206" i="19"/>
  <c r="V206" i="18"/>
  <c r="V206" i="19"/>
  <c r="U206" i="18"/>
  <c r="U206" i="19"/>
  <c r="T206" i="18"/>
  <c r="T206" i="19"/>
  <c r="S206" i="18"/>
  <c r="S206" i="19"/>
  <c r="R206" i="18"/>
  <c r="R206" i="19"/>
  <c r="Q206" i="18"/>
  <c r="Q206" i="1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 s="1"/>
  <c r="F474" i="19" s="1"/>
  <c r="R194" i="18"/>
  <c r="R195" i="18" s="1"/>
  <c r="AD385" i="19"/>
  <c r="AD474" i="19" s="1"/>
  <c r="G385" i="19"/>
  <c r="G474" i="19" s="1"/>
  <c r="AE385" i="19"/>
  <c r="AE474" i="19" s="1"/>
  <c r="H385" i="19"/>
  <c r="H474" i="19" s="1"/>
  <c r="AF385" i="19"/>
  <c r="AF474" i="19"/>
  <c r="I385" i="19"/>
  <c r="I474" i="19"/>
  <c r="AG385" i="19"/>
  <c r="BE385" i="19" s="1"/>
  <c r="AG474" i="19"/>
  <c r="J385" i="19"/>
  <c r="J474" i="19"/>
  <c r="AH385" i="19"/>
  <c r="BF385" i="19" s="1"/>
  <c r="K385" i="19"/>
  <c r="K474" i="19" s="1"/>
  <c r="AI385" i="19"/>
  <c r="AI474" i="19" s="1"/>
  <c r="L385" i="19"/>
  <c r="L474" i="19" s="1"/>
  <c r="AJ385" i="19"/>
  <c r="AJ474" i="19"/>
  <c r="M385" i="19"/>
  <c r="M474" i="19"/>
  <c r="AK385" i="19"/>
  <c r="BI385" i="19" s="1"/>
  <c r="AK474" i="19"/>
  <c r="N385" i="19"/>
  <c r="N474" i="19"/>
  <c r="AL385" i="19"/>
  <c r="BJ385" i="19" s="1"/>
  <c r="E385" i="19"/>
  <c r="E474" i="19" s="1"/>
  <c r="E385" i="18"/>
  <c r="E474" i="18"/>
  <c r="AC385" i="18"/>
  <c r="BA385" i="18" s="1"/>
  <c r="AC385" i="19"/>
  <c r="AC474" i="19"/>
  <c r="AO98" i="9"/>
  <c r="AP98" i="9"/>
  <c r="AQ98" i="9"/>
  <c r="AR98" i="9"/>
  <c r="AS98" i="9"/>
  <c r="AT98" i="9"/>
  <c r="AU98" i="9"/>
  <c r="AV98" i="9"/>
  <c r="AW98" i="9"/>
  <c r="R385" i="18"/>
  <c r="R474" i="18" s="1"/>
  <c r="R385" i="19"/>
  <c r="R474" i="19" s="1"/>
  <c r="S385" i="18"/>
  <c r="S474" i="18"/>
  <c r="S385" i="19"/>
  <c r="S474" i="19"/>
  <c r="T385" i="18"/>
  <c r="T474" i="18" s="1"/>
  <c r="T385" i="19"/>
  <c r="T474" i="19" s="1"/>
  <c r="U385" i="18"/>
  <c r="U474" i="18"/>
  <c r="U385" i="19"/>
  <c r="U474" i="19"/>
  <c r="V385" i="18"/>
  <c r="V474" i="18" s="1"/>
  <c r="V385" i="19"/>
  <c r="V474" i="19" s="1"/>
  <c r="W385" i="18"/>
  <c r="W474" i="18"/>
  <c r="W385" i="19"/>
  <c r="W474" i="19"/>
  <c r="X385" i="18"/>
  <c r="X474" i="18" s="1"/>
  <c r="X385" i="19"/>
  <c r="X474" i="19" s="1"/>
  <c r="Y385" i="18"/>
  <c r="Y474" i="18"/>
  <c r="Y385" i="19"/>
  <c r="Y474" i="19"/>
  <c r="Z385" i="18"/>
  <c r="Z474" i="18" s="1"/>
  <c r="Z385" i="19"/>
  <c r="Z474" i="19" s="1"/>
  <c r="Q385" i="18"/>
  <c r="Q474" i="18"/>
  <c r="Q385" i="19"/>
  <c r="Q474" i="19"/>
  <c r="AZ98" i="9"/>
  <c r="AN98" i="9"/>
  <c r="E33" i="18"/>
  <c r="F7" i="22" s="1"/>
  <c r="F25" i="22" s="1"/>
  <c r="E101" i="18"/>
  <c r="E205" i="18" s="1"/>
  <c r="E295" i="18" s="1"/>
  <c r="E384" i="18" s="1"/>
  <c r="E473" i="18" s="1"/>
  <c r="F33" i="18"/>
  <c r="G7" i="22" s="1"/>
  <c r="G25" i="22" s="1"/>
  <c r="F101" i="18"/>
  <c r="F205" i="18" s="1"/>
  <c r="F295" i="18" s="1"/>
  <c r="F384" i="18" s="1"/>
  <c r="F473" i="18" s="1"/>
  <c r="G33" i="18"/>
  <c r="H7" i="22" s="1"/>
  <c r="H25" i="22" s="1"/>
  <c r="G101" i="18"/>
  <c r="G205" i="18" s="1"/>
  <c r="G295" i="18" s="1"/>
  <c r="G384" i="18" s="1"/>
  <c r="G473" i="18" s="1"/>
  <c r="H33" i="18"/>
  <c r="I7" i="22" s="1"/>
  <c r="I25" i="22" s="1"/>
  <c r="H101" i="18"/>
  <c r="H205" i="18" s="1"/>
  <c r="H295" i="18" s="1"/>
  <c r="H384" i="18" s="1"/>
  <c r="H473" i="18" s="1"/>
  <c r="I33" i="18"/>
  <c r="J7" i="22" s="1"/>
  <c r="J25" i="22" s="1"/>
  <c r="I101" i="18"/>
  <c r="I205" i="18" s="1"/>
  <c r="I295" i="18" s="1"/>
  <c r="I384" i="18" s="1"/>
  <c r="I473" i="18" s="1"/>
  <c r="J33" i="18"/>
  <c r="K7" i="22" s="1"/>
  <c r="K25" i="22" s="1"/>
  <c r="K33" i="18"/>
  <c r="L7" i="22" s="1"/>
  <c r="L25" i="22" s="1"/>
  <c r="L33" i="18"/>
  <c r="M7" i="22" s="1"/>
  <c r="M25" i="22" s="1"/>
  <c r="M33" i="18"/>
  <c r="N7" i="22" s="1"/>
  <c r="N25" i="22" s="1"/>
  <c r="N33" i="18"/>
  <c r="O7" i="22" s="1"/>
  <c r="O25" i="22" s="1"/>
  <c r="O97" i="9"/>
  <c r="AA97" i="9"/>
  <c r="D385" i="18"/>
  <c r="D474" i="18" s="1"/>
  <c r="D386" i="18"/>
  <c r="D475" i="18" s="1"/>
  <c r="D387" i="18"/>
  <c r="D476" i="18" s="1"/>
  <c r="D388" i="18"/>
  <c r="D477" i="18" s="1"/>
  <c r="D389" i="18"/>
  <c r="D478" i="18" s="1"/>
  <c r="D390" i="18"/>
  <c r="D479" i="18" s="1"/>
  <c r="D391" i="18"/>
  <c r="D480" i="18" s="1"/>
  <c r="D401" i="18"/>
  <c r="D490" i="18" s="1"/>
  <c r="D402" i="18"/>
  <c r="D491" i="18" s="1"/>
  <c r="D403" i="18"/>
  <c r="D492" i="18" s="1"/>
  <c r="D404" i="18"/>
  <c r="D493" i="18" s="1"/>
  <c r="D405" i="18"/>
  <c r="D494" i="18" s="1"/>
  <c r="D406" i="18"/>
  <c r="D495" i="18" s="1"/>
  <c r="D407" i="18"/>
  <c r="D496" i="18" s="1"/>
  <c r="D408" i="18"/>
  <c r="D497" i="18" s="1"/>
  <c r="D409" i="18"/>
  <c r="D498" i="18" s="1"/>
  <c r="D410" i="18"/>
  <c r="D499" i="18" s="1"/>
  <c r="D411" i="18"/>
  <c r="D500" i="18" s="1"/>
  <c r="D412" i="18"/>
  <c r="D501" i="18" s="1"/>
  <c r="D413" i="18"/>
  <c r="D502" i="18" s="1"/>
  <c r="D414" i="18"/>
  <c r="D503" i="18" s="1"/>
  <c r="D415" i="18"/>
  <c r="D504" i="18" s="1"/>
  <c r="D416" i="18"/>
  <c r="D505" i="18" s="1"/>
  <c r="D417" i="18"/>
  <c r="D506" i="18" s="1"/>
  <c r="D418" i="18"/>
  <c r="D507" i="18" s="1"/>
  <c r="D419" i="18"/>
  <c r="AM568" i="18" s="1"/>
  <c r="D420" i="18"/>
  <c r="D509" i="18" s="1"/>
  <c r="D421" i="18"/>
  <c r="D510" i="18" s="1"/>
  <c r="D422" i="18"/>
  <c r="D511" i="18" s="1"/>
  <c r="D423" i="18"/>
  <c r="D512" i="18" s="1"/>
  <c r="D424" i="18"/>
  <c r="D513" i="18" s="1"/>
  <c r="D425" i="18"/>
  <c r="D514" i="18" s="1"/>
  <c r="D426" i="18"/>
  <c r="D515" i="18" s="1"/>
  <c r="D427" i="18"/>
  <c r="D516" i="18" s="1"/>
  <c r="D428" i="18"/>
  <c r="D517" i="18" s="1"/>
  <c r="D429" i="18"/>
  <c r="D518" i="18" s="1"/>
  <c r="D430" i="18"/>
  <c r="D519" i="18" s="1"/>
  <c r="D431" i="18"/>
  <c r="D520" i="18" s="1"/>
  <c r="D432" i="18"/>
  <c r="D521" i="18" s="1"/>
  <c r="D433" i="18"/>
  <c r="D522" i="18" s="1"/>
  <c r="D434" i="18"/>
  <c r="D523" i="18" s="1"/>
  <c r="D435" i="18"/>
  <c r="D524" i="18" s="1"/>
  <c r="D436" i="18"/>
  <c r="D525" i="18" s="1"/>
  <c r="D437" i="18"/>
  <c r="D526" i="18" s="1"/>
  <c r="D460" i="18"/>
  <c r="D549" i="18" s="1"/>
  <c r="D462" i="18"/>
  <c r="D551" i="18" s="1"/>
  <c r="D464" i="18"/>
  <c r="D553" i="18" s="1"/>
  <c r="D466" i="18"/>
  <c r="D555" i="18" s="1"/>
  <c r="D204" i="18"/>
  <c r="D294" i="18" s="1"/>
  <c r="D384" i="18" s="1"/>
  <c r="D473" i="18" s="1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 s="1"/>
  <c r="N36" i="19"/>
  <c r="AZ473" i="19"/>
  <c r="AN473" i="19"/>
  <c r="D385" i="19"/>
  <c r="D474" i="19" s="1"/>
  <c r="AB204" i="19"/>
  <c r="AB295" i="19"/>
  <c r="AB384" i="19" s="1"/>
  <c r="AB472" i="19" s="1"/>
  <c r="P204" i="19"/>
  <c r="P295" i="19"/>
  <c r="P384" i="19" s="1"/>
  <c r="P472" i="19" s="1"/>
  <c r="D204" i="19"/>
  <c r="D295" i="19"/>
  <c r="D384" i="19" s="1"/>
  <c r="D473" i="19" s="1"/>
  <c r="AB183" i="19"/>
  <c r="P183" i="19"/>
  <c r="AB179" i="19"/>
  <c r="AB180" i="19" s="1"/>
  <c r="AB181" i="19" s="1"/>
  <c r="AB182" i="19" s="1"/>
  <c r="P179" i="19"/>
  <c r="P180" i="19" s="1"/>
  <c r="P181" i="19" s="1"/>
  <c r="P182" i="19" s="1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 s="1"/>
  <c r="AB153" i="19" s="1"/>
  <c r="AB154" i="19" s="1"/>
  <c r="AB155" i="19" s="1"/>
  <c r="AB156" i="19" s="1"/>
  <c r="AB157" i="19" s="1"/>
  <c r="AB158" i="19" s="1"/>
  <c r="AB159" i="19" s="1"/>
  <c r="AB160" i="19" s="1"/>
  <c r="AB161" i="19" s="1"/>
  <c r="AB162" i="19" s="1"/>
  <c r="AB163" i="19" s="1"/>
  <c r="AB164" i="19" s="1"/>
  <c r="AB165" i="19" s="1"/>
  <c r="AB166" i="19" s="1"/>
  <c r="AB167" i="19" s="1"/>
  <c r="AB168" i="19" s="1"/>
  <c r="AB169" i="19" s="1"/>
  <c r="AB170" i="19" s="1"/>
  <c r="AB171" i="19" s="1"/>
  <c r="AB172" i="19" s="1"/>
  <c r="AB173" i="19" s="1"/>
  <c r="AB174" i="19" s="1"/>
  <c r="AB175" i="19" s="1"/>
  <c r="P151" i="19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P170" i="19" s="1"/>
  <c r="P171" i="19" s="1"/>
  <c r="P172" i="19" s="1"/>
  <c r="P173" i="19" s="1"/>
  <c r="P174" i="19" s="1"/>
  <c r="P175" i="19" s="1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 s="1"/>
  <c r="K295" i="19" s="1"/>
  <c r="K384" i="19" s="1"/>
  <c r="K473" i="19" s="1"/>
  <c r="G33" i="19"/>
  <c r="G101" i="19" s="1"/>
  <c r="G205" i="19" s="1"/>
  <c r="G295" i="19" s="1"/>
  <c r="G384" i="19" s="1"/>
  <c r="G473" i="19" s="1"/>
  <c r="S58" i="19"/>
  <c r="S59" i="19"/>
  <c r="S60" i="19" s="1"/>
  <c r="AA26" i="19"/>
  <c r="AA33" i="19" s="1"/>
  <c r="X26" i="19"/>
  <c r="X33" i="19" s="1"/>
  <c r="W26" i="19"/>
  <c r="W33" i="19" s="1"/>
  <c r="T26" i="19"/>
  <c r="T33" i="19" s="1"/>
  <c r="S26" i="19"/>
  <c r="S33" i="19" s="1"/>
  <c r="N33" i="19"/>
  <c r="N76" i="19" s="1"/>
  <c r="Z76" i="19" s="1"/>
  <c r="M33" i="19"/>
  <c r="M76" i="19"/>
  <c r="Y76" i="19" s="1"/>
  <c r="L33" i="19"/>
  <c r="L76" i="19" s="1"/>
  <c r="X76" i="19" s="1"/>
  <c r="K76" i="19"/>
  <c r="W76" i="19" s="1"/>
  <c r="J33" i="19"/>
  <c r="J76" i="19"/>
  <c r="V76" i="19" s="1"/>
  <c r="I33" i="19"/>
  <c r="I76" i="19" s="1"/>
  <c r="U76" i="19" s="1"/>
  <c r="H33" i="19"/>
  <c r="H76" i="19" s="1"/>
  <c r="T76" i="19" s="1"/>
  <c r="G76" i="19"/>
  <c r="S76" i="19" s="1"/>
  <c r="F33" i="19"/>
  <c r="F76" i="19" s="1"/>
  <c r="R76" i="19" s="1"/>
  <c r="E33" i="19"/>
  <c r="E76" i="19" s="1"/>
  <c r="Q76" i="19" s="1"/>
  <c r="D33" i="19"/>
  <c r="Z26" i="19"/>
  <c r="Z33" i="19" s="1"/>
  <c r="Y26" i="19"/>
  <c r="Y33" i="19"/>
  <c r="V26" i="19"/>
  <c r="V33" i="19" s="1"/>
  <c r="U26" i="19"/>
  <c r="U33" i="19"/>
  <c r="R26" i="19"/>
  <c r="R33" i="19" s="1"/>
  <c r="E76" i="18"/>
  <c r="Q76" i="18"/>
  <c r="Q101" i="18" s="1"/>
  <c r="Q205" i="18" s="1"/>
  <c r="Q295" i="18" s="1"/>
  <c r="Q384" i="18" s="1"/>
  <c r="Q473" i="18" s="1"/>
  <c r="F76" i="18"/>
  <c r="R76" i="18" s="1"/>
  <c r="G76" i="18"/>
  <c r="S76" i="18" s="1"/>
  <c r="H76" i="18"/>
  <c r="T76" i="18" s="1"/>
  <c r="I76" i="18"/>
  <c r="U76" i="18"/>
  <c r="U101" i="18" s="1"/>
  <c r="U205" i="18" s="1"/>
  <c r="U295" i="18" s="1"/>
  <c r="U384" i="18" s="1"/>
  <c r="U473" i="18" s="1"/>
  <c r="J76" i="18"/>
  <c r="V76" i="18" s="1"/>
  <c r="K76" i="18"/>
  <c r="W76" i="18" s="1"/>
  <c r="L76" i="18"/>
  <c r="X76" i="18" s="1"/>
  <c r="M76" i="18"/>
  <c r="Y76" i="18"/>
  <c r="Y101" i="18" s="1"/>
  <c r="Y205" i="18" s="1"/>
  <c r="Y295" i="18" s="1"/>
  <c r="Y384" i="18" s="1"/>
  <c r="Y473" i="18" s="1"/>
  <c r="N76" i="18"/>
  <c r="Z76" i="18" s="1"/>
  <c r="AN473" i="18"/>
  <c r="AZ473" i="18"/>
  <c r="S58" i="18"/>
  <c r="S59" i="18"/>
  <c r="S60" i="18" s="1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 s="1"/>
  <c r="P472" i="18" s="1"/>
  <c r="AB204" i="18"/>
  <c r="AB294" i="18"/>
  <c r="AB383" i="18" s="1"/>
  <c r="AB472" i="18" s="1"/>
  <c r="AB183" i="18"/>
  <c r="P183" i="18"/>
  <c r="AB179" i="18"/>
  <c r="AB180" i="18" s="1"/>
  <c r="AB181" i="18" s="1"/>
  <c r="AB182" i="18" s="1"/>
  <c r="P179" i="18"/>
  <c r="P180" i="18" s="1"/>
  <c r="P181" i="18" s="1"/>
  <c r="P182" i="18" s="1"/>
  <c r="AB151" i="18"/>
  <c r="AB152" i="18" s="1"/>
  <c r="AB153" i="18" s="1"/>
  <c r="AB154" i="18" s="1"/>
  <c r="AB155" i="18" s="1"/>
  <c r="AB156" i="18" s="1"/>
  <c r="AB157" i="18" s="1"/>
  <c r="AB158" i="18" s="1"/>
  <c r="AB159" i="18" s="1"/>
  <c r="AB160" i="18" s="1"/>
  <c r="AB161" i="18" s="1"/>
  <c r="AB162" i="18" s="1"/>
  <c r="AB163" i="18" s="1"/>
  <c r="AB164" i="18" s="1"/>
  <c r="AB165" i="18" s="1"/>
  <c r="AB166" i="18" s="1"/>
  <c r="AB167" i="18" s="1"/>
  <c r="AB168" i="18" s="1"/>
  <c r="AB169" i="18" s="1"/>
  <c r="AB170" i="18" s="1"/>
  <c r="AB171" i="18" s="1"/>
  <c r="AB172" i="18" s="1"/>
  <c r="AB173" i="18" s="1"/>
  <c r="AB174" i="18" s="1"/>
  <c r="AB175" i="18" s="1"/>
  <c r="P151" i="18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AA36" i="18"/>
  <c r="Z79" i="18"/>
  <c r="AL79" i="18"/>
  <c r="N36" i="18"/>
  <c r="AA26" i="18"/>
  <c r="AA33" i="18"/>
  <c r="AB7" i="22" s="1"/>
  <c r="AB25" i="22" s="1"/>
  <c r="Z26" i="18"/>
  <c r="Z33" i="18" s="1"/>
  <c r="AA7" i="22" s="1"/>
  <c r="AA25" i="22" s="1"/>
  <c r="W26" i="18"/>
  <c r="W33" i="18"/>
  <c r="X7" i="22" s="1"/>
  <c r="X25" i="22" s="1"/>
  <c r="V26" i="18"/>
  <c r="V33" i="18" s="1"/>
  <c r="W7" i="22" s="1"/>
  <c r="W25" i="22" s="1"/>
  <c r="T26" i="18"/>
  <c r="T33" i="18"/>
  <c r="U7" i="22" s="1"/>
  <c r="U25" i="22" s="1"/>
  <c r="S26" i="18"/>
  <c r="S33" i="18" s="1"/>
  <c r="T7" i="22" s="1"/>
  <c r="T25" i="22" s="1"/>
  <c r="R26" i="18"/>
  <c r="R33" i="18"/>
  <c r="S7" i="22" s="1"/>
  <c r="S25" i="22" s="1"/>
  <c r="D33" i="18"/>
  <c r="E7" i="22" s="1"/>
  <c r="Y26" i="18"/>
  <c r="Y33" i="18" s="1"/>
  <c r="Z7" i="22" s="1"/>
  <c r="Z25" i="22" s="1"/>
  <c r="X26" i="18"/>
  <c r="X33" i="18" s="1"/>
  <c r="Y7" i="22" s="1"/>
  <c r="Y25" i="22" s="1"/>
  <c r="U26" i="18"/>
  <c r="U33" i="18" s="1"/>
  <c r="V7" i="22" s="1"/>
  <c r="V25" i="22" s="1"/>
  <c r="D4" i="18"/>
  <c r="Z79" i="19"/>
  <c r="H101" i="19"/>
  <c r="H205" i="19" s="1"/>
  <c r="H295" i="19" s="1"/>
  <c r="H384" i="19" s="1"/>
  <c r="H473" i="19" s="1"/>
  <c r="L101" i="19"/>
  <c r="L205" i="19" s="1"/>
  <c r="L295" i="19" s="1"/>
  <c r="L384" i="19" s="1"/>
  <c r="L473" i="19" s="1"/>
  <c r="D402" i="19"/>
  <c r="D491" i="19" s="1"/>
  <c r="S199" i="19"/>
  <c r="E101" i="19"/>
  <c r="E205" i="19" s="1"/>
  <c r="E295" i="19" s="1"/>
  <c r="E384" i="19" s="1"/>
  <c r="E473" i="19" s="1"/>
  <c r="I101" i="19"/>
  <c r="I205" i="19" s="1"/>
  <c r="I295" i="19" s="1"/>
  <c r="I384" i="19" s="1"/>
  <c r="I473" i="19" s="1"/>
  <c r="M101" i="19"/>
  <c r="M205" i="19"/>
  <c r="M295" i="19" s="1"/>
  <c r="M384" i="19" s="1"/>
  <c r="M473" i="19" s="1"/>
  <c r="F101" i="19"/>
  <c r="F205" i="19" s="1"/>
  <c r="F295" i="19" s="1"/>
  <c r="F384" i="19" s="1"/>
  <c r="F473" i="19" s="1"/>
  <c r="J101" i="19"/>
  <c r="J205" i="19" s="1"/>
  <c r="J295" i="19" s="1"/>
  <c r="J384" i="19" s="1"/>
  <c r="J473" i="19" s="1"/>
  <c r="N101" i="19"/>
  <c r="N205" i="19" s="1"/>
  <c r="N295" i="19" s="1"/>
  <c r="N384" i="19" s="1"/>
  <c r="N473" i="19" s="1"/>
  <c r="D403" i="19"/>
  <c r="D492" i="19"/>
  <c r="D390" i="19"/>
  <c r="D479" i="19" s="1"/>
  <c r="D462" i="19"/>
  <c r="D551" i="19"/>
  <c r="D387" i="19"/>
  <c r="D476" i="19"/>
  <c r="D463" i="19"/>
  <c r="D552" i="19" s="1"/>
  <c r="D389" i="19"/>
  <c r="D478" i="19"/>
  <c r="D401" i="19"/>
  <c r="D490" i="19" s="1"/>
  <c r="D388" i="19"/>
  <c r="D477" i="19"/>
  <c r="D461" i="19"/>
  <c r="D550" i="19" s="1"/>
  <c r="D460" i="19"/>
  <c r="D549" i="19"/>
  <c r="D459" i="19"/>
  <c r="D548" i="19" s="1"/>
  <c r="AO385" i="19"/>
  <c r="AQ385" i="19"/>
  <c r="AX385" i="19"/>
  <c r="AR385" i="19"/>
  <c r="AW385" i="19"/>
  <c r="AP385" i="19"/>
  <c r="AT385" i="19"/>
  <c r="AU385" i="19"/>
  <c r="AS385" i="19"/>
  <c r="AV385" i="19"/>
  <c r="AO385" i="18"/>
  <c r="D465" i="19"/>
  <c r="D554" i="19" s="1"/>
  <c r="D464" i="19"/>
  <c r="D553" i="19" s="1"/>
  <c r="D404" i="19"/>
  <c r="D493" i="19"/>
  <c r="D405" i="19"/>
  <c r="D494" i="19"/>
  <c r="D406" i="19"/>
  <c r="D495" i="19"/>
  <c r="D407" i="19"/>
  <c r="D496" i="19" s="1"/>
  <c r="D408" i="19"/>
  <c r="D497" i="19" s="1"/>
  <c r="D409" i="19"/>
  <c r="D498" i="19"/>
  <c r="D410" i="19"/>
  <c r="D499" i="19"/>
  <c r="D411" i="19"/>
  <c r="D500" i="19"/>
  <c r="D412" i="19"/>
  <c r="D501" i="19"/>
  <c r="D413" i="19"/>
  <c r="D502" i="19" s="1"/>
  <c r="D414" i="19"/>
  <c r="D503" i="19" s="1"/>
  <c r="D415" i="19"/>
  <c r="D504" i="19"/>
  <c r="D416" i="19"/>
  <c r="D505" i="19" s="1"/>
  <c r="D417" i="19"/>
  <c r="D506" i="19"/>
  <c r="D418" i="19"/>
  <c r="D507" i="19" s="1"/>
  <c r="D419" i="19"/>
  <c r="D508" i="19"/>
  <c r="D420" i="19"/>
  <c r="D509" i="19" s="1"/>
  <c r="D421" i="19"/>
  <c r="D510" i="19"/>
  <c r="D422" i="19"/>
  <c r="D511" i="19" s="1"/>
  <c r="D423" i="19"/>
  <c r="D512" i="19"/>
  <c r="D424" i="19"/>
  <c r="D513" i="19" s="1"/>
  <c r="D425" i="19"/>
  <c r="D514" i="19"/>
  <c r="D426" i="19"/>
  <c r="D515" i="19" s="1"/>
  <c r="D427" i="19"/>
  <c r="D516" i="19"/>
  <c r="D428" i="19"/>
  <c r="D517" i="19" s="1"/>
  <c r="D429" i="19"/>
  <c r="D518" i="19"/>
  <c r="D430" i="19"/>
  <c r="D519" i="19" s="1"/>
  <c r="D431" i="19"/>
  <c r="D520" i="19"/>
  <c r="D432" i="19"/>
  <c r="D521" i="19" s="1"/>
  <c r="D433" i="19"/>
  <c r="D522" i="19"/>
  <c r="D434" i="19"/>
  <c r="D523" i="19" s="1"/>
  <c r="D435" i="19"/>
  <c r="D524" i="19"/>
  <c r="D436" i="19"/>
  <c r="D525" i="19" s="1"/>
  <c r="D437" i="19"/>
  <c r="D526" i="19"/>
  <c r="D439" i="19"/>
  <c r="D528" i="19"/>
  <c r="M150" i="18"/>
  <c r="J150" i="18"/>
  <c r="F150" i="18"/>
  <c r="I150" i="18"/>
  <c r="R150" i="18"/>
  <c r="L150" i="18"/>
  <c r="K150" i="18"/>
  <c r="E150" i="18"/>
  <c r="H150" i="18"/>
  <c r="G150" i="18"/>
  <c r="Z150" i="18"/>
  <c r="K149" i="18"/>
  <c r="G149" i="18"/>
  <c r="K148" i="18"/>
  <c r="G148" i="18"/>
  <c r="K147" i="18"/>
  <c r="G147" i="18"/>
  <c r="K146" i="18"/>
  <c r="G146" i="18"/>
  <c r="K145" i="18"/>
  <c r="G145" i="18"/>
  <c r="K144" i="18"/>
  <c r="G144" i="18"/>
  <c r="K143" i="18"/>
  <c r="G143" i="18"/>
  <c r="K142" i="18"/>
  <c r="G142" i="18"/>
  <c r="K141" i="18"/>
  <c r="G141" i="18"/>
  <c r="K140" i="18"/>
  <c r="G140" i="18"/>
  <c r="K139" i="18"/>
  <c r="G139" i="18"/>
  <c r="K138" i="18"/>
  <c r="G138" i="18"/>
  <c r="J149" i="18"/>
  <c r="F149" i="18"/>
  <c r="J148" i="18"/>
  <c r="F148" i="18"/>
  <c r="J147" i="18"/>
  <c r="F147" i="18"/>
  <c r="J146" i="18"/>
  <c r="F146" i="18"/>
  <c r="J145" i="18"/>
  <c r="F145" i="18"/>
  <c r="J144" i="18"/>
  <c r="F144" i="18"/>
  <c r="J143" i="18"/>
  <c r="F143" i="18"/>
  <c r="J142" i="18"/>
  <c r="F142" i="18"/>
  <c r="J141" i="18"/>
  <c r="F141" i="18"/>
  <c r="J140" i="18"/>
  <c r="F140" i="18"/>
  <c r="J139" i="18"/>
  <c r="F139" i="18"/>
  <c r="J138" i="18"/>
  <c r="F138" i="18"/>
  <c r="M149" i="18"/>
  <c r="I149" i="18"/>
  <c r="E149" i="18"/>
  <c r="M148" i="18"/>
  <c r="I148" i="18"/>
  <c r="E148" i="18"/>
  <c r="M147" i="18"/>
  <c r="I147" i="18"/>
  <c r="E147" i="18"/>
  <c r="M146" i="18"/>
  <c r="I146" i="18"/>
  <c r="E146" i="18"/>
  <c r="M145" i="18"/>
  <c r="I145" i="18"/>
  <c r="E145" i="18"/>
  <c r="M144" i="18"/>
  <c r="I144" i="18"/>
  <c r="E144" i="18"/>
  <c r="M143" i="18"/>
  <c r="I143" i="18"/>
  <c r="E143" i="18"/>
  <c r="M142" i="18"/>
  <c r="I142" i="18"/>
  <c r="E142" i="18"/>
  <c r="M141" i="18"/>
  <c r="I141" i="18"/>
  <c r="E141" i="18"/>
  <c r="M140" i="18"/>
  <c r="I140" i="18"/>
  <c r="E140" i="18"/>
  <c r="M139" i="18"/>
  <c r="I139" i="18"/>
  <c r="E139" i="18"/>
  <c r="M138" i="18"/>
  <c r="I138" i="18"/>
  <c r="E138" i="18"/>
  <c r="L149" i="18"/>
  <c r="H149" i="18"/>
  <c r="Z149" i="18"/>
  <c r="R149" i="18"/>
  <c r="L148" i="18"/>
  <c r="H148" i="18"/>
  <c r="Z148" i="18"/>
  <c r="R148" i="18"/>
  <c r="L147" i="18"/>
  <c r="H147" i="18"/>
  <c r="Z147" i="18"/>
  <c r="R147" i="18"/>
  <c r="L146" i="18"/>
  <c r="H146" i="18"/>
  <c r="Z146" i="18"/>
  <c r="R146" i="18"/>
  <c r="H145" i="18"/>
  <c r="L144" i="18"/>
  <c r="R144" i="18"/>
  <c r="Z142" i="18"/>
  <c r="H141" i="18"/>
  <c r="L140" i="18"/>
  <c r="R140" i="18"/>
  <c r="Z138" i="18"/>
  <c r="K137" i="18"/>
  <c r="G137" i="18"/>
  <c r="K136" i="18"/>
  <c r="G136" i="18"/>
  <c r="K135" i="18"/>
  <c r="G135" i="18"/>
  <c r="K134" i="18"/>
  <c r="G134" i="18"/>
  <c r="K133" i="18"/>
  <c r="G133" i="18"/>
  <c r="K132" i="18"/>
  <c r="G132" i="18"/>
  <c r="K131" i="18"/>
  <c r="G131" i="18"/>
  <c r="K130" i="18"/>
  <c r="G130" i="18"/>
  <c r="K129" i="18"/>
  <c r="G129" i="18"/>
  <c r="K128" i="18"/>
  <c r="G128" i="18"/>
  <c r="K127" i="18"/>
  <c r="G127" i="18"/>
  <c r="K126" i="18"/>
  <c r="G126" i="18"/>
  <c r="K125" i="18"/>
  <c r="G125" i="18"/>
  <c r="K124" i="18"/>
  <c r="G124" i="18"/>
  <c r="K123" i="18"/>
  <c r="G123" i="18"/>
  <c r="K122" i="18"/>
  <c r="G122" i="18"/>
  <c r="K121" i="18"/>
  <c r="G121" i="18"/>
  <c r="K120" i="18"/>
  <c r="G120" i="18"/>
  <c r="K119" i="18"/>
  <c r="G119" i="18"/>
  <c r="K118" i="18"/>
  <c r="G118" i="18"/>
  <c r="M109" i="18"/>
  <c r="I109" i="18"/>
  <c r="E109" i="18"/>
  <c r="M108" i="18"/>
  <c r="I108" i="18"/>
  <c r="E108" i="18"/>
  <c r="M107" i="18"/>
  <c r="I107" i="18"/>
  <c r="E107" i="18"/>
  <c r="M106" i="18"/>
  <c r="I106" i="18"/>
  <c r="E106" i="18"/>
  <c r="M105" i="18"/>
  <c r="I105" i="18"/>
  <c r="E105" i="18"/>
  <c r="M104" i="18"/>
  <c r="I104" i="18"/>
  <c r="E104" i="18"/>
  <c r="K103" i="18"/>
  <c r="G103" i="18"/>
  <c r="Z145" i="18"/>
  <c r="H144" i="18"/>
  <c r="L143" i="18"/>
  <c r="R143" i="18"/>
  <c r="Z141" i="18"/>
  <c r="H140" i="18"/>
  <c r="L139" i="18"/>
  <c r="R139" i="18"/>
  <c r="J137" i="18"/>
  <c r="F137" i="18"/>
  <c r="J136" i="18"/>
  <c r="F136" i="18"/>
  <c r="J135" i="18"/>
  <c r="F135" i="18"/>
  <c r="J134" i="18"/>
  <c r="F134" i="18"/>
  <c r="J133" i="18"/>
  <c r="F133" i="18"/>
  <c r="J132" i="18"/>
  <c r="F132" i="18"/>
  <c r="J131" i="18"/>
  <c r="F131" i="18"/>
  <c r="J130" i="18"/>
  <c r="F130" i="18"/>
  <c r="J129" i="18"/>
  <c r="F129" i="18"/>
  <c r="J128" i="18"/>
  <c r="F128" i="18"/>
  <c r="J127" i="18"/>
  <c r="F127" i="18"/>
  <c r="J126" i="18"/>
  <c r="F126" i="18"/>
  <c r="J125" i="18"/>
  <c r="F125" i="18"/>
  <c r="J124" i="18"/>
  <c r="F124" i="18"/>
  <c r="J123" i="18"/>
  <c r="F123" i="18"/>
  <c r="J122" i="18"/>
  <c r="F122" i="18"/>
  <c r="J121" i="18"/>
  <c r="F121" i="18"/>
  <c r="J120" i="18"/>
  <c r="F120" i="18"/>
  <c r="J119" i="18"/>
  <c r="F119" i="18"/>
  <c r="J118" i="18"/>
  <c r="F118" i="18"/>
  <c r="L109" i="18"/>
  <c r="H109" i="18"/>
  <c r="Z109" i="18"/>
  <c r="R109" i="18"/>
  <c r="L108" i="18"/>
  <c r="H108" i="18"/>
  <c r="Z108" i="18"/>
  <c r="R108" i="18"/>
  <c r="L107" i="18"/>
  <c r="H107" i="18"/>
  <c r="Z107" i="18"/>
  <c r="R107" i="18"/>
  <c r="L106" i="18"/>
  <c r="H106" i="18"/>
  <c r="Z106" i="18"/>
  <c r="R106" i="18"/>
  <c r="L105" i="18"/>
  <c r="H105" i="18"/>
  <c r="Z105" i="18"/>
  <c r="R105" i="18"/>
  <c r="L104" i="18"/>
  <c r="H104" i="18"/>
  <c r="Z104" i="18"/>
  <c r="R104" i="18"/>
  <c r="J103" i="18"/>
  <c r="F103" i="18"/>
  <c r="Z103" i="18"/>
  <c r="R103" i="18"/>
  <c r="Z144" i="18"/>
  <c r="H143" i="18"/>
  <c r="L142" i="18"/>
  <c r="R142" i="18"/>
  <c r="Z140" i="18"/>
  <c r="H139" i="18"/>
  <c r="L138" i="18"/>
  <c r="M137" i="18"/>
  <c r="I137" i="18"/>
  <c r="E137" i="18"/>
  <c r="M136" i="18"/>
  <c r="I136" i="18"/>
  <c r="E136" i="18"/>
  <c r="M135" i="18"/>
  <c r="I135" i="18"/>
  <c r="E135" i="18"/>
  <c r="M134" i="18"/>
  <c r="I134" i="18"/>
  <c r="E134" i="18"/>
  <c r="M133" i="18"/>
  <c r="I133" i="18"/>
  <c r="E133" i="18"/>
  <c r="M132" i="18"/>
  <c r="I132" i="18"/>
  <c r="E132" i="18"/>
  <c r="M131" i="18"/>
  <c r="I131" i="18"/>
  <c r="E131" i="18"/>
  <c r="M130" i="18"/>
  <c r="I130" i="18"/>
  <c r="E130" i="18"/>
  <c r="M129" i="18"/>
  <c r="I129" i="18"/>
  <c r="E129" i="18"/>
  <c r="M128" i="18"/>
  <c r="I128" i="18"/>
  <c r="E128" i="18"/>
  <c r="M127" i="18"/>
  <c r="I127" i="18"/>
  <c r="E127" i="18"/>
  <c r="M126" i="18"/>
  <c r="I126" i="18"/>
  <c r="E126" i="18"/>
  <c r="M125" i="18"/>
  <c r="I125" i="18"/>
  <c r="E125" i="18"/>
  <c r="M124" i="18"/>
  <c r="I124" i="18"/>
  <c r="E124" i="18"/>
  <c r="M123" i="18"/>
  <c r="I123" i="18"/>
  <c r="E123" i="18"/>
  <c r="M122" i="18"/>
  <c r="I122" i="18"/>
  <c r="E122" i="18"/>
  <c r="M121" i="18"/>
  <c r="I121" i="18"/>
  <c r="E121" i="18"/>
  <c r="M120" i="18"/>
  <c r="I120" i="18"/>
  <c r="E120" i="18"/>
  <c r="M119" i="18"/>
  <c r="I119" i="18"/>
  <c r="E119" i="18"/>
  <c r="M118" i="18"/>
  <c r="I118" i="18"/>
  <c r="E118" i="18"/>
  <c r="K109" i="18"/>
  <c r="G109" i="18"/>
  <c r="K108" i="18"/>
  <c r="G108" i="18"/>
  <c r="K107" i="18"/>
  <c r="G107" i="18"/>
  <c r="K106" i="18"/>
  <c r="G106" i="18"/>
  <c r="K105" i="18"/>
  <c r="G105" i="18"/>
  <c r="K104" i="18"/>
  <c r="G104" i="18"/>
  <c r="M103" i="18"/>
  <c r="I103" i="18"/>
  <c r="E103" i="18"/>
  <c r="L145" i="18"/>
  <c r="R145" i="18"/>
  <c r="Z143" i="18"/>
  <c r="H142" i="18"/>
  <c r="L141" i="18"/>
  <c r="R141" i="18"/>
  <c r="Z139" i="18"/>
  <c r="H138" i="18"/>
  <c r="R138" i="18"/>
  <c r="L137" i="18"/>
  <c r="H137" i="18"/>
  <c r="Z137" i="18"/>
  <c r="R137" i="18"/>
  <c r="L136" i="18"/>
  <c r="H136" i="18"/>
  <c r="Z136" i="18"/>
  <c r="R136" i="18"/>
  <c r="L135" i="18"/>
  <c r="H135" i="18"/>
  <c r="Z135" i="18"/>
  <c r="R135" i="18"/>
  <c r="L134" i="18"/>
  <c r="H134" i="18"/>
  <c r="Z134" i="18"/>
  <c r="R134" i="18"/>
  <c r="L133" i="18"/>
  <c r="H133" i="18"/>
  <c r="Z133" i="18"/>
  <c r="R133" i="18"/>
  <c r="L132" i="18"/>
  <c r="H132" i="18"/>
  <c r="Z132" i="18"/>
  <c r="R132" i="18"/>
  <c r="L131" i="18"/>
  <c r="H131" i="18"/>
  <c r="Z131" i="18"/>
  <c r="R131" i="18"/>
  <c r="L130" i="18"/>
  <c r="H130" i="18"/>
  <c r="Z130" i="18"/>
  <c r="R130" i="18"/>
  <c r="L129" i="18"/>
  <c r="H129" i="18"/>
  <c r="Z129" i="18"/>
  <c r="R129" i="18"/>
  <c r="L128" i="18"/>
  <c r="H128" i="18"/>
  <c r="Z128" i="18"/>
  <c r="R128" i="18"/>
  <c r="L127" i="18"/>
  <c r="H127" i="18"/>
  <c r="Z127" i="18"/>
  <c r="R127" i="18"/>
  <c r="L126" i="18"/>
  <c r="H126" i="18"/>
  <c r="Z126" i="18"/>
  <c r="R126" i="18"/>
  <c r="L125" i="18"/>
  <c r="H125" i="18"/>
  <c r="Z125" i="18"/>
  <c r="R125" i="18"/>
  <c r="L124" i="18"/>
  <c r="H124" i="18"/>
  <c r="Z124" i="18"/>
  <c r="R124" i="18"/>
  <c r="L123" i="18"/>
  <c r="H123" i="18"/>
  <c r="Z123" i="18"/>
  <c r="R123" i="18"/>
  <c r="L122" i="18"/>
  <c r="H122" i="18"/>
  <c r="Z122" i="18"/>
  <c r="R122" i="18"/>
  <c r="L121" i="18"/>
  <c r="H121" i="18"/>
  <c r="Z121" i="18"/>
  <c r="R121" i="18"/>
  <c r="L120" i="18"/>
  <c r="H120" i="18"/>
  <c r="Z120" i="18"/>
  <c r="R120" i="18"/>
  <c r="L119" i="18"/>
  <c r="H119" i="18"/>
  <c r="Z119" i="18"/>
  <c r="R119" i="18"/>
  <c r="L118" i="18"/>
  <c r="H118" i="18"/>
  <c r="Z118" i="18"/>
  <c r="R118" i="18"/>
  <c r="J109" i="18"/>
  <c r="F109" i="18"/>
  <c r="J108" i="18"/>
  <c r="F108" i="18"/>
  <c r="J107" i="18"/>
  <c r="F107" i="18"/>
  <c r="J106" i="18"/>
  <c r="F106" i="18"/>
  <c r="J105" i="18"/>
  <c r="F105" i="18"/>
  <c r="J104" i="18"/>
  <c r="F104" i="18"/>
  <c r="L103" i="18"/>
  <c r="H103" i="18"/>
  <c r="AI103" i="24"/>
  <c r="AI104" i="24"/>
  <c r="AI105" i="24"/>
  <c r="AI106" i="24"/>
  <c r="AI110" i="24"/>
  <c r="AI119" i="24"/>
  <c r="AI109" i="24"/>
  <c r="AI118" i="24"/>
  <c r="AI122" i="24"/>
  <c r="AI108" i="24"/>
  <c r="AI121" i="24"/>
  <c r="AI107" i="24"/>
  <c r="AI120" i="24"/>
  <c r="Y119" i="24"/>
  <c r="Y110" i="24"/>
  <c r="Y103" i="24"/>
  <c r="Y120" i="24"/>
  <c r="Y107" i="24"/>
  <c r="Y121" i="24"/>
  <c r="Y118" i="24"/>
  <c r="Y108" i="24"/>
  <c r="Y122" i="24"/>
  <c r="Y109" i="24"/>
  <c r="Y106" i="24"/>
  <c r="Y105" i="24"/>
  <c r="Y104" i="24"/>
  <c r="X108" i="24"/>
  <c r="X118" i="24"/>
  <c r="X121" i="24"/>
  <c r="X107" i="24"/>
  <c r="X120" i="24"/>
  <c r="X103" i="24"/>
  <c r="X110" i="24"/>
  <c r="X119" i="24"/>
  <c r="X104" i="24"/>
  <c r="X105" i="24"/>
  <c r="X106" i="24"/>
  <c r="X109" i="24"/>
  <c r="X122" i="24"/>
  <c r="Q147" i="24"/>
  <c r="Q143" i="24"/>
  <c r="Q139" i="24"/>
  <c r="Q135" i="24"/>
  <c r="Q131" i="24"/>
  <c r="Q127" i="24"/>
  <c r="Q123" i="24"/>
  <c r="Q119" i="24"/>
  <c r="Q114" i="24"/>
  <c r="Q110" i="24"/>
  <c r="Q103" i="24"/>
  <c r="Q148" i="24"/>
  <c r="Q144" i="24"/>
  <c r="Q140" i="24"/>
  <c r="Q136" i="24"/>
  <c r="Q132" i="24"/>
  <c r="Q128" i="24"/>
  <c r="Q124" i="24"/>
  <c r="Q120" i="24"/>
  <c r="Q115" i="24"/>
  <c r="Q111" i="24"/>
  <c r="Q107" i="24"/>
  <c r="Q149" i="24"/>
  <c r="Q145" i="24"/>
  <c r="Q141" i="24"/>
  <c r="Q137" i="24"/>
  <c r="Q133" i="24"/>
  <c r="Q129" i="24"/>
  <c r="Q125" i="24"/>
  <c r="Q121" i="24"/>
  <c r="Q118" i="24"/>
  <c r="Q116" i="24"/>
  <c r="Q112" i="24"/>
  <c r="Q108" i="24"/>
  <c r="Q150" i="24"/>
  <c r="Q146" i="24"/>
  <c r="Q142" i="24"/>
  <c r="Q138" i="24"/>
  <c r="Q134" i="24"/>
  <c r="Q130" i="24"/>
  <c r="Q126" i="24"/>
  <c r="Q122" i="24"/>
  <c r="Q117" i="24"/>
  <c r="Q113" i="24"/>
  <c r="Q109" i="24"/>
  <c r="Q106" i="24"/>
  <c r="Q105" i="24"/>
  <c r="Q104" i="24"/>
  <c r="T108" i="24"/>
  <c r="T118" i="24"/>
  <c r="T121" i="24"/>
  <c r="T107" i="24"/>
  <c r="T120" i="24"/>
  <c r="T103" i="24"/>
  <c r="T110" i="24"/>
  <c r="T119" i="24"/>
  <c r="T104" i="24"/>
  <c r="T105" i="24"/>
  <c r="T106" i="24"/>
  <c r="T109" i="24"/>
  <c r="T122" i="24"/>
  <c r="F110" i="24"/>
  <c r="K110" i="24"/>
  <c r="J110" i="24"/>
  <c r="M110" i="24"/>
  <c r="G110" i="24"/>
  <c r="L110" i="24"/>
  <c r="N110" i="24"/>
  <c r="Z110" i="24"/>
  <c r="E110" i="24"/>
  <c r="I110" i="24"/>
  <c r="H110" i="24"/>
  <c r="R120" i="24"/>
  <c r="R107" i="24"/>
  <c r="R121" i="24"/>
  <c r="R118" i="24"/>
  <c r="R108" i="24"/>
  <c r="R122" i="24"/>
  <c r="R109" i="24"/>
  <c r="R106" i="24"/>
  <c r="R105" i="24"/>
  <c r="R104" i="24"/>
  <c r="R119" i="24"/>
  <c r="R110" i="24"/>
  <c r="R103" i="24"/>
  <c r="AL119" i="24"/>
  <c r="AL110" i="24"/>
  <c r="AL106" i="24"/>
  <c r="AL105" i="24"/>
  <c r="AL104" i="24"/>
  <c r="AL103" i="24"/>
  <c r="AL120" i="24"/>
  <c r="AL107" i="24"/>
  <c r="AL121" i="24"/>
  <c r="AL108" i="24"/>
  <c r="AL122" i="24"/>
  <c r="AL118" i="24"/>
  <c r="AL109" i="24"/>
  <c r="AK122" i="24"/>
  <c r="AK118" i="24"/>
  <c r="AK109" i="24"/>
  <c r="AK119" i="24"/>
  <c r="AK110" i="24"/>
  <c r="AK106" i="24"/>
  <c r="AK105" i="24"/>
  <c r="AK104" i="24"/>
  <c r="AK103" i="24"/>
  <c r="AK120" i="24"/>
  <c r="AK107" i="24"/>
  <c r="AK121" i="24"/>
  <c r="AK108" i="24"/>
  <c r="AJ107" i="24"/>
  <c r="AJ120" i="24"/>
  <c r="AJ103" i="24"/>
  <c r="AJ104" i="24"/>
  <c r="AJ105" i="24"/>
  <c r="AJ106" i="24"/>
  <c r="AJ110" i="24"/>
  <c r="AJ119" i="24"/>
  <c r="AJ109" i="24"/>
  <c r="AJ118" i="24"/>
  <c r="AJ122" i="24"/>
  <c r="AJ108" i="24"/>
  <c r="AJ121" i="24"/>
  <c r="AH109" i="24"/>
  <c r="AH118" i="24"/>
  <c r="AH122" i="24"/>
  <c r="AH108" i="24"/>
  <c r="AH121" i="24"/>
  <c r="AH107" i="24"/>
  <c r="AH120" i="24"/>
  <c r="AH103" i="24"/>
  <c r="AH104" i="24"/>
  <c r="AH105" i="24"/>
  <c r="AH106" i="24"/>
  <c r="AH110" i="24"/>
  <c r="AH119" i="24"/>
  <c r="U119" i="24"/>
  <c r="U110" i="24"/>
  <c r="U103" i="24"/>
  <c r="U120" i="24"/>
  <c r="U107" i="24"/>
  <c r="U121" i="24"/>
  <c r="U118" i="24"/>
  <c r="U108" i="24"/>
  <c r="U122" i="24"/>
  <c r="U109" i="24"/>
  <c r="U106" i="24"/>
  <c r="U105" i="24"/>
  <c r="U104" i="24"/>
  <c r="F122" i="24"/>
  <c r="K122" i="24"/>
  <c r="J122" i="24"/>
  <c r="M122" i="24"/>
  <c r="G122" i="24"/>
  <c r="L122" i="24"/>
  <c r="N122" i="24"/>
  <c r="Z122" i="24"/>
  <c r="E122" i="24"/>
  <c r="I122" i="24"/>
  <c r="H122" i="24"/>
  <c r="AD119" i="24"/>
  <c r="AD110" i="24"/>
  <c r="AD106" i="24"/>
  <c r="AD105" i="24"/>
  <c r="AD104" i="24"/>
  <c r="AD103" i="24"/>
  <c r="AD120" i="24"/>
  <c r="AD107" i="24"/>
  <c r="AD121" i="24"/>
  <c r="AD108" i="24"/>
  <c r="AD122" i="24"/>
  <c r="AD118" i="24"/>
  <c r="AD109" i="24"/>
  <c r="AC150" i="24"/>
  <c r="AC146" i="24"/>
  <c r="AC142" i="24"/>
  <c r="AC138" i="24"/>
  <c r="AC134" i="24"/>
  <c r="AC130" i="24"/>
  <c r="AC126" i="24"/>
  <c r="AC122" i="24"/>
  <c r="AC118" i="24"/>
  <c r="AC117" i="24"/>
  <c r="AC113" i="24"/>
  <c r="AC109" i="24"/>
  <c r="AC147" i="24"/>
  <c r="AC143" i="24"/>
  <c r="AC139" i="24"/>
  <c r="AC135" i="24"/>
  <c r="AC131" i="24"/>
  <c r="AC127" i="24"/>
  <c r="AC123" i="24"/>
  <c r="AC119" i="24"/>
  <c r="AC114" i="24"/>
  <c r="AC110" i="24"/>
  <c r="AC106" i="24"/>
  <c r="AC105" i="24"/>
  <c r="AC104" i="24"/>
  <c r="AC103" i="24"/>
  <c r="AC148" i="24"/>
  <c r="AC144" i="24"/>
  <c r="AC140" i="24"/>
  <c r="AC136" i="24"/>
  <c r="AC132" i="24"/>
  <c r="AC128" i="24"/>
  <c r="AC124" i="24"/>
  <c r="AC120" i="24"/>
  <c r="AC115" i="24"/>
  <c r="AC111" i="24"/>
  <c r="AC107" i="24"/>
  <c r="AC149" i="24"/>
  <c r="AC145" i="24"/>
  <c r="AC141" i="24"/>
  <c r="AC137" i="24"/>
  <c r="AC133" i="24"/>
  <c r="AC129" i="24"/>
  <c r="AC125" i="24"/>
  <c r="AC121" i="24"/>
  <c r="AC116" i="24"/>
  <c r="AC112" i="24"/>
  <c r="AC108" i="24"/>
  <c r="V120" i="24"/>
  <c r="V107" i="24"/>
  <c r="V121" i="24"/>
  <c r="V118" i="24"/>
  <c r="V108" i="24"/>
  <c r="V122" i="24"/>
  <c r="V109" i="24"/>
  <c r="V106" i="24"/>
  <c r="V105" i="24"/>
  <c r="V104" i="24"/>
  <c r="V119" i="24"/>
  <c r="V110" i="24"/>
  <c r="V103" i="24"/>
  <c r="AE103" i="24"/>
  <c r="AE104" i="24"/>
  <c r="AE105" i="24"/>
  <c r="AE106" i="24"/>
  <c r="AE110" i="24"/>
  <c r="AE119" i="24"/>
  <c r="AE109" i="24"/>
  <c r="AE118" i="24"/>
  <c r="AE122" i="24"/>
  <c r="AE108" i="24"/>
  <c r="AE121" i="24"/>
  <c r="AE107" i="24"/>
  <c r="AE120" i="24"/>
  <c r="AG122" i="24"/>
  <c r="AG118" i="24"/>
  <c r="AG109" i="24"/>
  <c r="AG119" i="24"/>
  <c r="AG110" i="24"/>
  <c r="AG106" i="24"/>
  <c r="AG105" i="24"/>
  <c r="AG104" i="24"/>
  <c r="AG103" i="24"/>
  <c r="AG120" i="24"/>
  <c r="AG107" i="24"/>
  <c r="AG121" i="24"/>
  <c r="AG108" i="24"/>
  <c r="W121" i="24"/>
  <c r="W118" i="24"/>
  <c r="W108" i="24"/>
  <c r="W122" i="24"/>
  <c r="W109" i="24"/>
  <c r="W106" i="24"/>
  <c r="W105" i="24"/>
  <c r="W104" i="24"/>
  <c r="W119" i="24"/>
  <c r="W110" i="24"/>
  <c r="W103" i="24"/>
  <c r="W120" i="24"/>
  <c r="W107" i="24"/>
  <c r="S121" i="24"/>
  <c r="S118" i="24"/>
  <c r="S108" i="24"/>
  <c r="S122" i="24"/>
  <c r="S109" i="24"/>
  <c r="S106" i="24"/>
  <c r="S105" i="24"/>
  <c r="S104" i="24"/>
  <c r="S119" i="24"/>
  <c r="S110" i="24"/>
  <c r="S103" i="24"/>
  <c r="S120" i="24"/>
  <c r="S107" i="24"/>
  <c r="AF107" i="24"/>
  <c r="AF120" i="24"/>
  <c r="AF103" i="24"/>
  <c r="AF104" i="24"/>
  <c r="AF105" i="24"/>
  <c r="AF106" i="24"/>
  <c r="AF110" i="24"/>
  <c r="AF119" i="24"/>
  <c r="AF109" i="24"/>
  <c r="AF118" i="24"/>
  <c r="AF122" i="24"/>
  <c r="AF108" i="24"/>
  <c r="AF121" i="24"/>
  <c r="N300" i="24" l="1"/>
  <c r="N389" i="24" s="1"/>
  <c r="K301" i="24"/>
  <c r="K390" i="24" s="1"/>
  <c r="K313" i="24"/>
  <c r="K402" i="24" s="1"/>
  <c r="K299" i="24"/>
  <c r="K388" i="24" s="1"/>
  <c r="H301" i="24"/>
  <c r="H390" i="24" s="1"/>
  <c r="H313" i="24"/>
  <c r="H402" i="24" s="1"/>
  <c r="H299" i="24"/>
  <c r="H388" i="24" s="1"/>
  <c r="F302" i="24"/>
  <c r="F391" i="24" s="1"/>
  <c r="F313" i="24"/>
  <c r="F402" i="24" s="1"/>
  <c r="E302" i="24"/>
  <c r="E391" i="24" s="1"/>
  <c r="E314" i="24"/>
  <c r="E403" i="24" s="1"/>
  <c r="E299" i="24"/>
  <c r="E388" i="24" s="1"/>
  <c r="E301" i="24"/>
  <c r="E390" i="24" s="1"/>
  <c r="AF225" i="24"/>
  <c r="AF212" i="24"/>
  <c r="AF226" i="24"/>
  <c r="AF222" i="24"/>
  <c r="AF213" i="24"/>
  <c r="AF223" i="24"/>
  <c r="AF214" i="24"/>
  <c r="AF210" i="24"/>
  <c r="AF209" i="24"/>
  <c r="AF208" i="24"/>
  <c r="AF299" i="24" s="1"/>
  <c r="AF388" i="24" s="1"/>
  <c r="BD388" i="24" s="1"/>
  <c r="AF207" i="24"/>
  <c r="AF224" i="24"/>
  <c r="AF315" i="24" s="1"/>
  <c r="AF404" i="24" s="1"/>
  <c r="AF211" i="24"/>
  <c r="AF302" i="24" s="1"/>
  <c r="AF391" i="24" s="1"/>
  <c r="BD391" i="24" s="1"/>
  <c r="S211" i="24"/>
  <c r="S224" i="24"/>
  <c r="S207" i="24"/>
  <c r="S214" i="24"/>
  <c r="S223" i="24"/>
  <c r="S314" i="24" s="1"/>
  <c r="S403" i="24" s="1"/>
  <c r="S208" i="24"/>
  <c r="S209" i="24"/>
  <c r="S210" i="24"/>
  <c r="S213" i="24"/>
  <c r="S226" i="24"/>
  <c r="S212" i="24"/>
  <c r="S222" i="24"/>
  <c r="S225" i="24"/>
  <c r="W211" i="24"/>
  <c r="W224" i="24"/>
  <c r="W207" i="24"/>
  <c r="W214" i="24"/>
  <c r="W223" i="24"/>
  <c r="W208" i="24"/>
  <c r="W299" i="24" s="1"/>
  <c r="W388" i="24" s="1"/>
  <c r="AU388" i="24" s="1"/>
  <c r="W209" i="24"/>
  <c r="W210" i="24"/>
  <c r="W213" i="24"/>
  <c r="W226" i="24"/>
  <c r="W212" i="24"/>
  <c r="W222" i="24"/>
  <c r="W225" i="24"/>
  <c r="AG212" i="24"/>
  <c r="AG225" i="24"/>
  <c r="AG211" i="24"/>
  <c r="AG224" i="24"/>
  <c r="AG207" i="24"/>
  <c r="AG208" i="24"/>
  <c r="AG209" i="24"/>
  <c r="AG300" i="24" s="1"/>
  <c r="AG389" i="24" s="1"/>
  <c r="BE389" i="24" s="1"/>
  <c r="AG210" i="24"/>
  <c r="AG214" i="24"/>
  <c r="AG223" i="24"/>
  <c r="AG213" i="24"/>
  <c r="AG222" i="24"/>
  <c r="AG226" i="24"/>
  <c r="AE224" i="24"/>
  <c r="AE315" i="24" s="1"/>
  <c r="AE404" i="24" s="1"/>
  <c r="AE211" i="24"/>
  <c r="AE225" i="24"/>
  <c r="AE212" i="24"/>
  <c r="AE303" i="24" s="1"/>
  <c r="AE392" i="24" s="1"/>
  <c r="AE226" i="24"/>
  <c r="AE222" i="24"/>
  <c r="AE213" i="24"/>
  <c r="AE223" i="24"/>
  <c r="AE214" i="24"/>
  <c r="AE210" i="24"/>
  <c r="AE301" i="24" s="1"/>
  <c r="AE390" i="24" s="1"/>
  <c r="AE209" i="24"/>
  <c r="AE208" i="24"/>
  <c r="AE299" i="24" s="1"/>
  <c r="AE388" i="24" s="1"/>
  <c r="AE207" i="24"/>
  <c r="V207" i="24"/>
  <c r="V214" i="24"/>
  <c r="V223" i="24"/>
  <c r="V208" i="24"/>
  <c r="V209" i="24"/>
  <c r="V300" i="24" s="1"/>
  <c r="V389" i="24" s="1"/>
  <c r="AT389" i="24" s="1"/>
  <c r="V210" i="24"/>
  <c r="V213" i="24"/>
  <c r="V226" i="24"/>
  <c r="V212" i="24"/>
  <c r="V222" i="24"/>
  <c r="V225" i="24"/>
  <c r="V211" i="24"/>
  <c r="V224" i="24"/>
  <c r="AC212" i="24"/>
  <c r="AC216" i="24"/>
  <c r="AC220" i="24"/>
  <c r="AC225" i="24"/>
  <c r="AC229" i="24"/>
  <c r="AC233" i="24"/>
  <c r="AC237" i="24"/>
  <c r="AC241" i="24"/>
  <c r="AC245" i="24"/>
  <c r="AC249" i="24"/>
  <c r="AC253" i="24"/>
  <c r="AC211" i="24"/>
  <c r="AC215" i="24"/>
  <c r="AC219" i="24"/>
  <c r="AC224" i="24"/>
  <c r="AC228" i="24"/>
  <c r="AC232" i="24"/>
  <c r="AC236" i="24"/>
  <c r="AC240" i="24"/>
  <c r="AC244" i="24"/>
  <c r="AC248" i="24"/>
  <c r="AC252" i="24"/>
  <c r="AC207" i="24"/>
  <c r="AC208" i="24"/>
  <c r="AC209" i="24"/>
  <c r="AC210" i="24"/>
  <c r="AC301" i="24" s="1"/>
  <c r="AC390" i="24" s="1"/>
  <c r="BA390" i="24" s="1"/>
  <c r="AC214" i="24"/>
  <c r="AC218" i="24"/>
  <c r="AC223" i="24"/>
  <c r="AC227" i="24"/>
  <c r="AC231" i="24"/>
  <c r="AC235" i="24"/>
  <c r="AC239" i="24"/>
  <c r="AC243" i="24"/>
  <c r="AC247" i="24"/>
  <c r="AC251" i="24"/>
  <c r="AC213" i="24"/>
  <c r="AC217" i="24"/>
  <c r="AC221" i="24"/>
  <c r="AC222" i="24"/>
  <c r="AC226" i="24"/>
  <c r="AC230" i="24"/>
  <c r="AC234" i="24"/>
  <c r="AC238" i="24"/>
  <c r="AC242" i="24"/>
  <c r="AC246" i="24"/>
  <c r="AC250" i="24"/>
  <c r="AC254" i="24"/>
  <c r="AD213" i="24"/>
  <c r="AD222" i="24"/>
  <c r="AD226" i="24"/>
  <c r="AD212" i="24"/>
  <c r="AD225" i="24"/>
  <c r="AD315" i="24" s="1"/>
  <c r="AD404" i="24" s="1"/>
  <c r="AD211" i="24"/>
  <c r="AD224" i="24"/>
  <c r="AD207" i="24"/>
  <c r="AD208" i="24"/>
  <c r="AD209" i="24"/>
  <c r="AD210" i="24"/>
  <c r="AD214" i="24"/>
  <c r="AD223" i="24"/>
  <c r="AD314" i="24" s="1"/>
  <c r="AD403" i="24" s="1"/>
  <c r="H226" i="24"/>
  <c r="I226" i="24"/>
  <c r="E226" i="24"/>
  <c r="Z226" i="24"/>
  <c r="N226" i="24"/>
  <c r="L226" i="24"/>
  <c r="G226" i="24"/>
  <c r="M226" i="24"/>
  <c r="J226" i="24"/>
  <c r="K226" i="24"/>
  <c r="F226" i="24"/>
  <c r="U208" i="24"/>
  <c r="U209" i="24"/>
  <c r="U210" i="24"/>
  <c r="U213" i="24"/>
  <c r="U226" i="24"/>
  <c r="U212" i="24"/>
  <c r="U222" i="24"/>
  <c r="U225" i="24"/>
  <c r="U211" i="24"/>
  <c r="U224" i="24"/>
  <c r="U207" i="24"/>
  <c r="U214" i="24"/>
  <c r="U223" i="24"/>
  <c r="AH223" i="24"/>
  <c r="AH214" i="24"/>
  <c r="AH210" i="24"/>
  <c r="AH209" i="24"/>
  <c r="AH208" i="24"/>
  <c r="AH207" i="24"/>
  <c r="AH224" i="24"/>
  <c r="AH315" i="24" s="1"/>
  <c r="AH404" i="24" s="1"/>
  <c r="AH211" i="24"/>
  <c r="AH225" i="24"/>
  <c r="AH212" i="24"/>
  <c r="AH226" i="24"/>
  <c r="AH222" i="24"/>
  <c r="AH213" i="24"/>
  <c r="AJ225" i="24"/>
  <c r="AJ212" i="24"/>
  <c r="AJ226" i="24"/>
  <c r="AJ222" i="24"/>
  <c r="AJ313" i="24" s="1"/>
  <c r="AJ402" i="24" s="1"/>
  <c r="AJ213" i="24"/>
  <c r="AJ223" i="24"/>
  <c r="AJ214" i="24"/>
  <c r="AJ210" i="24"/>
  <c r="AJ209" i="24"/>
  <c r="AJ208" i="24"/>
  <c r="AJ207" i="24"/>
  <c r="AJ224" i="24"/>
  <c r="AJ315" i="24" s="1"/>
  <c r="AJ404" i="24" s="1"/>
  <c r="AJ211" i="24"/>
  <c r="AK212" i="24"/>
  <c r="AK225" i="24"/>
  <c r="AK211" i="24"/>
  <c r="AK302" i="24" s="1"/>
  <c r="AK391" i="24" s="1"/>
  <c r="BI391" i="24" s="1"/>
  <c r="AK224" i="24"/>
  <c r="AK207" i="24"/>
  <c r="AK208" i="24"/>
  <c r="AK209" i="24"/>
  <c r="AK210" i="24"/>
  <c r="AK214" i="24"/>
  <c r="AK223" i="24"/>
  <c r="AK314" i="24" s="1"/>
  <c r="AK403" i="24" s="1"/>
  <c r="AK213" i="24"/>
  <c r="AK222" i="24"/>
  <c r="AK226" i="24"/>
  <c r="AL213" i="24"/>
  <c r="AL303" i="24" s="1"/>
  <c r="AL392" i="24" s="1"/>
  <c r="AL222" i="24"/>
  <c r="AL226" i="24"/>
  <c r="AL212" i="24"/>
  <c r="AL225" i="24"/>
  <c r="AL211" i="24"/>
  <c r="AL224" i="24"/>
  <c r="AL207" i="24"/>
  <c r="AL208" i="24"/>
  <c r="AL209" i="24"/>
  <c r="AL210" i="24"/>
  <c r="AL214" i="24"/>
  <c r="AL223" i="24"/>
  <c r="R207" i="24"/>
  <c r="R214" i="24"/>
  <c r="R223" i="24"/>
  <c r="R208" i="24"/>
  <c r="R299" i="24" s="1"/>
  <c r="R388" i="24" s="1"/>
  <c r="R209" i="24"/>
  <c r="R210" i="24"/>
  <c r="R213" i="24"/>
  <c r="R226" i="24"/>
  <c r="R212" i="24"/>
  <c r="R222" i="24"/>
  <c r="R225" i="24"/>
  <c r="R211" i="24"/>
  <c r="R302" i="24" s="1"/>
  <c r="R391" i="24" s="1"/>
  <c r="AP391" i="24" s="1"/>
  <c r="R224" i="24"/>
  <c r="H214" i="24"/>
  <c r="I214" i="24"/>
  <c r="E214" i="24"/>
  <c r="Z214" i="24"/>
  <c r="N214" i="24"/>
  <c r="L214" i="24"/>
  <c r="G214" i="24"/>
  <c r="M214" i="24"/>
  <c r="J214" i="24"/>
  <c r="K214" i="24"/>
  <c r="F214" i="24"/>
  <c r="T226" i="24"/>
  <c r="T213" i="24"/>
  <c r="T210" i="24"/>
  <c r="T209" i="24"/>
  <c r="T208" i="24"/>
  <c r="T223" i="24"/>
  <c r="T214" i="24"/>
  <c r="T207" i="24"/>
  <c r="T224" i="24"/>
  <c r="T211" i="24"/>
  <c r="T225" i="24"/>
  <c r="T222" i="24"/>
  <c r="T212" i="24"/>
  <c r="Q208" i="24"/>
  <c r="Q209" i="24"/>
  <c r="Q210" i="24"/>
  <c r="Q213" i="24"/>
  <c r="Q217" i="24"/>
  <c r="Q221" i="24"/>
  <c r="Q226" i="24"/>
  <c r="Q230" i="24"/>
  <c r="Q234" i="24"/>
  <c r="Q238" i="24"/>
  <c r="Q242" i="24"/>
  <c r="Q246" i="24"/>
  <c r="Q250" i="24"/>
  <c r="Q254" i="24"/>
  <c r="Q212" i="24"/>
  <c r="Q216" i="24"/>
  <c r="Q220" i="24"/>
  <c r="Q222" i="24"/>
  <c r="Q225" i="24"/>
  <c r="Q229" i="24"/>
  <c r="Q233" i="24"/>
  <c r="Q237" i="24"/>
  <c r="Q241" i="24"/>
  <c r="Q245" i="24"/>
  <c r="Q249" i="24"/>
  <c r="Q253" i="24"/>
  <c r="Q211" i="24"/>
  <c r="Q302" i="24" s="1"/>
  <c r="Q391" i="24" s="1"/>
  <c r="AO391" i="24" s="1"/>
  <c r="Q215" i="24"/>
  <c r="Q219" i="24"/>
  <c r="Q224" i="24"/>
  <c r="Q228" i="24"/>
  <c r="Q232" i="24"/>
  <c r="Q236" i="24"/>
  <c r="Q240" i="24"/>
  <c r="Q244" i="24"/>
  <c r="Q248" i="24"/>
  <c r="Q252" i="24"/>
  <c r="Q207" i="24"/>
  <c r="Q214" i="24"/>
  <c r="Q218" i="24"/>
  <c r="Q223" i="24"/>
  <c r="Q227" i="24"/>
  <c r="Q231" i="24"/>
  <c r="Q235" i="24"/>
  <c r="Q239" i="24"/>
  <c r="Q243" i="24"/>
  <c r="Q247" i="24"/>
  <c r="Q251" i="24"/>
  <c r="X226" i="24"/>
  <c r="X213" i="24"/>
  <c r="X303" i="24" s="1"/>
  <c r="X392" i="24" s="1"/>
  <c r="X210" i="24"/>
  <c r="X209" i="24"/>
  <c r="X300" i="24" s="1"/>
  <c r="X389" i="24" s="1"/>
  <c r="AV389" i="24" s="1"/>
  <c r="X208" i="24"/>
  <c r="X223" i="24"/>
  <c r="X214" i="24"/>
  <c r="X207" i="24"/>
  <c r="X224" i="24"/>
  <c r="X211" i="24"/>
  <c r="X225" i="24"/>
  <c r="X222" i="24"/>
  <c r="X212" i="24"/>
  <c r="Y208" i="24"/>
  <c r="Y209" i="24"/>
  <c r="Y210" i="24"/>
  <c r="Y213" i="24"/>
  <c r="Y226" i="24"/>
  <c r="Y212" i="24"/>
  <c r="Y222" i="24"/>
  <c r="Y225" i="24"/>
  <c r="Y211" i="24"/>
  <c r="Y224" i="24"/>
  <c r="Y315" i="24" s="1"/>
  <c r="Y404" i="24" s="1"/>
  <c r="Y207" i="24"/>
  <c r="Y214" i="24"/>
  <c r="Y223" i="24"/>
  <c r="AI224" i="24"/>
  <c r="AI315" i="24" s="1"/>
  <c r="AI404" i="24" s="1"/>
  <c r="AI211" i="24"/>
  <c r="AI225" i="24"/>
  <c r="AI212" i="24"/>
  <c r="AI226" i="24"/>
  <c r="AI222" i="24"/>
  <c r="AI213" i="24"/>
  <c r="AI223" i="24"/>
  <c r="AI214" i="24"/>
  <c r="AI210" i="24"/>
  <c r="AI301" i="24" s="1"/>
  <c r="AI390" i="24" s="1"/>
  <c r="BG390" i="24" s="1"/>
  <c r="AI209" i="24"/>
  <c r="AI208" i="24"/>
  <c r="AI207" i="24"/>
  <c r="H297" i="24"/>
  <c r="H386" i="24" s="1"/>
  <c r="H298" i="24"/>
  <c r="H387" i="24" s="1"/>
  <c r="M298" i="24"/>
  <c r="M387" i="24" s="1"/>
  <c r="M297" i="24"/>
  <c r="M386" i="24" s="1"/>
  <c r="F298" i="24"/>
  <c r="F387" i="24" s="1"/>
  <c r="F297" i="24"/>
  <c r="F386" i="24" s="1"/>
  <c r="AJ473" i="24"/>
  <c r="AV384" i="24"/>
  <c r="AO473" i="24"/>
  <c r="AO558" i="24" s="1"/>
  <c r="AO566" i="24" s="1"/>
  <c r="BA384" i="24"/>
  <c r="BA473" i="24" s="1"/>
  <c r="BA558" i="24" s="1"/>
  <c r="BA566" i="24" s="1"/>
  <c r="AX473" i="24"/>
  <c r="AX558" i="24" s="1"/>
  <c r="AX566" i="24" s="1"/>
  <c r="BJ384" i="24"/>
  <c r="BJ473" i="24" s="1"/>
  <c r="BJ558" i="24" s="1"/>
  <c r="BJ566" i="24" s="1"/>
  <c r="AK315" i="24"/>
  <c r="AK404" i="24" s="1"/>
  <c r="AC315" i="24"/>
  <c r="AC404" i="24" s="1"/>
  <c r="S315" i="24"/>
  <c r="S404" i="24" s="1"/>
  <c r="M315" i="24"/>
  <c r="M404" i="24" s="1"/>
  <c r="I315" i="24"/>
  <c r="I404" i="24" s="1"/>
  <c r="E315" i="24"/>
  <c r="Z315" i="24"/>
  <c r="Z404" i="24" s="1"/>
  <c r="R315" i="24"/>
  <c r="R404" i="24" s="1"/>
  <c r="L315" i="24"/>
  <c r="L404" i="24" s="1"/>
  <c r="H315" i="24"/>
  <c r="H404" i="24" s="1"/>
  <c r="D315" i="24"/>
  <c r="D404" i="24" s="1"/>
  <c r="D493" i="24" s="1"/>
  <c r="T315" i="24"/>
  <c r="T404" i="24" s="1"/>
  <c r="N315" i="24"/>
  <c r="N404" i="24" s="1"/>
  <c r="J315" i="24"/>
  <c r="J404" i="24" s="1"/>
  <c r="F315" i="24"/>
  <c r="F404" i="24" s="1"/>
  <c r="U315" i="24"/>
  <c r="U404" i="24" s="1"/>
  <c r="K315" i="24"/>
  <c r="K404" i="24" s="1"/>
  <c r="G315" i="24"/>
  <c r="G404" i="24" s="1"/>
  <c r="AU473" i="24"/>
  <c r="AU558" i="24" s="1"/>
  <c r="AU566" i="24" s="1"/>
  <c r="BG384" i="24"/>
  <c r="BG473" i="24" s="1"/>
  <c r="BG558" i="24" s="1"/>
  <c r="BG566" i="24" s="1"/>
  <c r="AS473" i="24"/>
  <c r="AS558" i="24" s="1"/>
  <c r="AS566" i="24" s="1"/>
  <c r="BE384" i="24"/>
  <c r="BE473" i="24" s="1"/>
  <c r="BE558" i="24" s="1"/>
  <c r="BE566" i="24" s="1"/>
  <c r="AF473" i="24"/>
  <c r="AR384" i="24"/>
  <c r="H300" i="24"/>
  <c r="H389" i="24" s="1"/>
  <c r="I299" i="24"/>
  <c r="I388" i="24" s="1"/>
  <c r="E297" i="24"/>
  <c r="E386" i="24" s="1"/>
  <c r="E298" i="24"/>
  <c r="E387" i="24" s="1"/>
  <c r="E300" i="24"/>
  <c r="E389" i="24" s="1"/>
  <c r="AX391" i="24"/>
  <c r="N298" i="24"/>
  <c r="N387" i="24" s="1"/>
  <c r="N297" i="24"/>
  <c r="N386" i="24" s="1"/>
  <c r="Z313" i="24"/>
  <c r="Z402" i="24" s="1"/>
  <c r="N301" i="24"/>
  <c r="N390" i="24" s="1"/>
  <c r="AX390" i="24" s="1"/>
  <c r="L301" i="24"/>
  <c r="L390" i="24" s="1"/>
  <c r="L313" i="24"/>
  <c r="L402" i="24" s="1"/>
  <c r="G299" i="24"/>
  <c r="G388" i="24" s="1"/>
  <c r="G297" i="24"/>
  <c r="G386" i="24" s="1"/>
  <c r="G298" i="24"/>
  <c r="G387" i="24" s="1"/>
  <c r="M314" i="24"/>
  <c r="M403" i="24" s="1"/>
  <c r="M301" i="24"/>
  <c r="M390" i="24" s="1"/>
  <c r="M313" i="24"/>
  <c r="M402" i="24" s="1"/>
  <c r="J299" i="24"/>
  <c r="J388" i="24" s="1"/>
  <c r="F314" i="24"/>
  <c r="F403" i="24" s="1"/>
  <c r="F301" i="24"/>
  <c r="F390" i="24" s="1"/>
  <c r="D226" i="24"/>
  <c r="D123" i="24"/>
  <c r="D375" i="24"/>
  <c r="D464" i="24" s="1"/>
  <c r="D553" i="24" s="1"/>
  <c r="AQ473" i="24"/>
  <c r="AQ558" i="24" s="1"/>
  <c r="AQ566" i="24" s="1"/>
  <c r="BC384" i="24"/>
  <c r="BC473" i="24" s="1"/>
  <c r="BC558" i="24" s="1"/>
  <c r="BC566" i="24" s="1"/>
  <c r="F475" i="24"/>
  <c r="I297" i="24"/>
  <c r="I386" i="24" s="1"/>
  <c r="I298" i="24"/>
  <c r="I387" i="24" s="1"/>
  <c r="I302" i="24"/>
  <c r="I391" i="24" s="1"/>
  <c r="E313" i="24"/>
  <c r="E402" i="24" s="1"/>
  <c r="AX402" i="24"/>
  <c r="N314" i="24"/>
  <c r="N403" i="24" s="1"/>
  <c r="G302" i="24"/>
  <c r="G391" i="24" s="1"/>
  <c r="G314" i="24"/>
  <c r="G403" i="24" s="1"/>
  <c r="AQ403" i="24" s="1"/>
  <c r="J298" i="24"/>
  <c r="J387" i="24" s="1"/>
  <c r="J297" i="24"/>
  <c r="J386" i="24" s="1"/>
  <c r="K297" i="24"/>
  <c r="K386" i="24" s="1"/>
  <c r="K298" i="24"/>
  <c r="K387" i="24" s="1"/>
  <c r="AT473" i="24"/>
  <c r="AT558" i="24" s="1"/>
  <c r="AT566" i="24" s="1"/>
  <c r="BF384" i="24"/>
  <c r="BF473" i="24" s="1"/>
  <c r="BF558" i="24" s="1"/>
  <c r="BF566" i="24" s="1"/>
  <c r="D214" i="24"/>
  <c r="D111" i="24"/>
  <c r="Z297" i="24"/>
  <c r="Z298" i="24"/>
  <c r="Z387" i="24" s="1"/>
  <c r="AD473" i="24"/>
  <c r="AP384" i="24"/>
  <c r="AW473" i="24"/>
  <c r="AW558" i="24" s="1"/>
  <c r="AW566" i="24" s="1"/>
  <c r="BI384" i="24"/>
  <c r="BI473" i="24" s="1"/>
  <c r="BI558" i="24" s="1"/>
  <c r="BI566" i="24" s="1"/>
  <c r="D376" i="24"/>
  <c r="D465" i="24" s="1"/>
  <c r="D554" i="24" s="1"/>
  <c r="M475" i="24"/>
  <c r="AK303" i="24"/>
  <c r="AG303" i="24"/>
  <c r="AG392" i="24" s="1"/>
  <c r="AC303" i="24"/>
  <c r="W303" i="24"/>
  <c r="M303" i="24"/>
  <c r="M392" i="24" s="1"/>
  <c r="I303" i="24"/>
  <c r="E303" i="24"/>
  <c r="AJ303" i="24"/>
  <c r="AF303" i="24"/>
  <c r="AF392" i="24" s="1"/>
  <c r="Z303" i="24"/>
  <c r="R303" i="24"/>
  <c r="L303" i="24"/>
  <c r="L392" i="24" s="1"/>
  <c r="H303" i="24"/>
  <c r="D303" i="24"/>
  <c r="D392" i="24" s="1"/>
  <c r="D481" i="24" s="1"/>
  <c r="Y303" i="24"/>
  <c r="Y392" i="24" s="1"/>
  <c r="G303" i="24"/>
  <c r="G392" i="24" s="1"/>
  <c r="AH303" i="24"/>
  <c r="N303" i="24"/>
  <c r="F303" i="24"/>
  <c r="F392" i="24" s="1"/>
  <c r="U303" i="24"/>
  <c r="U392" i="24" s="1"/>
  <c r="K303" i="24"/>
  <c r="T303" i="24"/>
  <c r="T392" i="24" s="1"/>
  <c r="J303" i="24"/>
  <c r="I314" i="24"/>
  <c r="I403" i="24" s="1"/>
  <c r="I301" i="24"/>
  <c r="I390" i="24" s="1"/>
  <c r="I313" i="24"/>
  <c r="I402" i="24" s="1"/>
  <c r="Z314" i="24"/>
  <c r="Z403" i="24" s="1"/>
  <c r="Z300" i="24"/>
  <c r="Z389" i="24" s="1"/>
  <c r="AX389" i="24" s="1"/>
  <c r="N299" i="24"/>
  <c r="N388" i="24" s="1"/>
  <c r="AX388" i="24" s="1"/>
  <c r="L299" i="24"/>
  <c r="L388" i="24" s="1"/>
  <c r="L297" i="24"/>
  <c r="L386" i="24" s="1"/>
  <c r="L298" i="24"/>
  <c r="L387" i="24" s="1"/>
  <c r="G301" i="24"/>
  <c r="G390" i="24" s="1"/>
  <c r="G313" i="24"/>
  <c r="G402" i="24" s="1"/>
  <c r="M299" i="24"/>
  <c r="M388" i="24" s="1"/>
  <c r="J302" i="24"/>
  <c r="J391" i="24" s="1"/>
  <c r="J314" i="24"/>
  <c r="J403" i="24" s="1"/>
  <c r="J301" i="24"/>
  <c r="J390" i="24" s="1"/>
  <c r="K300" i="24"/>
  <c r="K389" i="24" s="1"/>
  <c r="K302" i="24"/>
  <c r="K391" i="24" s="1"/>
  <c r="K314" i="24"/>
  <c r="K403" i="24" s="1"/>
  <c r="F299" i="24"/>
  <c r="F388" i="24" s="1"/>
  <c r="H207" i="18"/>
  <c r="L207" i="18"/>
  <c r="F208" i="18"/>
  <c r="J208" i="18"/>
  <c r="J299" i="18" s="1"/>
  <c r="J388" i="18" s="1"/>
  <c r="F209" i="18"/>
  <c r="F300" i="18" s="1"/>
  <c r="F389" i="18" s="1"/>
  <c r="J209" i="18"/>
  <c r="F210" i="18"/>
  <c r="J210" i="18"/>
  <c r="J301" i="18" s="1"/>
  <c r="J390" i="18" s="1"/>
  <c r="F211" i="18"/>
  <c r="F302" i="18" s="1"/>
  <c r="F391" i="18" s="1"/>
  <c r="J211" i="18"/>
  <c r="F212" i="18"/>
  <c r="J212" i="18"/>
  <c r="F213" i="18"/>
  <c r="J213" i="18"/>
  <c r="R222" i="18"/>
  <c r="Z222" i="18"/>
  <c r="H222" i="18"/>
  <c r="L222" i="18"/>
  <c r="R223" i="18"/>
  <c r="Z223" i="18"/>
  <c r="H223" i="18"/>
  <c r="L223" i="18"/>
  <c r="R224" i="18"/>
  <c r="Z224" i="18"/>
  <c r="H224" i="18"/>
  <c r="L224" i="18"/>
  <c r="R225" i="18"/>
  <c r="Z225" i="18"/>
  <c r="H225" i="18"/>
  <c r="L225" i="18"/>
  <c r="R226" i="18"/>
  <c r="Z226" i="18"/>
  <c r="H226" i="18"/>
  <c r="L226" i="18"/>
  <c r="R227" i="18"/>
  <c r="Z227" i="18"/>
  <c r="H227" i="18"/>
  <c r="L227" i="18"/>
  <c r="R228" i="18"/>
  <c r="Z228" i="18"/>
  <c r="H228" i="18"/>
  <c r="L228" i="18"/>
  <c r="R229" i="18"/>
  <c r="Z229" i="18"/>
  <c r="H229" i="18"/>
  <c r="L229" i="18"/>
  <c r="R230" i="18"/>
  <c r="Z230" i="18"/>
  <c r="Z321" i="18" s="1"/>
  <c r="Z410" i="18" s="1"/>
  <c r="H230" i="18"/>
  <c r="L230" i="18"/>
  <c r="R231" i="18"/>
  <c r="Z231" i="18"/>
  <c r="H231" i="18"/>
  <c r="L231" i="18"/>
  <c r="R232" i="18"/>
  <c r="Z232" i="18"/>
  <c r="H232" i="18"/>
  <c r="L232" i="18"/>
  <c r="R233" i="18"/>
  <c r="Z233" i="18"/>
  <c r="H233" i="18"/>
  <c r="L233" i="18"/>
  <c r="R234" i="18"/>
  <c r="Z234" i="18"/>
  <c r="H234" i="18"/>
  <c r="L234" i="18"/>
  <c r="R235" i="18"/>
  <c r="Z235" i="18"/>
  <c r="Z326" i="18" s="1"/>
  <c r="Z415" i="18" s="1"/>
  <c r="H235" i="18"/>
  <c r="L235" i="18"/>
  <c r="R236" i="18"/>
  <c r="Z236" i="18"/>
  <c r="H236" i="18"/>
  <c r="L236" i="18"/>
  <c r="R237" i="18"/>
  <c r="Z237" i="18"/>
  <c r="H237" i="18"/>
  <c r="L237" i="18"/>
  <c r="R238" i="18"/>
  <c r="Z238" i="18"/>
  <c r="H238" i="18"/>
  <c r="L238" i="18"/>
  <c r="R239" i="18"/>
  <c r="Z239" i="18"/>
  <c r="Z330" i="18" s="1"/>
  <c r="Z419" i="18" s="1"/>
  <c r="H239" i="18"/>
  <c r="L239" i="18"/>
  <c r="R240" i="18"/>
  <c r="Z240" i="18"/>
  <c r="H240" i="18"/>
  <c r="L240" i="18"/>
  <c r="R241" i="18"/>
  <c r="Z241" i="18"/>
  <c r="Z332" i="18" s="1"/>
  <c r="Z421" i="18" s="1"/>
  <c r="H241" i="18"/>
  <c r="L241" i="18"/>
  <c r="R242" i="18"/>
  <c r="H242" i="18"/>
  <c r="Z243" i="18"/>
  <c r="R245" i="18"/>
  <c r="L245" i="18"/>
  <c r="H246" i="18"/>
  <c r="Z247" i="18"/>
  <c r="R249" i="18"/>
  <c r="L249" i="18"/>
  <c r="E207" i="18"/>
  <c r="I207" i="18"/>
  <c r="M207" i="18"/>
  <c r="G208" i="18"/>
  <c r="K208" i="18"/>
  <c r="K299" i="18" s="1"/>
  <c r="K388" i="18" s="1"/>
  <c r="G209" i="18"/>
  <c r="G300" i="18" s="1"/>
  <c r="G389" i="18" s="1"/>
  <c r="K209" i="18"/>
  <c r="G210" i="18"/>
  <c r="K210" i="18"/>
  <c r="K301" i="18" s="1"/>
  <c r="K390" i="18" s="1"/>
  <c r="G211" i="18"/>
  <c r="G302" i="18" s="1"/>
  <c r="G391" i="18" s="1"/>
  <c r="K211" i="18"/>
  <c r="G212" i="18"/>
  <c r="K212" i="18"/>
  <c r="G213" i="18"/>
  <c r="K213" i="18"/>
  <c r="E222" i="18"/>
  <c r="I222" i="18"/>
  <c r="I313" i="18" s="1"/>
  <c r="I402" i="18" s="1"/>
  <c r="M222" i="18"/>
  <c r="E223" i="18"/>
  <c r="I223" i="18"/>
  <c r="M223" i="18"/>
  <c r="M314" i="18" s="1"/>
  <c r="M403" i="18" s="1"/>
  <c r="E224" i="18"/>
  <c r="I224" i="18"/>
  <c r="M224" i="18"/>
  <c r="E225" i="18"/>
  <c r="E316" i="18" s="1"/>
  <c r="E405" i="18" s="1"/>
  <c r="I225" i="18"/>
  <c r="M225" i="18"/>
  <c r="E226" i="18"/>
  <c r="I226" i="18"/>
  <c r="I317" i="18" s="1"/>
  <c r="I406" i="18" s="1"/>
  <c r="M226" i="18"/>
  <c r="E227" i="18"/>
  <c r="I227" i="18"/>
  <c r="M227" i="18"/>
  <c r="M318" i="18" s="1"/>
  <c r="M407" i="18" s="1"/>
  <c r="E228" i="18"/>
  <c r="I228" i="18"/>
  <c r="M228" i="18"/>
  <c r="E229" i="18"/>
  <c r="E320" i="18" s="1"/>
  <c r="E409" i="18" s="1"/>
  <c r="I229" i="18"/>
  <c r="M229" i="18"/>
  <c r="E230" i="18"/>
  <c r="I230" i="18"/>
  <c r="I321" i="18" s="1"/>
  <c r="I410" i="18" s="1"/>
  <c r="M230" i="18"/>
  <c r="E231" i="18"/>
  <c r="I231" i="18"/>
  <c r="M231" i="18"/>
  <c r="M322" i="18" s="1"/>
  <c r="M411" i="18" s="1"/>
  <c r="E232" i="18"/>
  <c r="I232" i="18"/>
  <c r="M232" i="18"/>
  <c r="E233" i="18"/>
  <c r="E324" i="18" s="1"/>
  <c r="E413" i="18" s="1"/>
  <c r="I233" i="18"/>
  <c r="M233" i="18"/>
  <c r="E234" i="18"/>
  <c r="I234" i="18"/>
  <c r="I325" i="18" s="1"/>
  <c r="I414" i="18" s="1"/>
  <c r="M234" i="18"/>
  <c r="E235" i="18"/>
  <c r="I235" i="18"/>
  <c r="M235" i="18"/>
  <c r="M326" i="18" s="1"/>
  <c r="M415" i="18" s="1"/>
  <c r="E236" i="18"/>
  <c r="I236" i="18"/>
  <c r="M236" i="18"/>
  <c r="E237" i="18"/>
  <c r="E328" i="18" s="1"/>
  <c r="E417" i="18" s="1"/>
  <c r="I237" i="18"/>
  <c r="M237" i="18"/>
  <c r="E238" i="18"/>
  <c r="I238" i="18"/>
  <c r="I329" i="18" s="1"/>
  <c r="I418" i="18" s="1"/>
  <c r="M238" i="18"/>
  <c r="E239" i="18"/>
  <c r="I239" i="18"/>
  <c r="M239" i="18"/>
  <c r="M330" i="18" s="1"/>
  <c r="M419" i="18" s="1"/>
  <c r="E240" i="18"/>
  <c r="I240" i="18"/>
  <c r="M240" i="18"/>
  <c r="E241" i="18"/>
  <c r="E332" i="18" s="1"/>
  <c r="E421" i="18" s="1"/>
  <c r="I241" i="18"/>
  <c r="M241" i="18"/>
  <c r="L242" i="18"/>
  <c r="H243" i="18"/>
  <c r="Z244" i="18"/>
  <c r="R246" i="18"/>
  <c r="L246" i="18"/>
  <c r="H247" i="18"/>
  <c r="Z248" i="18"/>
  <c r="R207" i="18"/>
  <c r="Z207" i="18"/>
  <c r="F207" i="18"/>
  <c r="F298" i="18" s="1"/>
  <c r="F387" i="18" s="1"/>
  <c r="J207" i="18"/>
  <c r="R208" i="18"/>
  <c r="Z208" i="18"/>
  <c r="H208" i="18"/>
  <c r="H299" i="18" s="1"/>
  <c r="H388" i="18" s="1"/>
  <c r="L208" i="18"/>
  <c r="R209" i="18"/>
  <c r="Z209" i="18"/>
  <c r="H209" i="18"/>
  <c r="L209" i="18"/>
  <c r="R210" i="18"/>
  <c r="Z210" i="18"/>
  <c r="H210" i="18"/>
  <c r="L210" i="18"/>
  <c r="R211" i="18"/>
  <c r="Z211" i="18"/>
  <c r="H211" i="18"/>
  <c r="L211" i="18"/>
  <c r="R212" i="18"/>
  <c r="Z212" i="18"/>
  <c r="H212" i="18"/>
  <c r="L212" i="18"/>
  <c r="R213" i="18"/>
  <c r="Z213" i="18"/>
  <c r="H213" i="18"/>
  <c r="L213" i="18"/>
  <c r="F222" i="18"/>
  <c r="J222" i="18"/>
  <c r="F223" i="18"/>
  <c r="F314" i="18" s="1"/>
  <c r="F403" i="18" s="1"/>
  <c r="J223" i="18"/>
  <c r="J314" i="18" s="1"/>
  <c r="J403" i="18" s="1"/>
  <c r="F224" i="18"/>
  <c r="J224" i="18"/>
  <c r="F225" i="18"/>
  <c r="F316" i="18" s="1"/>
  <c r="F405" i="18" s="1"/>
  <c r="J225" i="18"/>
  <c r="J316" i="18" s="1"/>
  <c r="J405" i="18" s="1"/>
  <c r="F226" i="18"/>
  <c r="J226" i="18"/>
  <c r="F227" i="18"/>
  <c r="F318" i="18" s="1"/>
  <c r="F407" i="18" s="1"/>
  <c r="J227" i="18"/>
  <c r="J318" i="18" s="1"/>
  <c r="J407" i="18" s="1"/>
  <c r="F228" i="18"/>
  <c r="J228" i="18"/>
  <c r="F229" i="18"/>
  <c r="F320" i="18" s="1"/>
  <c r="F409" i="18" s="1"/>
  <c r="J229" i="18"/>
  <c r="J320" i="18" s="1"/>
  <c r="J409" i="18" s="1"/>
  <c r="F230" i="18"/>
  <c r="J230" i="18"/>
  <c r="F231" i="18"/>
  <c r="F322" i="18" s="1"/>
  <c r="F411" i="18" s="1"/>
  <c r="J231" i="18"/>
  <c r="J322" i="18" s="1"/>
  <c r="J411" i="18" s="1"/>
  <c r="F232" i="18"/>
  <c r="J232" i="18"/>
  <c r="F233" i="18"/>
  <c r="F324" i="18" s="1"/>
  <c r="F413" i="18" s="1"/>
  <c r="J233" i="18"/>
  <c r="J324" i="18" s="1"/>
  <c r="J413" i="18" s="1"/>
  <c r="F234" i="18"/>
  <c r="J234" i="18"/>
  <c r="F235" i="18"/>
  <c r="F326" i="18" s="1"/>
  <c r="F415" i="18" s="1"/>
  <c r="J235" i="18"/>
  <c r="J326" i="18" s="1"/>
  <c r="J415" i="18" s="1"/>
  <c r="F236" i="18"/>
  <c r="J236" i="18"/>
  <c r="F237" i="18"/>
  <c r="F328" i="18" s="1"/>
  <c r="F417" i="18" s="1"/>
  <c r="J237" i="18"/>
  <c r="J328" i="18" s="1"/>
  <c r="J417" i="18" s="1"/>
  <c r="F238" i="18"/>
  <c r="J238" i="18"/>
  <c r="F239" i="18"/>
  <c r="F330" i="18" s="1"/>
  <c r="F419" i="18" s="1"/>
  <c r="J239" i="18"/>
  <c r="F240" i="18"/>
  <c r="J240" i="18"/>
  <c r="F241" i="18"/>
  <c r="F332" i="18" s="1"/>
  <c r="F421" i="18" s="1"/>
  <c r="J241" i="18"/>
  <c r="R243" i="18"/>
  <c r="L243" i="18"/>
  <c r="H244" i="18"/>
  <c r="H335" i="18" s="1"/>
  <c r="H424" i="18" s="1"/>
  <c r="Z245" i="18"/>
  <c r="Z336" i="18" s="1"/>
  <c r="Z425" i="18" s="1"/>
  <c r="R247" i="18"/>
  <c r="L247" i="18"/>
  <c r="H248" i="18"/>
  <c r="H339" i="18" s="1"/>
  <c r="H428" i="18" s="1"/>
  <c r="Z249" i="18"/>
  <c r="Z340" i="18" s="1"/>
  <c r="Z429" i="18" s="1"/>
  <c r="G207" i="18"/>
  <c r="K207" i="18"/>
  <c r="E208" i="18"/>
  <c r="E299" i="18" s="1"/>
  <c r="E388" i="18" s="1"/>
  <c r="I208" i="18"/>
  <c r="M208" i="18"/>
  <c r="E209" i="18"/>
  <c r="I209" i="18"/>
  <c r="I300" i="18" s="1"/>
  <c r="I389" i="18" s="1"/>
  <c r="M209" i="18"/>
  <c r="E210" i="18"/>
  <c r="I210" i="18"/>
  <c r="M210" i="18"/>
  <c r="M301" i="18" s="1"/>
  <c r="M390" i="18" s="1"/>
  <c r="E211" i="18"/>
  <c r="I211" i="18"/>
  <c r="M211" i="18"/>
  <c r="E212" i="18"/>
  <c r="I212" i="18"/>
  <c r="M212" i="18"/>
  <c r="E213" i="18"/>
  <c r="I213" i="18"/>
  <c r="M213" i="18"/>
  <c r="G222" i="18"/>
  <c r="K222" i="18"/>
  <c r="G223" i="18"/>
  <c r="G314" i="18" s="1"/>
  <c r="G403" i="18" s="1"/>
  <c r="K223" i="18"/>
  <c r="K314" i="18" s="1"/>
  <c r="K403" i="18" s="1"/>
  <c r="G224" i="18"/>
  <c r="K224" i="18"/>
  <c r="G225" i="18"/>
  <c r="G316" i="18" s="1"/>
  <c r="G405" i="18" s="1"/>
  <c r="K225" i="18"/>
  <c r="K316" i="18" s="1"/>
  <c r="K405" i="18" s="1"/>
  <c r="G226" i="18"/>
  <c r="K226" i="18"/>
  <c r="G227" i="18"/>
  <c r="G318" i="18" s="1"/>
  <c r="G407" i="18" s="1"/>
  <c r="K227" i="18"/>
  <c r="K318" i="18" s="1"/>
  <c r="K407" i="18" s="1"/>
  <c r="G228" i="18"/>
  <c r="K228" i="18"/>
  <c r="G229" i="18"/>
  <c r="G320" i="18" s="1"/>
  <c r="G409" i="18" s="1"/>
  <c r="K229" i="18"/>
  <c r="K320" i="18" s="1"/>
  <c r="K409" i="18" s="1"/>
  <c r="G230" i="18"/>
  <c r="K230" i="18"/>
  <c r="G231" i="18"/>
  <c r="G322" i="18" s="1"/>
  <c r="G411" i="18" s="1"/>
  <c r="K231" i="18"/>
  <c r="K322" i="18" s="1"/>
  <c r="K411" i="18" s="1"/>
  <c r="G232" i="18"/>
  <c r="K232" i="18"/>
  <c r="G233" i="18"/>
  <c r="G324" i="18" s="1"/>
  <c r="G413" i="18" s="1"/>
  <c r="K233" i="18"/>
  <c r="K324" i="18" s="1"/>
  <c r="K413" i="18" s="1"/>
  <c r="G234" i="18"/>
  <c r="K234" i="18"/>
  <c r="G235" i="18"/>
  <c r="G326" i="18" s="1"/>
  <c r="G415" i="18" s="1"/>
  <c r="K235" i="18"/>
  <c r="K326" i="18" s="1"/>
  <c r="K415" i="18" s="1"/>
  <c r="G236" i="18"/>
  <c r="K236" i="18"/>
  <c r="G237" i="18"/>
  <c r="G328" i="18" s="1"/>
  <c r="G417" i="18" s="1"/>
  <c r="K237" i="18"/>
  <c r="K328" i="18" s="1"/>
  <c r="K417" i="18" s="1"/>
  <c r="G238" i="18"/>
  <c r="K238" i="18"/>
  <c r="G239" i="18"/>
  <c r="G330" i="18" s="1"/>
  <c r="G419" i="18" s="1"/>
  <c r="K239" i="18"/>
  <c r="K330" i="18" s="1"/>
  <c r="K419" i="18" s="1"/>
  <c r="G240" i="18"/>
  <c r="K240" i="18"/>
  <c r="G241" i="18"/>
  <c r="G332" i="18" s="1"/>
  <c r="G421" i="18" s="1"/>
  <c r="K241" i="18"/>
  <c r="K332" i="18" s="1"/>
  <c r="K421" i="18" s="1"/>
  <c r="Z242" i="18"/>
  <c r="Z333" i="18" s="1"/>
  <c r="Z422" i="18" s="1"/>
  <c r="R244" i="18"/>
  <c r="R335" i="18" s="1"/>
  <c r="R424" i="18" s="1"/>
  <c r="L244" i="18"/>
  <c r="L335" i="18" s="1"/>
  <c r="L424" i="18" s="1"/>
  <c r="H245" i="18"/>
  <c r="Z246" i="18"/>
  <c r="Z337" i="18" s="1"/>
  <c r="Z426" i="18" s="1"/>
  <c r="R248" i="18"/>
  <c r="R339" i="18" s="1"/>
  <c r="R428" i="18" s="1"/>
  <c r="L248" i="18"/>
  <c r="L339" i="18" s="1"/>
  <c r="L428" i="18" s="1"/>
  <c r="H249" i="18"/>
  <c r="R250" i="18"/>
  <c r="Z250" i="18"/>
  <c r="H250" i="18"/>
  <c r="L250" i="18"/>
  <c r="R251" i="18"/>
  <c r="Z251" i="18"/>
  <c r="H251" i="18"/>
  <c r="L251" i="18"/>
  <c r="R252" i="18"/>
  <c r="Z252" i="18"/>
  <c r="H252" i="18"/>
  <c r="L252" i="18"/>
  <c r="R253" i="18"/>
  <c r="Z253" i="18"/>
  <c r="H253" i="18"/>
  <c r="H344" i="18" s="1"/>
  <c r="H433" i="18" s="1"/>
  <c r="L253" i="18"/>
  <c r="E242" i="18"/>
  <c r="I242" i="18"/>
  <c r="M242" i="18"/>
  <c r="M333" i="18" s="1"/>
  <c r="M422" i="18" s="1"/>
  <c r="E243" i="18"/>
  <c r="I243" i="18"/>
  <c r="M243" i="18"/>
  <c r="E244" i="18"/>
  <c r="E335" i="18" s="1"/>
  <c r="E424" i="18" s="1"/>
  <c r="I244" i="18"/>
  <c r="M244" i="18"/>
  <c r="E245" i="18"/>
  <c r="I245" i="18"/>
  <c r="I336" i="18" s="1"/>
  <c r="I425" i="18" s="1"/>
  <c r="M245" i="18"/>
  <c r="E246" i="18"/>
  <c r="I246" i="18"/>
  <c r="M246" i="18"/>
  <c r="M337" i="18" s="1"/>
  <c r="M426" i="18" s="1"/>
  <c r="E247" i="18"/>
  <c r="I247" i="18"/>
  <c r="M247" i="18"/>
  <c r="E248" i="18"/>
  <c r="E339" i="18" s="1"/>
  <c r="E428" i="18" s="1"/>
  <c r="I248" i="18"/>
  <c r="M248" i="18"/>
  <c r="E249" i="18"/>
  <c r="I249" i="18"/>
  <c r="I340" i="18" s="1"/>
  <c r="I429" i="18" s="1"/>
  <c r="M249" i="18"/>
  <c r="E250" i="18"/>
  <c r="I250" i="18"/>
  <c r="M250" i="18"/>
  <c r="M341" i="18" s="1"/>
  <c r="M430" i="18" s="1"/>
  <c r="E251" i="18"/>
  <c r="I251" i="18"/>
  <c r="M251" i="18"/>
  <c r="E252" i="18"/>
  <c r="E343" i="18" s="1"/>
  <c r="E432" i="18" s="1"/>
  <c r="I252" i="18"/>
  <c r="M252" i="18"/>
  <c r="E253" i="18"/>
  <c r="I253" i="18"/>
  <c r="I344" i="18" s="1"/>
  <c r="I433" i="18" s="1"/>
  <c r="M253" i="18"/>
  <c r="F242" i="18"/>
  <c r="J242" i="18"/>
  <c r="F243" i="18"/>
  <c r="F334" i="18" s="1"/>
  <c r="F423" i="18" s="1"/>
  <c r="J243" i="18"/>
  <c r="J334" i="18" s="1"/>
  <c r="J423" i="18" s="1"/>
  <c r="F244" i="18"/>
  <c r="J244" i="18"/>
  <c r="F245" i="18"/>
  <c r="F336" i="18" s="1"/>
  <c r="F425" i="18" s="1"/>
  <c r="J245" i="18"/>
  <c r="J336" i="18" s="1"/>
  <c r="J425" i="18" s="1"/>
  <c r="F246" i="18"/>
  <c r="J246" i="18"/>
  <c r="F247" i="18"/>
  <c r="F338" i="18" s="1"/>
  <c r="F427" i="18" s="1"/>
  <c r="J247" i="18"/>
  <c r="J338" i="18" s="1"/>
  <c r="J427" i="18" s="1"/>
  <c r="F248" i="18"/>
  <c r="J248" i="18"/>
  <c r="F249" i="18"/>
  <c r="F340" i="18" s="1"/>
  <c r="F429" i="18" s="1"/>
  <c r="J249" i="18"/>
  <c r="J340" i="18" s="1"/>
  <c r="J429" i="18" s="1"/>
  <c r="F250" i="18"/>
  <c r="J250" i="18"/>
  <c r="F251" i="18"/>
  <c r="F342" i="18" s="1"/>
  <c r="F431" i="18" s="1"/>
  <c r="J251" i="18"/>
  <c r="J342" i="18" s="1"/>
  <c r="J431" i="18" s="1"/>
  <c r="F252" i="18"/>
  <c r="J252" i="18"/>
  <c r="F253" i="18"/>
  <c r="F344" i="18" s="1"/>
  <c r="F433" i="18" s="1"/>
  <c r="J253" i="18"/>
  <c r="G242" i="18"/>
  <c r="K242" i="18"/>
  <c r="G243" i="18"/>
  <c r="G334" i="18" s="1"/>
  <c r="G423" i="18" s="1"/>
  <c r="K243" i="18"/>
  <c r="K334" i="18" s="1"/>
  <c r="K423" i="18" s="1"/>
  <c r="G244" i="18"/>
  <c r="K244" i="18"/>
  <c r="G245" i="18"/>
  <c r="G336" i="18" s="1"/>
  <c r="G425" i="18" s="1"/>
  <c r="K245" i="18"/>
  <c r="K336" i="18" s="1"/>
  <c r="K425" i="18" s="1"/>
  <c r="G246" i="18"/>
  <c r="K246" i="18"/>
  <c r="G247" i="18"/>
  <c r="G338" i="18" s="1"/>
  <c r="G427" i="18" s="1"/>
  <c r="K247" i="18"/>
  <c r="K338" i="18" s="1"/>
  <c r="K427" i="18" s="1"/>
  <c r="G248" i="18"/>
  <c r="K248" i="18"/>
  <c r="G249" i="18"/>
  <c r="G340" i="18" s="1"/>
  <c r="G429" i="18" s="1"/>
  <c r="K249" i="18"/>
  <c r="K340" i="18" s="1"/>
  <c r="K429" i="18" s="1"/>
  <c r="G250" i="18"/>
  <c r="K250" i="18"/>
  <c r="G251" i="18"/>
  <c r="G342" i="18" s="1"/>
  <c r="G431" i="18" s="1"/>
  <c r="K251" i="18"/>
  <c r="K342" i="18" s="1"/>
  <c r="K431" i="18" s="1"/>
  <c r="G252" i="18"/>
  <c r="K252" i="18"/>
  <c r="G253" i="18"/>
  <c r="G344" i="18" s="1"/>
  <c r="G433" i="18" s="1"/>
  <c r="K253" i="18"/>
  <c r="K344" i="18" s="1"/>
  <c r="K433" i="18" s="1"/>
  <c r="Z183" i="18"/>
  <c r="Z287" i="18" s="1"/>
  <c r="Z182" i="18"/>
  <c r="Z286" i="18" s="1"/>
  <c r="Z181" i="18"/>
  <c r="Z285" i="18" s="1"/>
  <c r="Z376" i="18" s="1"/>
  <c r="Z179" i="18"/>
  <c r="Z283" i="18" s="1"/>
  <c r="Z177" i="18"/>
  <c r="Z281" i="18" s="1"/>
  <c r="Z180" i="18"/>
  <c r="Z284" i="18" s="1"/>
  <c r="Z375" i="18" s="1"/>
  <c r="Z464" i="18" s="1"/>
  <c r="Z176" i="18"/>
  <c r="Z280" i="18" s="1"/>
  <c r="Z178" i="18"/>
  <c r="Z282" i="18" s="1"/>
  <c r="Z154" i="18"/>
  <c r="Z258" i="18" s="1"/>
  <c r="Z152" i="18"/>
  <c r="Z256" i="18" s="1"/>
  <c r="Z347" i="18" s="1"/>
  <c r="Z436" i="18" s="1"/>
  <c r="Z155" i="18"/>
  <c r="Z259" i="18" s="1"/>
  <c r="Z153" i="18"/>
  <c r="Z257" i="18" s="1"/>
  <c r="Z151" i="18"/>
  <c r="Z255" i="18" s="1"/>
  <c r="Z254" i="18"/>
  <c r="G182" i="18"/>
  <c r="G286" i="18" s="1"/>
  <c r="G377" i="18" s="1"/>
  <c r="G466" i="18" s="1"/>
  <c r="G183" i="18"/>
  <c r="G287" i="18" s="1"/>
  <c r="G181" i="18"/>
  <c r="G285" i="18" s="1"/>
  <c r="G179" i="18"/>
  <c r="G283" i="18" s="1"/>
  <c r="G177" i="18"/>
  <c r="G281" i="18" s="1"/>
  <c r="G180" i="18"/>
  <c r="G284" i="18" s="1"/>
  <c r="G178" i="18"/>
  <c r="G282" i="18" s="1"/>
  <c r="G176" i="18"/>
  <c r="G280" i="18" s="1"/>
  <c r="G155" i="18"/>
  <c r="G259" i="18" s="1"/>
  <c r="G153" i="18"/>
  <c r="G257" i="18" s="1"/>
  <c r="G151" i="18"/>
  <c r="G255" i="18" s="1"/>
  <c r="G254" i="18"/>
  <c r="G154" i="18"/>
  <c r="G258" i="18" s="1"/>
  <c r="G152" i="18"/>
  <c r="G256" i="18" s="1"/>
  <c r="H183" i="18"/>
  <c r="H287" i="18" s="1"/>
  <c r="H181" i="18"/>
  <c r="H285" i="18" s="1"/>
  <c r="H179" i="18"/>
  <c r="H283" i="18" s="1"/>
  <c r="H177" i="18"/>
  <c r="H281" i="18" s="1"/>
  <c r="H372" i="18" s="1"/>
  <c r="H182" i="18"/>
  <c r="H286" i="18" s="1"/>
  <c r="H180" i="18"/>
  <c r="H284" i="18" s="1"/>
  <c r="H375" i="18" s="1"/>
  <c r="H464" i="18" s="1"/>
  <c r="H178" i="18"/>
  <c r="H282" i="18" s="1"/>
  <c r="H176" i="18"/>
  <c r="H280" i="18" s="1"/>
  <c r="H154" i="18"/>
  <c r="H258" i="18" s="1"/>
  <c r="H152" i="18"/>
  <c r="H256" i="18" s="1"/>
  <c r="H155" i="18"/>
  <c r="H259" i="18" s="1"/>
  <c r="H153" i="18"/>
  <c r="H257" i="18" s="1"/>
  <c r="H151" i="18"/>
  <c r="H255" i="18" s="1"/>
  <c r="H254" i="18"/>
  <c r="E183" i="18"/>
  <c r="E287" i="18" s="1"/>
  <c r="E182" i="18"/>
  <c r="E286" i="18" s="1"/>
  <c r="E180" i="18"/>
  <c r="E284" i="18" s="1"/>
  <c r="E178" i="18"/>
  <c r="E282" i="18" s="1"/>
  <c r="E176" i="18"/>
  <c r="E280" i="18" s="1"/>
  <c r="E181" i="18"/>
  <c r="E285" i="18" s="1"/>
  <c r="E179" i="18"/>
  <c r="E283" i="18" s="1"/>
  <c r="E177" i="18"/>
  <c r="E281" i="18" s="1"/>
  <c r="E154" i="18"/>
  <c r="E258" i="18" s="1"/>
  <c r="E152" i="18"/>
  <c r="E256" i="18" s="1"/>
  <c r="E155" i="18"/>
  <c r="E259" i="18" s="1"/>
  <c r="E153" i="18"/>
  <c r="E257" i="18" s="1"/>
  <c r="E151" i="18"/>
  <c r="E255" i="18" s="1"/>
  <c r="E346" i="18" s="1"/>
  <c r="E435" i="18" s="1"/>
  <c r="E254" i="18"/>
  <c r="K182" i="18"/>
  <c r="K286" i="18" s="1"/>
  <c r="K183" i="18"/>
  <c r="K287" i="18" s="1"/>
  <c r="K181" i="18"/>
  <c r="K285" i="18" s="1"/>
  <c r="K375" i="18" s="1"/>
  <c r="K464" i="18" s="1"/>
  <c r="K179" i="18"/>
  <c r="K283" i="18" s="1"/>
  <c r="K177" i="18"/>
  <c r="K281" i="18" s="1"/>
  <c r="K180" i="18"/>
  <c r="K284" i="18" s="1"/>
  <c r="K178" i="18"/>
  <c r="K282" i="18" s="1"/>
  <c r="K176" i="18"/>
  <c r="K280" i="18" s="1"/>
  <c r="K155" i="18"/>
  <c r="K259" i="18" s="1"/>
  <c r="K153" i="18"/>
  <c r="K257" i="18" s="1"/>
  <c r="K348" i="18" s="1"/>
  <c r="K437" i="18" s="1"/>
  <c r="K151" i="18"/>
  <c r="K255" i="18" s="1"/>
  <c r="K254" i="18"/>
  <c r="K154" i="18"/>
  <c r="K258" i="18" s="1"/>
  <c r="K152" i="18"/>
  <c r="K256" i="18" s="1"/>
  <c r="L182" i="18"/>
  <c r="L286" i="18" s="1"/>
  <c r="L377" i="18" s="1"/>
  <c r="L466" i="18" s="1"/>
  <c r="L183" i="18"/>
  <c r="L287" i="18" s="1"/>
  <c r="L181" i="18"/>
  <c r="L285" i="18" s="1"/>
  <c r="L179" i="18"/>
  <c r="L283" i="18" s="1"/>
  <c r="L177" i="18"/>
  <c r="L281" i="18" s="1"/>
  <c r="L372" i="18" s="1"/>
  <c r="L461" i="18" s="1"/>
  <c r="L180" i="18"/>
  <c r="L284" i="18" s="1"/>
  <c r="L178" i="18"/>
  <c r="L282" i="18" s="1"/>
  <c r="L176" i="18"/>
  <c r="L280" i="18" s="1"/>
  <c r="L154" i="18"/>
  <c r="L258" i="18" s="1"/>
  <c r="L152" i="18"/>
  <c r="L256" i="18" s="1"/>
  <c r="L347" i="18" s="1"/>
  <c r="L436" i="18" s="1"/>
  <c r="L155" i="18"/>
  <c r="L259" i="18" s="1"/>
  <c r="L153" i="18"/>
  <c r="L257" i="18" s="1"/>
  <c r="L151" i="18"/>
  <c r="L255" i="18" s="1"/>
  <c r="L345" i="18" s="1"/>
  <c r="L434" i="18" s="1"/>
  <c r="L254" i="18"/>
  <c r="R181" i="18"/>
  <c r="R285" i="18" s="1"/>
  <c r="R179" i="18"/>
  <c r="R283" i="18" s="1"/>
  <c r="R177" i="18"/>
  <c r="R281" i="18" s="1"/>
  <c r="R372" i="18" s="1"/>
  <c r="R461" i="18" s="1"/>
  <c r="R182" i="18"/>
  <c r="R286" i="18" s="1"/>
  <c r="R180" i="18"/>
  <c r="R284" i="18" s="1"/>
  <c r="R183" i="18"/>
  <c r="R287" i="18" s="1"/>
  <c r="R178" i="18"/>
  <c r="R282" i="18" s="1"/>
  <c r="R176" i="18"/>
  <c r="R280" i="18" s="1"/>
  <c r="R154" i="18"/>
  <c r="R258" i="18" s="1"/>
  <c r="R348" i="18" s="1"/>
  <c r="R437" i="18" s="1"/>
  <c r="R152" i="18"/>
  <c r="R256" i="18" s="1"/>
  <c r="R155" i="18"/>
  <c r="R259" i="18" s="1"/>
  <c r="R153" i="18"/>
  <c r="R257" i="18" s="1"/>
  <c r="R151" i="18"/>
  <c r="R255" i="18" s="1"/>
  <c r="R254" i="18"/>
  <c r="I183" i="18"/>
  <c r="I287" i="18" s="1"/>
  <c r="I377" i="18" s="1"/>
  <c r="I466" i="18" s="1"/>
  <c r="I182" i="18"/>
  <c r="I286" i="18" s="1"/>
  <c r="I180" i="18"/>
  <c r="I284" i="18" s="1"/>
  <c r="I178" i="18"/>
  <c r="I282" i="18" s="1"/>
  <c r="I176" i="18"/>
  <c r="I280" i="18" s="1"/>
  <c r="I371" i="18" s="1"/>
  <c r="I460" i="18" s="1"/>
  <c r="I181" i="18"/>
  <c r="I285" i="18" s="1"/>
  <c r="I179" i="18"/>
  <c r="I283" i="18" s="1"/>
  <c r="I177" i="18"/>
  <c r="I281" i="18" s="1"/>
  <c r="I154" i="18"/>
  <c r="I258" i="18" s="1"/>
  <c r="I152" i="18"/>
  <c r="I256" i="18" s="1"/>
  <c r="I155" i="18"/>
  <c r="I259" i="18" s="1"/>
  <c r="I153" i="18"/>
  <c r="I257" i="18" s="1"/>
  <c r="I151" i="18"/>
  <c r="I255" i="18" s="1"/>
  <c r="I254" i="18"/>
  <c r="F183" i="18"/>
  <c r="F287" i="18" s="1"/>
  <c r="F182" i="18"/>
  <c r="F286" i="18" s="1"/>
  <c r="F180" i="18"/>
  <c r="F284" i="18" s="1"/>
  <c r="F375" i="18" s="1"/>
  <c r="F464" i="18" s="1"/>
  <c r="AP464" i="18" s="1"/>
  <c r="F178" i="18"/>
  <c r="F282" i="18" s="1"/>
  <c r="F176" i="18"/>
  <c r="F280" i="18" s="1"/>
  <c r="F371" i="18" s="1"/>
  <c r="F181" i="18"/>
  <c r="F285" i="18" s="1"/>
  <c r="F376" i="18" s="1"/>
  <c r="F179" i="18"/>
  <c r="F283" i="18" s="1"/>
  <c r="F177" i="18"/>
  <c r="F281" i="18" s="1"/>
  <c r="F155" i="18"/>
  <c r="F259" i="18" s="1"/>
  <c r="F153" i="18"/>
  <c r="F257" i="18" s="1"/>
  <c r="F151" i="18"/>
  <c r="F255" i="18" s="1"/>
  <c r="F346" i="18" s="1"/>
  <c r="F435" i="18" s="1"/>
  <c r="AP435" i="18" s="1"/>
  <c r="F254" i="18"/>
  <c r="F154" i="18"/>
  <c r="F258" i="18" s="1"/>
  <c r="F152" i="18"/>
  <c r="F256" i="18" s="1"/>
  <c r="J183" i="18"/>
  <c r="J287" i="18" s="1"/>
  <c r="J377" i="18" s="1"/>
  <c r="J466" i="18" s="1"/>
  <c r="J182" i="18"/>
  <c r="J286" i="18" s="1"/>
  <c r="J180" i="18"/>
  <c r="J284" i="18" s="1"/>
  <c r="J178" i="18"/>
  <c r="J282" i="18" s="1"/>
  <c r="J176" i="18"/>
  <c r="J280" i="18" s="1"/>
  <c r="J181" i="18"/>
  <c r="J285" i="18" s="1"/>
  <c r="J179" i="18"/>
  <c r="J283" i="18" s="1"/>
  <c r="J177" i="18"/>
  <c r="J281" i="18" s="1"/>
  <c r="J372" i="18" s="1"/>
  <c r="J461" i="18" s="1"/>
  <c r="J155" i="18"/>
  <c r="J259" i="18" s="1"/>
  <c r="J153" i="18"/>
  <c r="J257" i="18" s="1"/>
  <c r="J151" i="18"/>
  <c r="J255" i="18" s="1"/>
  <c r="J346" i="18" s="1"/>
  <c r="J435" i="18" s="1"/>
  <c r="J254" i="18"/>
  <c r="J154" i="18"/>
  <c r="J258" i="18" s="1"/>
  <c r="J152" i="18"/>
  <c r="J256" i="18" s="1"/>
  <c r="M183" i="18"/>
  <c r="M287" i="18" s="1"/>
  <c r="M182" i="18"/>
  <c r="M286" i="18" s="1"/>
  <c r="M180" i="18"/>
  <c r="M284" i="18" s="1"/>
  <c r="M374" i="18" s="1"/>
  <c r="M463" i="18" s="1"/>
  <c r="M178" i="18"/>
  <c r="M282" i="18" s="1"/>
  <c r="M176" i="18"/>
  <c r="M280" i="18" s="1"/>
  <c r="M181" i="18"/>
  <c r="M285" i="18" s="1"/>
  <c r="M376" i="18" s="1"/>
  <c r="M465" i="18" s="1"/>
  <c r="M179" i="18"/>
  <c r="M283" i="18" s="1"/>
  <c r="M177" i="18"/>
  <c r="M281" i="18" s="1"/>
  <c r="M156" i="18"/>
  <c r="M260" i="18" s="1"/>
  <c r="M155" i="18"/>
  <c r="M259" i="18" s="1"/>
  <c r="M154" i="18"/>
  <c r="M258" i="18" s="1"/>
  <c r="M152" i="18"/>
  <c r="M256" i="18" s="1"/>
  <c r="M153" i="18"/>
  <c r="M257" i="18" s="1"/>
  <c r="M151" i="18"/>
  <c r="M255" i="18" s="1"/>
  <c r="M254" i="18"/>
  <c r="AD76" i="18"/>
  <c r="AD101" i="18" s="1"/>
  <c r="AD205" i="18" s="1"/>
  <c r="AD295" i="18" s="1"/>
  <c r="AD384" i="18" s="1"/>
  <c r="R101" i="18"/>
  <c r="R205" i="18" s="1"/>
  <c r="R295" i="18" s="1"/>
  <c r="R384" i="18" s="1"/>
  <c r="R473" i="18" s="1"/>
  <c r="R101" i="19"/>
  <c r="R205" i="19" s="1"/>
  <c r="R295" i="19" s="1"/>
  <c r="R384" i="19" s="1"/>
  <c r="R473" i="19" s="1"/>
  <c r="AD76" i="19"/>
  <c r="AD101" i="19" s="1"/>
  <c r="AD205" i="19" s="1"/>
  <c r="AD295" i="19" s="1"/>
  <c r="AD384" i="19" s="1"/>
  <c r="AH76" i="19"/>
  <c r="AH101" i="19" s="1"/>
  <c r="AH205" i="19" s="1"/>
  <c r="AH295" i="19" s="1"/>
  <c r="AH384" i="19" s="1"/>
  <c r="V101" i="19"/>
  <c r="V205" i="19" s="1"/>
  <c r="V295" i="19" s="1"/>
  <c r="V384" i="19" s="1"/>
  <c r="V473" i="19" s="1"/>
  <c r="Y101" i="19"/>
  <c r="Y205" i="19" s="1"/>
  <c r="Y295" i="19" s="1"/>
  <c r="Y384" i="19" s="1"/>
  <c r="Y473" i="19" s="1"/>
  <c r="AK76" i="19"/>
  <c r="AK101" i="19" s="1"/>
  <c r="AK205" i="19" s="1"/>
  <c r="AK295" i="19" s="1"/>
  <c r="AK384" i="19" s="1"/>
  <c r="C88" i="23"/>
  <c r="C177" i="23" s="1"/>
  <c r="BT106" i="23" s="1"/>
  <c r="CF106" i="23" s="1"/>
  <c r="CR106" i="23" s="1"/>
  <c r="DD106" i="23" s="1"/>
  <c r="DP106" i="23" s="1"/>
  <c r="C88" i="9"/>
  <c r="C177" i="9" s="1"/>
  <c r="C60" i="23"/>
  <c r="C149" i="23" s="1"/>
  <c r="C60" i="9"/>
  <c r="C149" i="9" s="1"/>
  <c r="C56" i="23"/>
  <c r="C145" i="23" s="1"/>
  <c r="C56" i="9"/>
  <c r="C145" i="9" s="1"/>
  <c r="C52" i="23"/>
  <c r="C141" i="23" s="1"/>
  <c r="C52" i="9"/>
  <c r="C141" i="9" s="1"/>
  <c r="C48" i="23"/>
  <c r="C137" i="23" s="1"/>
  <c r="C48" i="9"/>
  <c r="C137" i="9" s="1"/>
  <c r="C44" i="23"/>
  <c r="C133" i="23" s="1"/>
  <c r="C44" i="9"/>
  <c r="C133" i="9" s="1"/>
  <c r="C40" i="23"/>
  <c r="C129" i="23" s="1"/>
  <c r="C40" i="9"/>
  <c r="C129" i="9" s="1"/>
  <c r="C36" i="23"/>
  <c r="C125" i="23" s="1"/>
  <c r="C36" i="9"/>
  <c r="C125" i="9" s="1"/>
  <c r="C32" i="23"/>
  <c r="C121" i="23" s="1"/>
  <c r="C32" i="9"/>
  <c r="C121" i="9" s="1"/>
  <c r="C28" i="23"/>
  <c r="C117" i="23" s="1"/>
  <c r="C28" i="9"/>
  <c r="C117" i="9" s="1"/>
  <c r="C15" i="23"/>
  <c r="C104" i="23" s="1"/>
  <c r="C15" i="9"/>
  <c r="C104" i="9" s="1"/>
  <c r="C11" i="23"/>
  <c r="C100" i="23" s="1"/>
  <c r="C11" i="9"/>
  <c r="C100" i="9" s="1"/>
  <c r="G8" i="23"/>
  <c r="G8" i="9"/>
  <c r="G97" i="9" s="1"/>
  <c r="E8" i="23"/>
  <c r="E8" i="9"/>
  <c r="E97" i="9" s="1"/>
  <c r="X101" i="18"/>
  <c r="X205" i="18" s="1"/>
  <c r="X295" i="18" s="1"/>
  <c r="X384" i="18" s="1"/>
  <c r="X473" i="18" s="1"/>
  <c r="AJ76" i="18"/>
  <c r="AJ101" i="18" s="1"/>
  <c r="AJ205" i="18" s="1"/>
  <c r="AJ295" i="18" s="1"/>
  <c r="AJ384" i="18" s="1"/>
  <c r="AE76" i="19"/>
  <c r="AE101" i="19" s="1"/>
  <c r="AE205" i="19" s="1"/>
  <c r="AE295" i="19" s="1"/>
  <c r="AE384" i="19" s="1"/>
  <c r="S101" i="19"/>
  <c r="S205" i="19" s="1"/>
  <c r="S295" i="19" s="1"/>
  <c r="S384" i="19" s="1"/>
  <c r="S473" i="19" s="1"/>
  <c r="C86" i="23"/>
  <c r="C175" i="23" s="1"/>
  <c r="BR106" i="23" s="1"/>
  <c r="CD106" i="23" s="1"/>
  <c r="CP106" i="23" s="1"/>
  <c r="DB106" i="23" s="1"/>
  <c r="DN106" i="23" s="1"/>
  <c r="C86" i="9"/>
  <c r="C175" i="9" s="1"/>
  <c r="C59" i="23"/>
  <c r="C148" i="23" s="1"/>
  <c r="C59" i="9"/>
  <c r="C148" i="9" s="1"/>
  <c r="C55" i="23"/>
  <c r="C144" i="23" s="1"/>
  <c r="C55" i="9"/>
  <c r="C144" i="9" s="1"/>
  <c r="C51" i="23"/>
  <c r="C140" i="23" s="1"/>
  <c r="C51" i="9"/>
  <c r="C140" i="9" s="1"/>
  <c r="C47" i="23"/>
  <c r="C136" i="23" s="1"/>
  <c r="C47" i="9"/>
  <c r="C136" i="9" s="1"/>
  <c r="C39" i="23"/>
  <c r="C128" i="23" s="1"/>
  <c r="C39" i="9"/>
  <c r="C128" i="9" s="1"/>
  <c r="C35" i="23"/>
  <c r="C124" i="23" s="1"/>
  <c r="C35" i="9"/>
  <c r="C124" i="9" s="1"/>
  <c r="C31" i="23"/>
  <c r="C120" i="23" s="1"/>
  <c r="C31" i="9"/>
  <c r="C120" i="9" s="1"/>
  <c r="C27" i="23"/>
  <c r="C116" i="23" s="1"/>
  <c r="C27" i="9"/>
  <c r="C116" i="9" s="1"/>
  <c r="C14" i="23"/>
  <c r="C103" i="23" s="1"/>
  <c r="C14" i="9"/>
  <c r="C103" i="9" s="1"/>
  <c r="C10" i="23"/>
  <c r="C99" i="23" s="1"/>
  <c r="C10" i="9"/>
  <c r="C99" i="9" s="1"/>
  <c r="AL76" i="18"/>
  <c r="AL101" i="18" s="1"/>
  <c r="AL205" i="18" s="1"/>
  <c r="AL295" i="18" s="1"/>
  <c r="AL384" i="18" s="1"/>
  <c r="Z101" i="18"/>
  <c r="Z205" i="18" s="1"/>
  <c r="Z295" i="18" s="1"/>
  <c r="Z384" i="18" s="1"/>
  <c r="Z473" i="18" s="1"/>
  <c r="AI76" i="18"/>
  <c r="AI101" i="18" s="1"/>
  <c r="AI205" i="18" s="1"/>
  <c r="AI295" i="18" s="1"/>
  <c r="AI384" i="18" s="1"/>
  <c r="W101" i="18"/>
  <c r="W205" i="18" s="1"/>
  <c r="W295" i="18" s="1"/>
  <c r="W384" i="18" s="1"/>
  <c r="W473" i="18" s="1"/>
  <c r="T101" i="18"/>
  <c r="T205" i="18" s="1"/>
  <c r="T295" i="18" s="1"/>
  <c r="T384" i="18" s="1"/>
  <c r="T473" i="18" s="1"/>
  <c r="AF76" i="18"/>
  <c r="AF101" i="18" s="1"/>
  <c r="AF205" i="18" s="1"/>
  <c r="AF295" i="18" s="1"/>
  <c r="AF384" i="18" s="1"/>
  <c r="T101" i="19"/>
  <c r="T205" i="19" s="1"/>
  <c r="T295" i="19" s="1"/>
  <c r="T384" i="19" s="1"/>
  <c r="T473" i="19" s="1"/>
  <c r="AF76" i="19"/>
  <c r="AF101" i="19" s="1"/>
  <c r="AF205" i="19" s="1"/>
  <c r="AF295" i="19" s="1"/>
  <c r="AF384" i="19" s="1"/>
  <c r="W101" i="19"/>
  <c r="W205" i="19" s="1"/>
  <c r="W295" i="19" s="1"/>
  <c r="W384" i="19" s="1"/>
  <c r="W473" i="19" s="1"/>
  <c r="AI76" i="19"/>
  <c r="AI101" i="19" s="1"/>
  <c r="AI205" i="19" s="1"/>
  <c r="AI295" i="19" s="1"/>
  <c r="AI384" i="19" s="1"/>
  <c r="Z101" i="19"/>
  <c r="Z205" i="19" s="1"/>
  <c r="Z295" i="19" s="1"/>
  <c r="Z384" i="19" s="1"/>
  <c r="Z473" i="19" s="1"/>
  <c r="AL76" i="19"/>
  <c r="AL101" i="19" s="1"/>
  <c r="AL205" i="19" s="1"/>
  <c r="AL295" i="19" s="1"/>
  <c r="AL384" i="19" s="1"/>
  <c r="C8" i="23"/>
  <c r="C8" i="9"/>
  <c r="C97" i="9" s="1"/>
  <c r="C84" i="23"/>
  <c r="C173" i="23" s="1"/>
  <c r="BP106" i="23" s="1"/>
  <c r="CB106" i="23" s="1"/>
  <c r="CN106" i="23" s="1"/>
  <c r="CZ106" i="23" s="1"/>
  <c r="DL106" i="23" s="1"/>
  <c r="C84" i="9"/>
  <c r="C173" i="9" s="1"/>
  <c r="C58" i="23"/>
  <c r="C147" i="23" s="1"/>
  <c r="C58" i="9"/>
  <c r="C147" i="9" s="1"/>
  <c r="C54" i="23"/>
  <c r="C143" i="23" s="1"/>
  <c r="C54" i="9"/>
  <c r="C143" i="9" s="1"/>
  <c r="C50" i="23"/>
  <c r="C139" i="23" s="1"/>
  <c r="C50" i="9"/>
  <c r="C139" i="9" s="1"/>
  <c r="C46" i="23"/>
  <c r="C135" i="23" s="1"/>
  <c r="C46" i="9"/>
  <c r="C135" i="9" s="1"/>
  <c r="C42" i="23"/>
  <c r="C131" i="23" s="1"/>
  <c r="C42" i="9"/>
  <c r="C131" i="9" s="1"/>
  <c r="C38" i="23"/>
  <c r="C127" i="23" s="1"/>
  <c r="C38" i="9"/>
  <c r="C127" i="9" s="1"/>
  <c r="C34" i="23"/>
  <c r="C123" i="23" s="1"/>
  <c r="C34" i="9"/>
  <c r="C123" i="9" s="1"/>
  <c r="C30" i="23"/>
  <c r="C119" i="23" s="1"/>
  <c r="C30" i="9"/>
  <c r="C119" i="9" s="1"/>
  <c r="C26" i="23"/>
  <c r="C115" i="23" s="1"/>
  <c r="C26" i="9"/>
  <c r="C115" i="9" s="1"/>
  <c r="C13" i="23"/>
  <c r="C102" i="23" s="1"/>
  <c r="C13" i="9"/>
  <c r="C102" i="9" s="1"/>
  <c r="C9" i="23"/>
  <c r="C98" i="23" s="1"/>
  <c r="C9" i="9"/>
  <c r="C98" i="9" s="1"/>
  <c r="H8" i="23"/>
  <c r="H8" i="9"/>
  <c r="H97" i="9" s="1"/>
  <c r="F8" i="23"/>
  <c r="F8" i="9"/>
  <c r="F97" i="9" s="1"/>
  <c r="D8" i="23"/>
  <c r="D8" i="9"/>
  <c r="D97" i="9" s="1"/>
  <c r="AH76" i="18"/>
  <c r="AH101" i="18" s="1"/>
  <c r="AH205" i="18" s="1"/>
  <c r="AH295" i="18" s="1"/>
  <c r="AH384" i="18" s="1"/>
  <c r="V101" i="18"/>
  <c r="V205" i="18" s="1"/>
  <c r="V295" i="18" s="1"/>
  <c r="V384" i="18" s="1"/>
  <c r="V473" i="18" s="1"/>
  <c r="AE76" i="18"/>
  <c r="AE101" i="18" s="1"/>
  <c r="AE205" i="18" s="1"/>
  <c r="AE295" i="18" s="1"/>
  <c r="AE384" i="18" s="1"/>
  <c r="S101" i="18"/>
  <c r="S205" i="18" s="1"/>
  <c r="S295" i="18" s="1"/>
  <c r="S384" i="18" s="1"/>
  <c r="S473" i="18" s="1"/>
  <c r="Q101" i="19"/>
  <c r="Q205" i="19" s="1"/>
  <c r="Q295" i="19" s="1"/>
  <c r="Q384" i="19" s="1"/>
  <c r="Q473" i="19" s="1"/>
  <c r="AC76" i="19"/>
  <c r="AC101" i="19" s="1"/>
  <c r="AC205" i="19" s="1"/>
  <c r="AC295" i="19" s="1"/>
  <c r="AC384" i="19" s="1"/>
  <c r="AG76" i="19"/>
  <c r="AG101" i="19" s="1"/>
  <c r="AG205" i="19" s="1"/>
  <c r="AG295" i="19" s="1"/>
  <c r="AG384" i="19" s="1"/>
  <c r="U101" i="19"/>
  <c r="U205" i="19" s="1"/>
  <c r="U295" i="19" s="1"/>
  <c r="U384" i="19" s="1"/>
  <c r="U473" i="19" s="1"/>
  <c r="AJ76" i="19"/>
  <c r="AJ101" i="19" s="1"/>
  <c r="AJ205" i="19" s="1"/>
  <c r="AJ295" i="19" s="1"/>
  <c r="AJ384" i="19" s="1"/>
  <c r="X101" i="19"/>
  <c r="X205" i="19" s="1"/>
  <c r="X295" i="19" s="1"/>
  <c r="X384" i="19" s="1"/>
  <c r="X473" i="19" s="1"/>
  <c r="C90" i="23"/>
  <c r="C179" i="23" s="1"/>
  <c r="BV106" i="23" s="1"/>
  <c r="CH106" i="23" s="1"/>
  <c r="CT106" i="23" s="1"/>
  <c r="DF106" i="23" s="1"/>
  <c r="DR106" i="23" s="1"/>
  <c r="AM560" i="18"/>
  <c r="AM562" i="18" s="1"/>
  <c r="C90" i="9"/>
  <c r="C179" i="9" s="1"/>
  <c r="C61" i="23"/>
  <c r="C150" i="23" s="1"/>
  <c r="C61" i="9"/>
  <c r="C150" i="9" s="1"/>
  <c r="C57" i="23"/>
  <c r="C146" i="23" s="1"/>
  <c r="C57" i="9"/>
  <c r="C146" i="9" s="1"/>
  <c r="C53" i="23"/>
  <c r="C142" i="23" s="1"/>
  <c r="C53" i="9"/>
  <c r="C142" i="9" s="1"/>
  <c r="C49" i="23"/>
  <c r="C138" i="23" s="1"/>
  <c r="C49" i="9"/>
  <c r="C138" i="9" s="1"/>
  <c r="C45" i="23"/>
  <c r="C134" i="23" s="1"/>
  <c r="C45" i="9"/>
  <c r="C134" i="9" s="1"/>
  <c r="C41" i="23"/>
  <c r="C130" i="23" s="1"/>
  <c r="C41" i="9"/>
  <c r="C130" i="9" s="1"/>
  <c r="C37" i="23"/>
  <c r="C126" i="23" s="1"/>
  <c r="C37" i="9"/>
  <c r="C126" i="9" s="1"/>
  <c r="C33" i="23"/>
  <c r="C122" i="23" s="1"/>
  <c r="C33" i="9"/>
  <c r="C122" i="9" s="1"/>
  <c r="C29" i="23"/>
  <c r="C118" i="23" s="1"/>
  <c r="C29" i="9"/>
  <c r="C118" i="9" s="1"/>
  <c r="C25" i="23"/>
  <c r="C114" i="23" s="1"/>
  <c r="C25" i="9"/>
  <c r="C114" i="9" s="1"/>
  <c r="C12" i="23"/>
  <c r="C101" i="23" s="1"/>
  <c r="C12" i="9"/>
  <c r="C101" i="9" s="1"/>
  <c r="BA385" i="19"/>
  <c r="G385" i="18"/>
  <c r="AF385" i="18"/>
  <c r="K385" i="18"/>
  <c r="AJ385" i="18"/>
  <c r="H385" i="18"/>
  <c r="AG385" i="18"/>
  <c r="L385" i="18"/>
  <c r="AK385" i="18"/>
  <c r="AD385" i="18"/>
  <c r="I385" i="18"/>
  <c r="AH385" i="18"/>
  <c r="M385" i="18"/>
  <c r="AL385" i="18"/>
  <c r="F385" i="18"/>
  <c r="AE385" i="18"/>
  <c r="J385" i="18"/>
  <c r="AI385" i="18"/>
  <c r="N385" i="18"/>
  <c r="D297" i="19"/>
  <c r="D386" i="19" s="1"/>
  <c r="D475" i="19" s="1"/>
  <c r="D508" i="18"/>
  <c r="E297" i="18"/>
  <c r="E386" i="18" s="1"/>
  <c r="I297" i="18"/>
  <c r="I386" i="18" s="1"/>
  <c r="J297" i="18"/>
  <c r="J386" i="18" s="1"/>
  <c r="AC474" i="18"/>
  <c r="D109" i="19"/>
  <c r="D212" i="19"/>
  <c r="AK76" i="18"/>
  <c r="AK101" i="18" s="1"/>
  <c r="AK205" i="18" s="1"/>
  <c r="AK295" i="18" s="1"/>
  <c r="AK384" i="18" s="1"/>
  <c r="AG76" i="18"/>
  <c r="AG101" i="18" s="1"/>
  <c r="AG205" i="18" s="1"/>
  <c r="AG295" i="18" s="1"/>
  <c r="AG384" i="18" s="1"/>
  <c r="AC76" i="18"/>
  <c r="AC101" i="18" s="1"/>
  <c r="AC205" i="18" s="1"/>
  <c r="AC295" i="18" s="1"/>
  <c r="AC384" i="18" s="1"/>
  <c r="N101" i="18"/>
  <c r="N205" i="18" s="1"/>
  <c r="N295" i="18" s="1"/>
  <c r="N384" i="18" s="1"/>
  <c r="N473" i="18" s="1"/>
  <c r="M101" i="18"/>
  <c r="M205" i="18" s="1"/>
  <c r="M295" i="18" s="1"/>
  <c r="M384" i="18" s="1"/>
  <c r="M473" i="18" s="1"/>
  <c r="L101" i="18"/>
  <c r="L205" i="18" s="1"/>
  <c r="L295" i="18" s="1"/>
  <c r="L384" i="18" s="1"/>
  <c r="L473" i="18" s="1"/>
  <c r="K101" i="18"/>
  <c r="K205" i="18" s="1"/>
  <c r="K295" i="18" s="1"/>
  <c r="K384" i="18" s="1"/>
  <c r="K473" i="18" s="1"/>
  <c r="J101" i="18"/>
  <c r="J205" i="18" s="1"/>
  <c r="J295" i="18" s="1"/>
  <c r="J384" i="18" s="1"/>
  <c r="J473" i="18" s="1"/>
  <c r="D110" i="18"/>
  <c r="D213" i="18"/>
  <c r="BH385" i="19"/>
  <c r="BD385" i="19"/>
  <c r="M297" i="18"/>
  <c r="M386" i="18" s="1"/>
  <c r="J330" i="18"/>
  <c r="J419" i="18" s="1"/>
  <c r="J331" i="18"/>
  <c r="J420" i="18" s="1"/>
  <c r="J332" i="18"/>
  <c r="J421" i="18" s="1"/>
  <c r="AL474" i="19"/>
  <c r="BG385" i="19"/>
  <c r="AH474" i="19"/>
  <c r="BC385" i="19"/>
  <c r="BB385" i="19"/>
  <c r="M320" i="18"/>
  <c r="M409" i="18" s="1"/>
  <c r="D158" i="19"/>
  <c r="D261" i="19"/>
  <c r="J371" i="18"/>
  <c r="J460" i="18" s="1"/>
  <c r="F345" i="18"/>
  <c r="F434" i="18" s="1"/>
  <c r="G346" i="18"/>
  <c r="G435" i="18" s="1"/>
  <c r="K346" i="18"/>
  <c r="K435" i="18" s="1"/>
  <c r="E347" i="18"/>
  <c r="E436" i="18" s="1"/>
  <c r="I347" i="18"/>
  <c r="I436" i="18" s="1"/>
  <c r="M347" i="18"/>
  <c r="M436" i="18" s="1"/>
  <c r="G348" i="18"/>
  <c r="G437" i="18" s="1"/>
  <c r="D259" i="19"/>
  <c r="G345" i="18"/>
  <c r="G434" i="18" s="1"/>
  <c r="K345" i="18"/>
  <c r="K434" i="18" s="1"/>
  <c r="R346" i="18"/>
  <c r="R435" i="18" s="1"/>
  <c r="H346" i="18"/>
  <c r="H435" i="18" s="1"/>
  <c r="F347" i="18"/>
  <c r="F436" i="18" s="1"/>
  <c r="J347" i="18"/>
  <c r="J436" i="18" s="1"/>
  <c r="Z348" i="18"/>
  <c r="Z437" i="18" s="1"/>
  <c r="H348" i="18"/>
  <c r="H437" i="18" s="1"/>
  <c r="L348" i="18"/>
  <c r="L437" i="18" s="1"/>
  <c r="R345" i="18"/>
  <c r="R434" i="18" s="1"/>
  <c r="Z345" i="18"/>
  <c r="Z434" i="18" s="1"/>
  <c r="H345" i="18"/>
  <c r="H434" i="18" s="1"/>
  <c r="I346" i="18"/>
  <c r="I435" i="18" s="1"/>
  <c r="M346" i="18"/>
  <c r="M435" i="18" s="1"/>
  <c r="G347" i="18"/>
  <c r="G436" i="18" s="1"/>
  <c r="E348" i="18"/>
  <c r="E437" i="18" s="1"/>
  <c r="I348" i="18"/>
  <c r="I437" i="18" s="1"/>
  <c r="M348" i="18"/>
  <c r="M437" i="18" s="1"/>
  <c r="D156" i="18"/>
  <c r="L156" i="18" s="1"/>
  <c r="L260" i="18" s="1"/>
  <c r="D259" i="18"/>
  <c r="L375" i="18"/>
  <c r="AD78" i="19"/>
  <c r="R78" i="19"/>
  <c r="AF81" i="19"/>
  <c r="T81" i="19"/>
  <c r="L371" i="18"/>
  <c r="L460" i="18" s="1"/>
  <c r="H371" i="18"/>
  <c r="Z371" i="18"/>
  <c r="Z460" i="18" s="1"/>
  <c r="K371" i="18"/>
  <c r="G371" i="18"/>
  <c r="G460" i="18" s="1"/>
  <c r="D370" i="18"/>
  <c r="D459" i="18" s="1"/>
  <c r="D548" i="18" s="1"/>
  <c r="M371" i="18"/>
  <c r="M460" i="18" s="1"/>
  <c r="E371" i="18"/>
  <c r="E460" i="18" s="1"/>
  <c r="AE78" i="19"/>
  <c r="AE79" i="18"/>
  <c r="S79" i="18"/>
  <c r="AG80" i="18"/>
  <c r="U80" i="18"/>
  <c r="L373" i="18"/>
  <c r="AG77" i="19"/>
  <c r="U77" i="19"/>
  <c r="AE77" i="18"/>
  <c r="S77" i="18"/>
  <c r="G372" i="18"/>
  <c r="G461" i="18" s="1"/>
  <c r="K372" i="18"/>
  <c r="E373" i="18"/>
  <c r="I373" i="18"/>
  <c r="M373" i="18"/>
  <c r="D372" i="18"/>
  <c r="D461" i="18" s="1"/>
  <c r="D550" i="18" s="1"/>
  <c r="G374" i="18"/>
  <c r="G463" i="18" s="1"/>
  <c r="K374" i="18"/>
  <c r="E375" i="18"/>
  <c r="E464" i="18" s="1"/>
  <c r="I375" i="18"/>
  <c r="M375" i="18"/>
  <c r="M464" i="18" s="1"/>
  <c r="D374" i="18"/>
  <c r="D463" i="18" s="1"/>
  <c r="D552" i="18" s="1"/>
  <c r="K376" i="18"/>
  <c r="Q80" i="18"/>
  <c r="T81" i="18"/>
  <c r="AD79" i="18"/>
  <c r="AH79" i="18"/>
  <c r="N85" i="19"/>
  <c r="N86" i="18"/>
  <c r="AL81" i="18"/>
  <c r="AL86" i="18" s="1"/>
  <c r="M377" i="18"/>
  <c r="AE80" i="19"/>
  <c r="S80" i="19"/>
  <c r="AE81" i="18"/>
  <c r="S81" i="18"/>
  <c r="AF80" i="18"/>
  <c r="T80" i="18"/>
  <c r="AF78" i="18"/>
  <c r="AH78" i="18"/>
  <c r="V78" i="18"/>
  <c r="AJ80" i="18"/>
  <c r="X80" i="18"/>
  <c r="D377" i="19"/>
  <c r="D466" i="19" s="1"/>
  <c r="D555" i="19" s="1"/>
  <c r="AM560" i="19" s="1"/>
  <c r="AM562" i="19" s="1"/>
  <c r="N83" i="18"/>
  <c r="AL77" i="18"/>
  <c r="AL83" i="18" s="1"/>
  <c r="E372" i="18"/>
  <c r="E461" i="18" s="1"/>
  <c r="I372" i="18"/>
  <c r="I461" i="18" s="1"/>
  <c r="M372" i="18"/>
  <c r="G373" i="18"/>
  <c r="G462" i="18" s="1"/>
  <c r="K373" i="18"/>
  <c r="E374" i="18"/>
  <c r="E463" i="18" s="1"/>
  <c r="I374" i="18"/>
  <c r="I463" i="18" s="1"/>
  <c r="G375" i="18"/>
  <c r="G464" i="18" s="1"/>
  <c r="E376" i="18"/>
  <c r="I376" i="18"/>
  <c r="Q77" i="18"/>
  <c r="T78" i="18"/>
  <c r="AD80" i="18"/>
  <c r="AH80" i="18"/>
  <c r="AK79" i="18"/>
  <c r="Y79" i="18"/>
  <c r="AL81" i="19"/>
  <c r="AL86" i="19" s="1"/>
  <c r="N86" i="19"/>
  <c r="F372" i="18"/>
  <c r="F461" i="18" s="1"/>
  <c r="AP461" i="18" s="1"/>
  <c r="R373" i="18"/>
  <c r="R462" i="18" s="1"/>
  <c r="Z373" i="18"/>
  <c r="H373" i="18"/>
  <c r="H462" i="18" s="1"/>
  <c r="J374" i="18"/>
  <c r="J463" i="18" s="1"/>
  <c r="R375" i="18"/>
  <c r="R464" i="18" s="1"/>
  <c r="AC79" i="18"/>
  <c r="Q79" i="18"/>
  <c r="AH77" i="18"/>
  <c r="AI81" i="18"/>
  <c r="W81" i="18"/>
  <c r="AJ79" i="19"/>
  <c r="X79" i="19"/>
  <c r="AK79" i="19"/>
  <c r="D376" i="18"/>
  <c r="D465" i="18" s="1"/>
  <c r="D554" i="18" s="1"/>
  <c r="W80" i="19"/>
  <c r="W77" i="18"/>
  <c r="R35" i="19"/>
  <c r="E35" i="19"/>
  <c r="E78" i="19" s="1"/>
  <c r="AC81" i="18"/>
  <c r="S34" i="19"/>
  <c r="F37" i="19"/>
  <c r="F80" i="19" s="1"/>
  <c r="T35" i="19"/>
  <c r="S78" i="19" s="1"/>
  <c r="G38" i="19"/>
  <c r="G81" i="19" s="1"/>
  <c r="U36" i="19"/>
  <c r="AF79" i="19" s="1"/>
  <c r="H34" i="19"/>
  <c r="H77" i="19" s="1"/>
  <c r="V38" i="19"/>
  <c r="U81" i="19" s="1"/>
  <c r="I36" i="19"/>
  <c r="I79" i="19" s="1"/>
  <c r="W37" i="19"/>
  <c r="V80" i="19" s="1"/>
  <c r="J35" i="19"/>
  <c r="J78" i="19" s="1"/>
  <c r="K36" i="19"/>
  <c r="K79" i="19" s="1"/>
  <c r="Y37" i="19"/>
  <c r="Y34" i="19"/>
  <c r="X77" i="19" s="1"/>
  <c r="Z36" i="19"/>
  <c r="Y79" i="19" s="1"/>
  <c r="M34" i="19"/>
  <c r="M77" i="19" s="1"/>
  <c r="AA37" i="19"/>
  <c r="Z80" i="19" s="1"/>
  <c r="Z85" i="19" s="1"/>
  <c r="R34" i="19"/>
  <c r="N34" i="19"/>
  <c r="N77" i="19" s="1"/>
  <c r="AA35" i="19"/>
  <c r="Z35" i="19"/>
  <c r="Y78" i="19" s="1"/>
  <c r="Z37" i="19"/>
  <c r="L35" i="19"/>
  <c r="L78" i="19" s="1"/>
  <c r="L37" i="19"/>
  <c r="L80" i="19" s="1"/>
  <c r="X34" i="19"/>
  <c r="X36" i="19"/>
  <c r="X38" i="19"/>
  <c r="W81" i="19" s="1"/>
  <c r="J34" i="19"/>
  <c r="J77" i="19" s="1"/>
  <c r="J36" i="19"/>
  <c r="J79" i="19" s="1"/>
  <c r="J38" i="19"/>
  <c r="J81" i="19" s="1"/>
  <c r="V35" i="19"/>
  <c r="AG78" i="19" s="1"/>
  <c r="V37" i="19"/>
  <c r="AG80" i="19" s="1"/>
  <c r="H35" i="19"/>
  <c r="H78" i="19" s="1"/>
  <c r="H37" i="19"/>
  <c r="H80" i="19" s="1"/>
  <c r="T34" i="19"/>
  <c r="S77" i="19" s="1"/>
  <c r="T36" i="19"/>
  <c r="T38" i="19"/>
  <c r="F34" i="19"/>
  <c r="F77" i="19" s="1"/>
  <c r="F36" i="19"/>
  <c r="F79" i="19" s="1"/>
  <c r="F38" i="19"/>
  <c r="F81" i="19" s="1"/>
  <c r="E34" i="19"/>
  <c r="E77" i="19" s="1"/>
  <c r="E36" i="19"/>
  <c r="E79" i="19" s="1"/>
  <c r="E38" i="19"/>
  <c r="E81" i="19" s="1"/>
  <c r="R36" i="19"/>
  <c r="R38" i="19"/>
  <c r="AJ81" i="19"/>
  <c r="K377" i="18"/>
  <c r="L29" i="22"/>
  <c r="Y29" i="22" s="1"/>
  <c r="J27" i="22"/>
  <c r="W27" i="22" s="1"/>
  <c r="I26" i="22"/>
  <c r="V26" i="22"/>
  <c r="Y27" i="22"/>
  <c r="Q27" i="22"/>
  <c r="S27" i="22"/>
  <c r="T28" i="22"/>
  <c r="K30" i="22"/>
  <c r="X30" i="22" s="1"/>
  <c r="I28" i="22"/>
  <c r="V28" i="22" s="1"/>
  <c r="H27" i="22"/>
  <c r="U27" i="22" s="1"/>
  <c r="N26" i="22"/>
  <c r="AA26" i="22" s="1"/>
  <c r="Y30" i="22"/>
  <c r="AB26" i="22"/>
  <c r="Q29" i="22"/>
  <c r="S29" i="22"/>
  <c r="AA30" i="22"/>
  <c r="Z29" i="22"/>
  <c r="AA27" i="22"/>
  <c r="M27" i="22"/>
  <c r="T26" i="22"/>
  <c r="W26" i="22"/>
  <c r="Y26" i="22"/>
  <c r="X27" i="22"/>
  <c r="T29" i="22"/>
  <c r="S26" i="22"/>
  <c r="Z27" i="22"/>
  <c r="S30" i="22"/>
  <c r="Q56" i="22"/>
  <c r="R55" i="22"/>
  <c r="H571" i="18"/>
  <c r="L571" i="18" s="1"/>
  <c r="H579" i="18"/>
  <c r="L579" i="18" s="1"/>
  <c r="H577" i="18"/>
  <c r="L577" i="18" s="1"/>
  <c r="H575" i="18"/>
  <c r="L575" i="18" s="1"/>
  <c r="H573" i="18"/>
  <c r="L573" i="18" s="1"/>
  <c r="L564" i="18"/>
  <c r="H569" i="18"/>
  <c r="L569" i="18" s="1"/>
  <c r="H567" i="18"/>
  <c r="L567" i="18" s="1"/>
  <c r="H565" i="18"/>
  <c r="L565" i="18" s="1"/>
  <c r="I564" i="18"/>
  <c r="H581" i="18"/>
  <c r="L581" i="18" s="1"/>
  <c r="H580" i="18"/>
  <c r="L580" i="18" s="1"/>
  <c r="H578" i="18"/>
  <c r="L578" i="18" s="1"/>
  <c r="H576" i="18"/>
  <c r="L576" i="18" s="1"/>
  <c r="H574" i="18"/>
  <c r="L574" i="18" s="1"/>
  <c r="AJ103" i="18"/>
  <c r="AJ118" i="18"/>
  <c r="AJ119" i="18"/>
  <c r="AJ120" i="18"/>
  <c r="AJ121" i="18"/>
  <c r="AJ122" i="18"/>
  <c r="AJ123" i="18"/>
  <c r="AJ124" i="18"/>
  <c r="AJ125" i="18"/>
  <c r="AJ126" i="18"/>
  <c r="AJ127" i="18"/>
  <c r="AJ128" i="18"/>
  <c r="AJ129" i="18"/>
  <c r="AJ130" i="18"/>
  <c r="AJ131" i="18"/>
  <c r="AJ132" i="18"/>
  <c r="AJ133" i="18"/>
  <c r="AJ134" i="18"/>
  <c r="AJ135" i="18"/>
  <c r="AJ136" i="18"/>
  <c r="AJ137" i="18"/>
  <c r="AJ138" i="18"/>
  <c r="AJ142" i="18"/>
  <c r="AJ139" i="18"/>
  <c r="AJ143" i="18"/>
  <c r="AJ104" i="18"/>
  <c r="AJ105" i="18"/>
  <c r="AJ106" i="18"/>
  <c r="AJ107" i="18"/>
  <c r="AJ108" i="18"/>
  <c r="AJ109" i="18"/>
  <c r="AJ110" i="18"/>
  <c r="AJ140" i="18"/>
  <c r="AJ144" i="18"/>
  <c r="AJ141" i="18"/>
  <c r="AJ145" i="18"/>
  <c r="AJ146" i="18"/>
  <c r="AJ147" i="18"/>
  <c r="AJ148" i="18"/>
  <c r="AJ149" i="18"/>
  <c r="AJ150" i="18"/>
  <c r="Q118" i="18"/>
  <c r="Q119" i="18"/>
  <c r="Q120" i="18"/>
  <c r="Q121" i="18"/>
  <c r="Q122" i="18"/>
  <c r="Q123" i="18"/>
  <c r="Q124" i="18"/>
  <c r="Q125" i="18"/>
  <c r="Q126" i="18"/>
  <c r="Q127" i="18"/>
  <c r="Q128" i="18"/>
  <c r="Q129" i="18"/>
  <c r="Q130" i="18"/>
  <c r="Q131" i="18"/>
  <c r="Q132" i="18"/>
  <c r="Q133" i="18"/>
  <c r="Q134" i="18"/>
  <c r="Q135" i="18"/>
  <c r="Q136" i="18"/>
  <c r="Q137" i="18"/>
  <c r="Q138" i="18"/>
  <c r="Q103" i="18"/>
  <c r="Q117" i="18"/>
  <c r="Q104" i="18"/>
  <c r="Q105" i="18"/>
  <c r="Q106" i="18"/>
  <c r="Q107" i="18"/>
  <c r="Q108" i="18"/>
  <c r="Q109" i="18"/>
  <c r="Q110" i="18"/>
  <c r="Q111" i="18"/>
  <c r="Q112" i="18"/>
  <c r="Q113" i="18"/>
  <c r="Q114" i="18"/>
  <c r="Q115" i="18"/>
  <c r="Q116" i="18"/>
  <c r="Q139" i="18"/>
  <c r="Q140" i="18"/>
  <c r="Q141" i="18"/>
  <c r="Q142" i="18"/>
  <c r="Q143" i="18"/>
  <c r="Q144" i="18"/>
  <c r="Q145" i="18"/>
  <c r="Q146" i="18"/>
  <c r="Q147" i="18"/>
  <c r="Q148" i="18"/>
  <c r="Q149" i="18"/>
  <c r="Q150" i="18"/>
  <c r="AK103" i="18"/>
  <c r="AK118" i="18"/>
  <c r="AK119" i="18"/>
  <c r="AK120" i="18"/>
  <c r="AK121" i="18"/>
  <c r="AK122" i="18"/>
  <c r="AK123" i="18"/>
  <c r="AK124" i="18"/>
  <c r="AK125" i="18"/>
  <c r="AK126" i="18"/>
  <c r="AK127" i="18"/>
  <c r="AK128" i="18"/>
  <c r="AK129" i="18"/>
  <c r="AK130" i="18"/>
  <c r="AK131" i="18"/>
  <c r="AK132" i="18"/>
  <c r="AK133" i="18"/>
  <c r="AK134" i="18"/>
  <c r="AK135" i="18"/>
  <c r="AK136" i="18"/>
  <c r="AK137" i="18"/>
  <c r="AK104" i="18"/>
  <c r="AK105" i="18"/>
  <c r="AK106" i="18"/>
  <c r="AK107" i="18"/>
  <c r="AK108" i="18"/>
  <c r="AK109" i="18"/>
  <c r="AK110" i="18"/>
  <c r="AK138" i="18"/>
  <c r="AK139" i="18"/>
  <c r="AK140" i="18"/>
  <c r="AK141" i="18"/>
  <c r="AK142" i="18"/>
  <c r="AK143" i="18"/>
  <c r="AK144" i="18"/>
  <c r="AK145" i="18"/>
  <c r="AK146" i="18"/>
  <c r="AK147" i="18"/>
  <c r="AK148" i="18"/>
  <c r="AK149" i="18"/>
  <c r="AK150" i="18"/>
  <c r="AI104" i="18"/>
  <c r="AI105" i="18"/>
  <c r="AI106" i="18"/>
  <c r="AI107" i="18"/>
  <c r="AI108" i="18"/>
  <c r="AI109" i="18"/>
  <c r="AI110" i="18"/>
  <c r="AI103" i="18"/>
  <c r="AI118" i="18"/>
  <c r="AI119" i="18"/>
  <c r="AI120" i="18"/>
  <c r="AI121" i="18"/>
  <c r="AI122" i="18"/>
  <c r="AI123" i="18"/>
  <c r="AI124" i="18"/>
  <c r="AI125" i="18"/>
  <c r="AI126" i="18"/>
  <c r="AI127" i="18"/>
  <c r="AI128" i="18"/>
  <c r="AI129" i="18"/>
  <c r="AI130" i="18"/>
  <c r="AI131" i="18"/>
  <c r="AI132" i="18"/>
  <c r="AI133" i="18"/>
  <c r="AI134" i="18"/>
  <c r="AI135" i="18"/>
  <c r="AI136" i="18"/>
  <c r="AI137" i="18"/>
  <c r="AI138" i="18"/>
  <c r="AI139" i="18"/>
  <c r="AI140" i="18"/>
  <c r="AI141" i="18"/>
  <c r="AI142" i="18"/>
  <c r="AI143" i="18"/>
  <c r="AI144" i="18"/>
  <c r="AI145" i="18"/>
  <c r="AI146" i="18"/>
  <c r="AI147" i="18"/>
  <c r="AI148" i="18"/>
  <c r="AI149" i="18"/>
  <c r="AI150" i="18"/>
  <c r="I103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04" i="19"/>
  <c r="I105" i="19"/>
  <c r="I106" i="19"/>
  <c r="I107" i="19"/>
  <c r="I108" i="19"/>
  <c r="I109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F104" i="19"/>
  <c r="F105" i="19"/>
  <c r="F106" i="19"/>
  <c r="F107" i="19"/>
  <c r="F108" i="19"/>
  <c r="F109" i="19"/>
  <c r="F103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V118" i="18"/>
  <c r="V119" i="18"/>
  <c r="V120" i="18"/>
  <c r="V121" i="18"/>
  <c r="V122" i="18"/>
  <c r="V123" i="18"/>
  <c r="V124" i="18"/>
  <c r="V125" i="18"/>
  <c r="V126" i="18"/>
  <c r="V127" i="18"/>
  <c r="V128" i="18"/>
  <c r="V129" i="18"/>
  <c r="V130" i="18"/>
  <c r="V131" i="18"/>
  <c r="V132" i="18"/>
  <c r="V133" i="18"/>
  <c r="V134" i="18"/>
  <c r="V135" i="18"/>
  <c r="V136" i="18"/>
  <c r="V137" i="18"/>
  <c r="V138" i="18"/>
  <c r="V142" i="18"/>
  <c r="V139" i="18"/>
  <c r="V143" i="18"/>
  <c r="V103" i="18"/>
  <c r="V104" i="18"/>
  <c r="V105" i="18"/>
  <c r="V106" i="18"/>
  <c r="V107" i="18"/>
  <c r="V108" i="18"/>
  <c r="V109" i="18"/>
  <c r="V110" i="18"/>
  <c r="V140" i="18"/>
  <c r="V144" i="18"/>
  <c r="V141" i="18"/>
  <c r="V145" i="18"/>
  <c r="V146" i="18"/>
  <c r="V147" i="18"/>
  <c r="V148" i="18"/>
  <c r="V149" i="18"/>
  <c r="V150" i="18"/>
  <c r="AC103" i="18"/>
  <c r="AC117" i="18"/>
  <c r="AC118" i="18"/>
  <c r="AC119" i="18"/>
  <c r="AC120" i="18"/>
  <c r="AC121" i="18"/>
  <c r="AC122" i="18"/>
  <c r="AC123" i="18"/>
  <c r="AC124" i="18"/>
  <c r="AC125" i="18"/>
  <c r="AC126" i="18"/>
  <c r="AC127" i="18"/>
  <c r="AC128" i="18"/>
  <c r="AC129" i="18"/>
  <c r="AC130" i="18"/>
  <c r="AC131" i="18"/>
  <c r="AC132" i="18"/>
  <c r="AC133" i="18"/>
  <c r="AC134" i="18"/>
  <c r="AC135" i="18"/>
  <c r="AC136" i="18"/>
  <c r="AC137" i="18"/>
  <c r="AC104" i="18"/>
  <c r="AC105" i="18"/>
  <c r="AC106" i="18"/>
  <c r="AC107" i="18"/>
  <c r="AC108" i="18"/>
  <c r="AC109" i="18"/>
  <c r="AC110" i="18"/>
  <c r="AC111" i="18"/>
  <c r="AC112" i="18"/>
  <c r="AC113" i="18"/>
  <c r="AC114" i="18"/>
  <c r="AC115" i="18"/>
  <c r="AC116" i="18"/>
  <c r="AC138" i="18"/>
  <c r="AC139" i="18"/>
  <c r="AC140" i="18"/>
  <c r="AC141" i="18"/>
  <c r="AC142" i="18"/>
  <c r="AC143" i="18"/>
  <c r="AC144" i="18"/>
  <c r="AC145" i="18"/>
  <c r="AC146" i="18"/>
  <c r="AC147" i="18"/>
  <c r="AC148" i="18"/>
  <c r="AC149" i="18"/>
  <c r="AC150" i="18"/>
  <c r="G104" i="19"/>
  <c r="G105" i="19"/>
  <c r="G106" i="19"/>
  <c r="G107" i="19"/>
  <c r="G108" i="19"/>
  <c r="G109" i="19"/>
  <c r="G103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E103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04" i="19"/>
  <c r="E105" i="19"/>
  <c r="E106" i="19"/>
  <c r="E107" i="19"/>
  <c r="E108" i="19"/>
  <c r="E109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F110" i="18"/>
  <c r="J110" i="18"/>
  <c r="G110" i="18"/>
  <c r="K110" i="18"/>
  <c r="R110" i="18"/>
  <c r="Z110" i="18"/>
  <c r="H110" i="18"/>
  <c r="L110" i="18"/>
  <c r="E110" i="18"/>
  <c r="I110" i="18"/>
  <c r="M110" i="18"/>
  <c r="AE104" i="18"/>
  <c r="AE105" i="18"/>
  <c r="AE106" i="18"/>
  <c r="AE107" i="18"/>
  <c r="AE108" i="18"/>
  <c r="AE109" i="18"/>
  <c r="AE110" i="18"/>
  <c r="AE103" i="18"/>
  <c r="AE118" i="18"/>
  <c r="AE119" i="18"/>
  <c r="AE120" i="18"/>
  <c r="AE121" i="18"/>
  <c r="AE122" i="18"/>
  <c r="AE123" i="18"/>
  <c r="AE124" i="18"/>
  <c r="AE125" i="18"/>
  <c r="AE126" i="18"/>
  <c r="AE127" i="18"/>
  <c r="AE128" i="18"/>
  <c r="AE129" i="18"/>
  <c r="AE130" i="18"/>
  <c r="AE131" i="18"/>
  <c r="AE132" i="18"/>
  <c r="AE133" i="18"/>
  <c r="AE134" i="18"/>
  <c r="AE135" i="18"/>
  <c r="AE136" i="18"/>
  <c r="AE137" i="18"/>
  <c r="AE138" i="18"/>
  <c r="AE139" i="18"/>
  <c r="AE140" i="18"/>
  <c r="AE141" i="18"/>
  <c r="AE142" i="18"/>
  <c r="AE143" i="18"/>
  <c r="AE144" i="18"/>
  <c r="AE145" i="18"/>
  <c r="AE146" i="18"/>
  <c r="AE147" i="18"/>
  <c r="AE148" i="18"/>
  <c r="AE149" i="18"/>
  <c r="AE150" i="18"/>
  <c r="AF103" i="18"/>
  <c r="AF118" i="18"/>
  <c r="AF119" i="18"/>
  <c r="AF120" i="18"/>
  <c r="AF121" i="18"/>
  <c r="AF122" i="18"/>
  <c r="AF123" i="18"/>
  <c r="AF124" i="18"/>
  <c r="AF125" i="18"/>
  <c r="AF126" i="18"/>
  <c r="AF127" i="18"/>
  <c r="AF128" i="18"/>
  <c r="AF129" i="18"/>
  <c r="AF130" i="18"/>
  <c r="AF131" i="18"/>
  <c r="AF132" i="18"/>
  <c r="AF133" i="18"/>
  <c r="AF134" i="18"/>
  <c r="AF135" i="18"/>
  <c r="AF136" i="18"/>
  <c r="AF137" i="18"/>
  <c r="AF139" i="18"/>
  <c r="AF143" i="18"/>
  <c r="AF140" i="18"/>
  <c r="AF144" i="18"/>
  <c r="AF104" i="18"/>
  <c r="AF105" i="18"/>
  <c r="AF106" i="18"/>
  <c r="AF107" i="18"/>
  <c r="AF108" i="18"/>
  <c r="AF109" i="18"/>
  <c r="AF110" i="18"/>
  <c r="AF141" i="18"/>
  <c r="AF145" i="18"/>
  <c r="AF138" i="18"/>
  <c r="AF142" i="18"/>
  <c r="AF146" i="18"/>
  <c r="AF147" i="18"/>
  <c r="AF148" i="18"/>
  <c r="AF149" i="18"/>
  <c r="AF150" i="18"/>
  <c r="X103" i="18"/>
  <c r="X104" i="18"/>
  <c r="X105" i="18"/>
  <c r="X106" i="18"/>
  <c r="X107" i="18"/>
  <c r="X108" i="18"/>
  <c r="X109" i="18"/>
  <c r="X110" i="18"/>
  <c r="X118" i="18"/>
  <c r="X119" i="18"/>
  <c r="X120" i="18"/>
  <c r="X121" i="18"/>
  <c r="X122" i="18"/>
  <c r="X123" i="18"/>
  <c r="X124" i="18"/>
  <c r="X125" i="18"/>
  <c r="X126" i="18"/>
  <c r="X127" i="18"/>
  <c r="X128" i="18"/>
  <c r="X129" i="18"/>
  <c r="X130" i="18"/>
  <c r="X131" i="18"/>
  <c r="X132" i="18"/>
  <c r="X133" i="18"/>
  <c r="X134" i="18"/>
  <c r="X135" i="18"/>
  <c r="X136" i="18"/>
  <c r="X137" i="18"/>
  <c r="X138" i="18"/>
  <c r="X139" i="18"/>
  <c r="X140" i="18"/>
  <c r="X141" i="18"/>
  <c r="X142" i="18"/>
  <c r="X143" i="18"/>
  <c r="X144" i="18"/>
  <c r="X145" i="18"/>
  <c r="X146" i="18"/>
  <c r="X147" i="18"/>
  <c r="X148" i="18"/>
  <c r="X149" i="18"/>
  <c r="X150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03" i="18"/>
  <c r="N104" i="18"/>
  <c r="N105" i="18"/>
  <c r="N106" i="18"/>
  <c r="N107" i="18"/>
  <c r="N108" i="18"/>
  <c r="N109" i="18"/>
  <c r="N110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T103" i="18"/>
  <c r="T104" i="18"/>
  <c r="T105" i="18"/>
  <c r="T106" i="18"/>
  <c r="T107" i="18"/>
  <c r="T108" i="18"/>
  <c r="T109" i="18"/>
  <c r="T110" i="18"/>
  <c r="T118" i="18"/>
  <c r="T119" i="18"/>
  <c r="T120" i="18"/>
  <c r="T121" i="18"/>
  <c r="T122" i="18"/>
  <c r="T123" i="18"/>
  <c r="T124" i="18"/>
  <c r="T125" i="18"/>
  <c r="T126" i="18"/>
  <c r="T127" i="18"/>
  <c r="T128" i="18"/>
  <c r="T129" i="18"/>
  <c r="T130" i="18"/>
  <c r="T131" i="18"/>
  <c r="T132" i="18"/>
  <c r="T133" i="18"/>
  <c r="T134" i="18"/>
  <c r="T135" i="18"/>
  <c r="T136" i="18"/>
  <c r="T137" i="18"/>
  <c r="T138" i="18"/>
  <c r="T139" i="18"/>
  <c r="T140" i="18"/>
  <c r="T141" i="18"/>
  <c r="T142" i="18"/>
  <c r="T143" i="18"/>
  <c r="T144" i="18"/>
  <c r="T145" i="18"/>
  <c r="T146" i="18"/>
  <c r="T147" i="18"/>
  <c r="T148" i="18"/>
  <c r="T149" i="18"/>
  <c r="T150" i="18"/>
  <c r="Y118" i="18"/>
  <c r="Y119" i="18"/>
  <c r="Y120" i="18"/>
  <c r="Y121" i="18"/>
  <c r="Y122" i="18"/>
  <c r="Y123" i="18"/>
  <c r="Y124" i="18"/>
  <c r="Y125" i="18"/>
  <c r="Y126" i="18"/>
  <c r="Y127" i="18"/>
  <c r="Y128" i="18"/>
  <c r="Y129" i="18"/>
  <c r="Y130" i="18"/>
  <c r="Y131" i="18"/>
  <c r="Y132" i="18"/>
  <c r="Y133" i="18"/>
  <c r="Y134" i="18"/>
  <c r="Y135" i="18"/>
  <c r="Y136" i="18"/>
  <c r="Y137" i="18"/>
  <c r="Y103" i="18"/>
  <c r="Y104" i="18"/>
  <c r="Y105" i="18"/>
  <c r="Y106" i="18"/>
  <c r="Y107" i="18"/>
  <c r="Y108" i="18"/>
  <c r="Y109" i="18"/>
  <c r="Y110" i="18"/>
  <c r="Y138" i="18"/>
  <c r="Y139" i="18"/>
  <c r="Y140" i="18"/>
  <c r="Y141" i="18"/>
  <c r="Y142" i="18"/>
  <c r="Y143" i="18"/>
  <c r="Y144" i="18"/>
  <c r="Y145" i="18"/>
  <c r="Y146" i="18"/>
  <c r="Y147" i="18"/>
  <c r="Y148" i="18"/>
  <c r="Y149" i="18"/>
  <c r="Y150" i="18"/>
  <c r="L103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9" i="19"/>
  <c r="L143" i="19"/>
  <c r="L140" i="19"/>
  <c r="L144" i="19"/>
  <c r="L104" i="19"/>
  <c r="L105" i="19"/>
  <c r="L106" i="19"/>
  <c r="L107" i="19"/>
  <c r="L108" i="19"/>
  <c r="L109" i="19"/>
  <c r="L141" i="19"/>
  <c r="L145" i="19"/>
  <c r="L138" i="19"/>
  <c r="L142" i="19"/>
  <c r="L146" i="19"/>
  <c r="L147" i="19"/>
  <c r="L148" i="19"/>
  <c r="L149" i="19"/>
  <c r="L150" i="19"/>
  <c r="W103" i="18"/>
  <c r="W104" i="18"/>
  <c r="W105" i="18"/>
  <c r="W106" i="18"/>
  <c r="W107" i="18"/>
  <c r="W108" i="18"/>
  <c r="W109" i="18"/>
  <c r="W110" i="18"/>
  <c r="W118" i="18"/>
  <c r="W119" i="18"/>
  <c r="W120" i="18"/>
  <c r="W121" i="18"/>
  <c r="W122" i="18"/>
  <c r="W123" i="18"/>
  <c r="W124" i="18"/>
  <c r="W125" i="18"/>
  <c r="W126" i="18"/>
  <c r="W127" i="18"/>
  <c r="W128" i="18"/>
  <c r="W129" i="18"/>
  <c r="W130" i="18"/>
  <c r="W131" i="18"/>
  <c r="W132" i="18"/>
  <c r="W133" i="18"/>
  <c r="W134" i="18"/>
  <c r="W135" i="18"/>
  <c r="W136" i="18"/>
  <c r="W137" i="18"/>
  <c r="W138" i="18"/>
  <c r="W139" i="18"/>
  <c r="W140" i="18"/>
  <c r="W141" i="18"/>
  <c r="W142" i="18"/>
  <c r="W143" i="18"/>
  <c r="W144" i="18"/>
  <c r="W145" i="18"/>
  <c r="W146" i="18"/>
  <c r="W147" i="18"/>
  <c r="W148" i="18"/>
  <c r="W149" i="18"/>
  <c r="W150" i="18"/>
  <c r="AG103" i="18"/>
  <c r="AG118" i="18"/>
  <c r="AG119" i="18"/>
  <c r="AG120" i="18"/>
  <c r="AG121" i="18"/>
  <c r="AG122" i="18"/>
  <c r="AG123" i="18"/>
  <c r="AG124" i="18"/>
  <c r="AG125" i="18"/>
  <c r="AG126" i="18"/>
  <c r="AG127" i="18"/>
  <c r="AG128" i="18"/>
  <c r="AG129" i="18"/>
  <c r="AG130" i="18"/>
  <c r="AG131" i="18"/>
  <c r="AG132" i="18"/>
  <c r="AG133" i="18"/>
  <c r="AG134" i="18"/>
  <c r="AG135" i="18"/>
  <c r="AG136" i="18"/>
  <c r="AG137" i="18"/>
  <c r="AG104" i="18"/>
  <c r="AG105" i="18"/>
  <c r="AG106" i="18"/>
  <c r="AG107" i="18"/>
  <c r="AG108" i="18"/>
  <c r="AG109" i="18"/>
  <c r="AG110" i="18"/>
  <c r="AG138" i="18"/>
  <c r="AG139" i="18"/>
  <c r="AG140" i="18"/>
  <c r="AG141" i="18"/>
  <c r="AG142" i="18"/>
  <c r="AG143" i="18"/>
  <c r="AG144" i="18"/>
  <c r="AG145" i="18"/>
  <c r="AG146" i="18"/>
  <c r="AG147" i="18"/>
  <c r="AG148" i="18"/>
  <c r="AG149" i="18"/>
  <c r="AG150" i="18"/>
  <c r="S103" i="18"/>
  <c r="S104" i="18"/>
  <c r="S105" i="18"/>
  <c r="S106" i="18"/>
  <c r="S107" i="18"/>
  <c r="S108" i="18"/>
  <c r="S109" i="18"/>
  <c r="S110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AD104" i="18"/>
  <c r="AD105" i="18"/>
  <c r="AD106" i="18"/>
  <c r="AD107" i="18"/>
  <c r="AD108" i="18"/>
  <c r="AD109" i="18"/>
  <c r="AD110" i="18"/>
  <c r="AD103" i="18"/>
  <c r="AD118" i="18"/>
  <c r="AD119" i="18"/>
  <c r="AD120" i="18"/>
  <c r="AD121" i="18"/>
  <c r="AD122" i="18"/>
  <c r="AD123" i="18"/>
  <c r="AD124" i="18"/>
  <c r="AD125" i="18"/>
  <c r="AD126" i="18"/>
  <c r="AD127" i="18"/>
  <c r="AD128" i="18"/>
  <c r="AD129" i="18"/>
  <c r="AD130" i="18"/>
  <c r="AD131" i="18"/>
  <c r="AD132" i="18"/>
  <c r="AD133" i="18"/>
  <c r="AD134" i="18"/>
  <c r="AD135" i="18"/>
  <c r="AD136" i="18"/>
  <c r="AD137" i="18"/>
  <c r="AD138" i="18"/>
  <c r="AD139" i="18"/>
  <c r="AD140" i="18"/>
  <c r="AD141" i="18"/>
  <c r="AD142" i="18"/>
  <c r="AD143" i="18"/>
  <c r="AD144" i="18"/>
  <c r="AD145" i="18"/>
  <c r="AD146" i="18"/>
  <c r="AD147" i="18"/>
  <c r="AD148" i="18"/>
  <c r="AD149" i="18"/>
  <c r="AD150" i="18"/>
  <c r="AL118" i="18"/>
  <c r="AL119" i="18"/>
  <c r="AL120" i="18"/>
  <c r="AL121" i="18"/>
  <c r="AL122" i="18"/>
  <c r="AL123" i="18"/>
  <c r="AL124" i="18"/>
  <c r="AL125" i="18"/>
  <c r="AL126" i="18"/>
  <c r="AL127" i="18"/>
  <c r="AL128" i="18"/>
  <c r="AL129" i="18"/>
  <c r="AL130" i="18"/>
  <c r="AL131" i="18"/>
  <c r="AL132" i="18"/>
  <c r="AL133" i="18"/>
  <c r="AL134" i="18"/>
  <c r="AL135" i="18"/>
  <c r="AL136" i="18"/>
  <c r="AL137" i="18"/>
  <c r="AL141" i="18"/>
  <c r="AL103" i="18"/>
  <c r="AL138" i="18"/>
  <c r="AL142" i="18"/>
  <c r="AL104" i="18"/>
  <c r="AL105" i="18"/>
  <c r="AL106" i="18"/>
  <c r="AL107" i="18"/>
  <c r="AL108" i="18"/>
  <c r="AL109" i="18"/>
  <c r="AL110" i="18"/>
  <c r="AL139" i="18"/>
  <c r="AL143" i="18"/>
  <c r="AL140" i="18"/>
  <c r="AL144" i="18"/>
  <c r="AL145" i="18"/>
  <c r="AL146" i="18"/>
  <c r="AL147" i="18"/>
  <c r="AL148" i="18"/>
  <c r="AL149" i="18"/>
  <c r="AL150" i="18"/>
  <c r="H103" i="19"/>
  <c r="H118" i="19"/>
  <c r="H119" i="19"/>
  <c r="H120" i="19"/>
  <c r="H121" i="19"/>
  <c r="H122" i="19"/>
  <c r="H123" i="19"/>
  <c r="H124" i="19"/>
  <c r="H125" i="19"/>
  <c r="H126" i="19"/>
  <c r="H127" i="19"/>
  <c r="H128" i="19"/>
  <c r="H129" i="19"/>
  <c r="H130" i="19"/>
  <c r="H131" i="19"/>
  <c r="H132" i="19"/>
  <c r="H133" i="19"/>
  <c r="H134" i="19"/>
  <c r="H135" i="19"/>
  <c r="H136" i="19"/>
  <c r="H137" i="19"/>
  <c r="H140" i="19"/>
  <c r="H144" i="19"/>
  <c r="H141" i="19"/>
  <c r="H145" i="19"/>
  <c r="H104" i="19"/>
  <c r="H105" i="19"/>
  <c r="H106" i="19"/>
  <c r="H107" i="19"/>
  <c r="H108" i="19"/>
  <c r="H109" i="19"/>
  <c r="H138" i="19"/>
  <c r="H142" i="19"/>
  <c r="H139" i="19"/>
  <c r="H143" i="19"/>
  <c r="H146" i="19"/>
  <c r="H147" i="19"/>
  <c r="H148" i="19"/>
  <c r="H149" i="19"/>
  <c r="H150" i="19"/>
  <c r="K104" i="19"/>
  <c r="K105" i="19"/>
  <c r="K106" i="19"/>
  <c r="K107" i="19"/>
  <c r="K108" i="19"/>
  <c r="K109" i="19"/>
  <c r="K103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M103" i="19"/>
  <c r="M118" i="19"/>
  <c r="M119" i="19"/>
  <c r="M120" i="19"/>
  <c r="M121" i="19"/>
  <c r="M122" i="19"/>
  <c r="M123" i="19"/>
  <c r="M124" i="19"/>
  <c r="M125" i="19"/>
  <c r="M126" i="19"/>
  <c r="M127" i="19"/>
  <c r="M128" i="19"/>
  <c r="M129" i="19"/>
  <c r="M130" i="19"/>
  <c r="M131" i="19"/>
  <c r="M132" i="19"/>
  <c r="M133" i="19"/>
  <c r="M134" i="19"/>
  <c r="M135" i="19"/>
  <c r="M136" i="19"/>
  <c r="M137" i="19"/>
  <c r="M104" i="19"/>
  <c r="M105" i="19"/>
  <c r="M106" i="19"/>
  <c r="M107" i="19"/>
  <c r="M108" i="19"/>
  <c r="M109" i="19"/>
  <c r="M138" i="19"/>
  <c r="M139" i="19"/>
  <c r="M140" i="19"/>
  <c r="M141" i="19"/>
  <c r="M142" i="19"/>
  <c r="M143" i="19"/>
  <c r="M144" i="19"/>
  <c r="M145" i="19"/>
  <c r="M146" i="19"/>
  <c r="M147" i="19"/>
  <c r="M148" i="19"/>
  <c r="M149" i="19"/>
  <c r="M150" i="19"/>
  <c r="J104" i="19"/>
  <c r="J105" i="19"/>
  <c r="J106" i="19"/>
  <c r="J107" i="19"/>
  <c r="J108" i="19"/>
  <c r="J109" i="19"/>
  <c r="J103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03" i="18"/>
  <c r="U104" i="18"/>
  <c r="U105" i="18"/>
  <c r="U106" i="18"/>
  <c r="U107" i="18"/>
  <c r="U108" i="18"/>
  <c r="U109" i="18"/>
  <c r="U110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AH104" i="18"/>
  <c r="AH105" i="18"/>
  <c r="AH106" i="18"/>
  <c r="AH107" i="18"/>
  <c r="AH108" i="18"/>
  <c r="AH109" i="18"/>
  <c r="AH110" i="18"/>
  <c r="AH103" i="18"/>
  <c r="AH118" i="18"/>
  <c r="AH119" i="18"/>
  <c r="AH120" i="18"/>
  <c r="AH121" i="18"/>
  <c r="AH122" i="18"/>
  <c r="AH123" i="18"/>
  <c r="AH124" i="18"/>
  <c r="AH125" i="18"/>
  <c r="AH126" i="18"/>
  <c r="AH127" i="18"/>
  <c r="AH128" i="18"/>
  <c r="AH129" i="18"/>
  <c r="AH130" i="18"/>
  <c r="AH131" i="18"/>
  <c r="AH132" i="18"/>
  <c r="AH133" i="18"/>
  <c r="AH134" i="18"/>
  <c r="AH135" i="18"/>
  <c r="AH136" i="18"/>
  <c r="AH137" i="18"/>
  <c r="AH138" i="18"/>
  <c r="AH139" i="18"/>
  <c r="AH140" i="18"/>
  <c r="AH141" i="18"/>
  <c r="AH142" i="18"/>
  <c r="AH143" i="18"/>
  <c r="AH144" i="18"/>
  <c r="AH145" i="18"/>
  <c r="AH146" i="18"/>
  <c r="AH147" i="18"/>
  <c r="AH148" i="18"/>
  <c r="AH149" i="18"/>
  <c r="AH150" i="18"/>
  <c r="AF111" i="24"/>
  <c r="S111" i="24"/>
  <c r="W111" i="24"/>
  <c r="AG111" i="24"/>
  <c r="AE111" i="24"/>
  <c r="V111" i="24"/>
  <c r="AD111" i="24"/>
  <c r="U111" i="24"/>
  <c r="AH111" i="24"/>
  <c r="AJ111" i="24"/>
  <c r="AK111" i="24"/>
  <c r="AL111" i="24"/>
  <c r="R111" i="24"/>
  <c r="T111" i="24"/>
  <c r="X111" i="24"/>
  <c r="Y111" i="24"/>
  <c r="AI111" i="24"/>
  <c r="F111" i="24"/>
  <c r="K111" i="24"/>
  <c r="J111" i="24"/>
  <c r="M111" i="24"/>
  <c r="G111" i="24"/>
  <c r="L111" i="24"/>
  <c r="Z111" i="24"/>
  <c r="N111" i="24"/>
  <c r="E111" i="24"/>
  <c r="I111" i="24"/>
  <c r="H111" i="24"/>
  <c r="AF123" i="24"/>
  <c r="S123" i="24"/>
  <c r="W123" i="24"/>
  <c r="AG123" i="24"/>
  <c r="AE123" i="24"/>
  <c r="V123" i="24"/>
  <c r="AD123" i="24"/>
  <c r="U123" i="24"/>
  <c r="AH123" i="24"/>
  <c r="AJ123" i="24"/>
  <c r="AK123" i="24"/>
  <c r="AL123" i="24"/>
  <c r="R123" i="24"/>
  <c r="T123" i="24"/>
  <c r="X123" i="24"/>
  <c r="Y123" i="24"/>
  <c r="AI123" i="24"/>
  <c r="F123" i="24"/>
  <c r="K123" i="24"/>
  <c r="J123" i="24"/>
  <c r="M123" i="24"/>
  <c r="G123" i="24"/>
  <c r="L123" i="24"/>
  <c r="N123" i="24"/>
  <c r="Z123" i="24"/>
  <c r="E123" i="24"/>
  <c r="I123" i="24"/>
  <c r="H123" i="24"/>
  <c r="N475" i="24" l="1"/>
  <c r="AL302" i="24"/>
  <c r="AL391" i="24" s="1"/>
  <c r="BJ391" i="24" s="1"/>
  <c r="AG314" i="24"/>
  <c r="AG403" i="24" s="1"/>
  <c r="AG315" i="24"/>
  <c r="AG404" i="24" s="1"/>
  <c r="AI299" i="24"/>
  <c r="AI388" i="24" s="1"/>
  <c r="BG388" i="24" s="1"/>
  <c r="AI314" i="24"/>
  <c r="AI403" i="24" s="1"/>
  <c r="AI303" i="24"/>
  <c r="AI392" i="24" s="1"/>
  <c r="W313" i="24"/>
  <c r="W402" i="24" s="1"/>
  <c r="AU402" i="24" s="1"/>
  <c r="W301" i="24"/>
  <c r="W390" i="24" s="1"/>
  <c r="AU390" i="24" s="1"/>
  <c r="AX387" i="24"/>
  <c r="AL301" i="24"/>
  <c r="AL390" i="24" s="1"/>
  <c r="AL315" i="24"/>
  <c r="AL404" i="24" s="1"/>
  <c r="BJ404" i="24" s="1"/>
  <c r="AK301" i="24"/>
  <c r="AK390" i="24" s="1"/>
  <c r="BI390" i="24" s="1"/>
  <c r="X315" i="24"/>
  <c r="X404" i="24" s="1"/>
  <c r="AJ302" i="24"/>
  <c r="AJ391" i="24" s="1"/>
  <c r="BH391" i="24" s="1"/>
  <c r="W315" i="24"/>
  <c r="W404" i="24" s="1"/>
  <c r="AH314" i="24"/>
  <c r="AH403" i="24" s="1"/>
  <c r="V315" i="24"/>
  <c r="V404" i="24" s="1"/>
  <c r="AT404" i="24" s="1"/>
  <c r="V303" i="24"/>
  <c r="V392" i="24" s="1"/>
  <c r="AF301" i="24"/>
  <c r="AF390" i="24" s="1"/>
  <c r="BD390" i="24" s="1"/>
  <c r="U314" i="24"/>
  <c r="U403" i="24" s="1"/>
  <c r="U302" i="24"/>
  <c r="U391" i="24" s="1"/>
  <c r="AS391" i="24" s="1"/>
  <c r="AH302" i="24"/>
  <c r="AH391" i="24" s="1"/>
  <c r="BF391" i="24" s="1"/>
  <c r="AL314" i="24"/>
  <c r="AL403" i="24" s="1"/>
  <c r="BJ403" i="24" s="1"/>
  <c r="AL299" i="24"/>
  <c r="AL388" i="24" s="1"/>
  <c r="BJ388" i="24" s="1"/>
  <c r="BI404" i="24"/>
  <c r="BI403" i="24"/>
  <c r="AK299" i="24"/>
  <c r="AK388" i="24" s="1"/>
  <c r="BI388" i="24" s="1"/>
  <c r="Y314" i="24"/>
  <c r="Y403" i="24" s="1"/>
  <c r="Y302" i="24"/>
  <c r="Y391" i="24" s="1"/>
  <c r="AW391" i="24" s="1"/>
  <c r="Y299" i="24"/>
  <c r="Y388" i="24" s="1"/>
  <c r="AJ300" i="24"/>
  <c r="AJ389" i="24" s="1"/>
  <c r="BH389" i="24" s="1"/>
  <c r="BH404" i="24"/>
  <c r="AV404" i="24"/>
  <c r="X302" i="24"/>
  <c r="X391" i="24" s="1"/>
  <c r="AV391" i="24" s="1"/>
  <c r="X314" i="24"/>
  <c r="X403" i="24" s="1"/>
  <c r="AV403" i="24" s="1"/>
  <c r="BG403" i="24"/>
  <c r="U299" i="24"/>
  <c r="U388" i="24" s="1"/>
  <c r="V314" i="24"/>
  <c r="V403" i="24" s="1"/>
  <c r="AH313" i="24"/>
  <c r="AH402" i="24" s="1"/>
  <c r="BF402" i="24" s="1"/>
  <c r="AH300" i="24"/>
  <c r="AH389" i="24" s="1"/>
  <c r="BF389" i="24" s="1"/>
  <c r="T302" i="24"/>
  <c r="T391" i="24" s="1"/>
  <c r="AR391" i="24" s="1"/>
  <c r="T314" i="24"/>
  <c r="T403" i="24" s="1"/>
  <c r="AR403" i="24" s="1"/>
  <c r="BD404" i="24"/>
  <c r="AF313" i="24"/>
  <c r="AF402" i="24" s="1"/>
  <c r="BD402" i="24" s="1"/>
  <c r="T313" i="24"/>
  <c r="T402" i="24" s="1"/>
  <c r="AR402" i="24" s="1"/>
  <c r="T300" i="24"/>
  <c r="T389" i="24" s="1"/>
  <c r="AR389" i="24" s="1"/>
  <c r="AE314" i="24"/>
  <c r="AE403" i="24" s="1"/>
  <c r="S300" i="24"/>
  <c r="S389" i="24" s="1"/>
  <c r="AQ389" i="24" s="1"/>
  <c r="S313" i="24"/>
  <c r="S402" i="24" s="1"/>
  <c r="AQ402" i="24" s="1"/>
  <c r="S303" i="24"/>
  <c r="S392" i="24" s="1"/>
  <c r="BC388" i="24"/>
  <c r="BC403" i="24"/>
  <c r="BC392" i="24"/>
  <c r="AD299" i="24"/>
  <c r="AD388" i="24" s="1"/>
  <c r="AD303" i="24"/>
  <c r="AD392" i="24" s="1"/>
  <c r="R313" i="24"/>
  <c r="R402" i="24" s="1"/>
  <c r="AP402" i="24" s="1"/>
  <c r="AD302" i="24"/>
  <c r="AD391" i="24" s="1"/>
  <c r="BB391" i="24" s="1"/>
  <c r="AP388" i="24"/>
  <c r="BB403" i="24"/>
  <c r="BB404" i="24"/>
  <c r="BB392" i="24"/>
  <c r="AD301" i="24"/>
  <c r="AD390" i="24" s="1"/>
  <c r="Q313" i="24"/>
  <c r="Q402" i="24" s="1"/>
  <c r="AO402" i="24" s="1"/>
  <c r="Q303" i="24"/>
  <c r="Q315" i="24"/>
  <c r="Q404" i="24" s="1"/>
  <c r="AC313" i="24"/>
  <c r="AC402" i="24" s="1"/>
  <c r="BA402" i="24" s="1"/>
  <c r="AC299" i="24"/>
  <c r="AC388" i="24" s="1"/>
  <c r="BA388" i="24" s="1"/>
  <c r="AC302" i="24"/>
  <c r="AC391" i="24" s="1"/>
  <c r="BA391" i="24" s="1"/>
  <c r="Q301" i="24"/>
  <c r="Q390" i="24" s="1"/>
  <c r="AO390" i="24" s="1"/>
  <c r="Q299" i="24"/>
  <c r="Q388" i="24" s="1"/>
  <c r="AO388" i="24" s="1"/>
  <c r="H227" i="24"/>
  <c r="I227" i="24"/>
  <c r="E227" i="24"/>
  <c r="Z227" i="24"/>
  <c r="N227" i="24"/>
  <c r="L227" i="24"/>
  <c r="G227" i="24"/>
  <c r="M227" i="24"/>
  <c r="J227" i="24"/>
  <c r="K227" i="24"/>
  <c r="F227" i="24"/>
  <c r="AI227" i="24"/>
  <c r="Y227" i="24"/>
  <c r="X227" i="24"/>
  <c r="T227" i="24"/>
  <c r="R227" i="24"/>
  <c r="AL227" i="24"/>
  <c r="AK227" i="24"/>
  <c r="AJ227" i="24"/>
  <c r="AH227" i="24"/>
  <c r="U227" i="24"/>
  <c r="AD227" i="24"/>
  <c r="V227" i="24"/>
  <c r="AE227" i="24"/>
  <c r="AG227" i="24"/>
  <c r="W227" i="24"/>
  <c r="S227" i="24"/>
  <c r="AF227" i="24"/>
  <c r="H215" i="24"/>
  <c r="I215" i="24"/>
  <c r="E215" i="24"/>
  <c r="N215" i="24"/>
  <c r="Z215" i="24"/>
  <c r="L215" i="24"/>
  <c r="G215" i="24"/>
  <c r="M215" i="24"/>
  <c r="J215" i="24"/>
  <c r="K215" i="24"/>
  <c r="F215" i="24"/>
  <c r="AI215" i="24"/>
  <c r="Y215" i="24"/>
  <c r="X215" i="24"/>
  <c r="T215" i="24"/>
  <c r="R215" i="24"/>
  <c r="AL215" i="24"/>
  <c r="AK215" i="24"/>
  <c r="AJ215" i="24"/>
  <c r="AH215" i="24"/>
  <c r="U215" i="24"/>
  <c r="AD215" i="24"/>
  <c r="V215" i="24"/>
  <c r="AE215" i="24"/>
  <c r="AG215" i="24"/>
  <c r="W215" i="24"/>
  <c r="S215" i="24"/>
  <c r="AF215" i="24"/>
  <c r="AW392" i="24"/>
  <c r="Q297" i="24"/>
  <c r="Q298" i="24"/>
  <c r="Q387" i="24" s="1"/>
  <c r="AO387" i="24" s="1"/>
  <c r="AT403" i="24"/>
  <c r="AH392" i="24"/>
  <c r="R392" i="24"/>
  <c r="AJ392" i="24"/>
  <c r="BH392" i="24" s="1"/>
  <c r="AK392" i="24"/>
  <c r="BI392" i="24" s="1"/>
  <c r="G475" i="24"/>
  <c r="AL304" i="24"/>
  <c r="AH304" i="24"/>
  <c r="AD304" i="24"/>
  <c r="AD393" i="24" s="1"/>
  <c r="X304" i="24"/>
  <c r="T304" i="24"/>
  <c r="N304" i="24"/>
  <c r="J304" i="24"/>
  <c r="J393" i="24" s="1"/>
  <c r="F304" i="24"/>
  <c r="AK304" i="24"/>
  <c r="AG304" i="24"/>
  <c r="AC304" i="24"/>
  <c r="AC393" i="24" s="1"/>
  <c r="W304" i="24"/>
  <c r="S304" i="24"/>
  <c r="M304" i="24"/>
  <c r="I304" i="24"/>
  <c r="I393" i="24" s="1"/>
  <c r="E304" i="24"/>
  <c r="AI304" i="24"/>
  <c r="AE304" i="24"/>
  <c r="Z304" i="24"/>
  <c r="Z393" i="24" s="1"/>
  <c r="R304" i="24"/>
  <c r="H304" i="24"/>
  <c r="Y304" i="24"/>
  <c r="Q304" i="24"/>
  <c r="Q393" i="24" s="1"/>
  <c r="G304" i="24"/>
  <c r="AJ304" i="24"/>
  <c r="AJ393" i="24" s="1"/>
  <c r="V304" i="24"/>
  <c r="L304" i="24"/>
  <c r="L393" i="24" s="1"/>
  <c r="D304" i="24"/>
  <c r="D393" i="24" s="1"/>
  <c r="D482" i="24" s="1"/>
  <c r="AF304" i="24"/>
  <c r="AF393" i="24" s="1"/>
  <c r="U304" i="24"/>
  <c r="U393" i="24" s="1"/>
  <c r="K304" i="24"/>
  <c r="K393" i="24" s="1"/>
  <c r="H475" i="24"/>
  <c r="D227" i="24"/>
  <c r="D124" i="24"/>
  <c r="AS388" i="24"/>
  <c r="AR473" i="24"/>
  <c r="AR558" i="24" s="1"/>
  <c r="AR566" i="24" s="1"/>
  <c r="BD384" i="24"/>
  <c r="BD473" i="24" s="1"/>
  <c r="BD558" i="24" s="1"/>
  <c r="BD566" i="24" s="1"/>
  <c r="BC404" i="24"/>
  <c r="AP404" i="24"/>
  <c r="E404" i="24"/>
  <c r="AO404" i="24" s="1"/>
  <c r="L475" i="24"/>
  <c r="J475" i="24"/>
  <c r="AI300" i="24"/>
  <c r="AI389" i="24" s="1"/>
  <c r="BG389" i="24" s="1"/>
  <c r="X299" i="24"/>
  <c r="X388" i="24" s="1"/>
  <c r="AV388" i="24" s="1"/>
  <c r="Q314" i="24"/>
  <c r="Q403" i="24" s="1"/>
  <c r="AO403" i="24" s="1"/>
  <c r="Q300" i="24"/>
  <c r="Q389" i="24" s="1"/>
  <c r="T301" i="24"/>
  <c r="T390" i="24" s="1"/>
  <c r="AR390" i="24" s="1"/>
  <c r="R314" i="24"/>
  <c r="R403" i="24" s="1"/>
  <c r="AP403" i="24" s="1"/>
  <c r="AL298" i="24"/>
  <c r="AL387" i="24" s="1"/>
  <c r="BJ387" i="24" s="1"/>
  <c r="AL297" i="24"/>
  <c r="AK297" i="24"/>
  <c r="AK298" i="24"/>
  <c r="AK387" i="24" s="1"/>
  <c r="BI387" i="24" s="1"/>
  <c r="AJ299" i="24"/>
  <c r="AJ388" i="24" s="1"/>
  <c r="BH388" i="24" s="1"/>
  <c r="AJ314" i="24"/>
  <c r="AJ403" i="24" s="1"/>
  <c r="BH403" i="24" s="1"/>
  <c r="AH301" i="24"/>
  <c r="AH390" i="24" s="1"/>
  <c r="BF390" i="24" s="1"/>
  <c r="AD298" i="24"/>
  <c r="AD387" i="24" s="1"/>
  <c r="BB387" i="24" s="1"/>
  <c r="AD297" i="24"/>
  <c r="AC314" i="24"/>
  <c r="AC403" i="24" s="1"/>
  <c r="BA403" i="24" s="1"/>
  <c r="AC300" i="24"/>
  <c r="AC389" i="24" s="1"/>
  <c r="BA389" i="24" s="1"/>
  <c r="V313" i="24"/>
  <c r="V402" i="24" s="1"/>
  <c r="AT402" i="24" s="1"/>
  <c r="V301" i="24"/>
  <c r="V390" i="24" s="1"/>
  <c r="AT390" i="24" s="1"/>
  <c r="AE300" i="24"/>
  <c r="AE389" i="24" s="1"/>
  <c r="BC389" i="24" s="1"/>
  <c r="AG313" i="24"/>
  <c r="AG402" i="24" s="1"/>
  <c r="BE402" i="24" s="1"/>
  <c r="AG301" i="24"/>
  <c r="AG390" i="24" s="1"/>
  <c r="BE390" i="24" s="1"/>
  <c r="W314" i="24"/>
  <c r="W403" i="24" s="1"/>
  <c r="AU403" i="24" s="1"/>
  <c r="W302" i="24"/>
  <c r="W391" i="24" s="1"/>
  <c r="AU391" i="24" s="1"/>
  <c r="S299" i="24"/>
  <c r="S388" i="24" s="1"/>
  <c r="AQ388" i="24" s="1"/>
  <c r="AF298" i="24"/>
  <c r="AF387" i="24" s="1"/>
  <c r="BD387" i="24" s="1"/>
  <c r="AF297" i="24"/>
  <c r="AU404" i="24"/>
  <c r="T297" i="24"/>
  <c r="T298" i="24"/>
  <c r="T387" i="24" s="1"/>
  <c r="AJ298" i="24"/>
  <c r="AJ387" i="24" s="1"/>
  <c r="BH387" i="24" s="1"/>
  <c r="AJ297" i="24"/>
  <c r="AG297" i="24"/>
  <c r="AG298" i="24"/>
  <c r="AG387" i="24" s="1"/>
  <c r="BE387" i="24" s="1"/>
  <c r="S297" i="24"/>
  <c r="S298" i="24"/>
  <c r="S387" i="24" s="1"/>
  <c r="AS403" i="24"/>
  <c r="AP392" i="24"/>
  <c r="AQ392" i="24"/>
  <c r="E392" i="24"/>
  <c r="W392" i="24"/>
  <c r="M476" i="24"/>
  <c r="Z386" i="24"/>
  <c r="Z475" i="24"/>
  <c r="Z476" i="24" s="1"/>
  <c r="Z477" i="24" s="1"/>
  <c r="Z478" i="24" s="1"/>
  <c r="Z479" i="24" s="1"/>
  <c r="Z480" i="24" s="1"/>
  <c r="Z481" i="24" s="1"/>
  <c r="AX403" i="24"/>
  <c r="I475" i="24"/>
  <c r="AL316" i="24"/>
  <c r="AH316" i="24"/>
  <c r="AH405" i="24" s="1"/>
  <c r="AD316" i="24"/>
  <c r="X316" i="24"/>
  <c r="T316" i="24"/>
  <c r="N316" i="24"/>
  <c r="N405" i="24" s="1"/>
  <c r="J316" i="24"/>
  <c r="F316" i="24"/>
  <c r="AK316" i="24"/>
  <c r="AG316" i="24"/>
  <c r="AG405" i="24" s="1"/>
  <c r="AC316" i="24"/>
  <c r="W316" i="24"/>
  <c r="S316" i="24"/>
  <c r="M316" i="24"/>
  <c r="M405" i="24" s="1"/>
  <c r="I316" i="24"/>
  <c r="E316" i="24"/>
  <c r="AI316" i="24"/>
  <c r="AE316" i="24"/>
  <c r="AE405" i="24" s="1"/>
  <c r="Y316" i="24"/>
  <c r="U316" i="24"/>
  <c r="Q316" i="24"/>
  <c r="K316" i="24"/>
  <c r="K405" i="24" s="1"/>
  <c r="G316" i="24"/>
  <c r="V316" i="24"/>
  <c r="D316" i="24"/>
  <c r="D405" i="24" s="1"/>
  <c r="D494" i="24" s="1"/>
  <c r="AJ316" i="24"/>
  <c r="AJ405" i="24" s="1"/>
  <c r="R316" i="24"/>
  <c r="AF316" i="24"/>
  <c r="L316" i="24"/>
  <c r="L405" i="24" s="1"/>
  <c r="Z316" i="24"/>
  <c r="Z405" i="24" s="1"/>
  <c r="H316" i="24"/>
  <c r="AW403" i="24"/>
  <c r="AX386" i="24"/>
  <c r="AO389" i="24"/>
  <c r="AQ404" i="24"/>
  <c r="AR404" i="24"/>
  <c r="AS404" i="24"/>
  <c r="AI313" i="24"/>
  <c r="AI402" i="24" s="1"/>
  <c r="BG402" i="24" s="1"/>
  <c r="AI302" i="24"/>
  <c r="AI391" i="24" s="1"/>
  <c r="BG391" i="24" s="1"/>
  <c r="Y297" i="24"/>
  <c r="Y298" i="24"/>
  <c r="Y387" i="24" s="1"/>
  <c r="AW387" i="24" s="1"/>
  <c r="Y313" i="24"/>
  <c r="Y402" i="24" s="1"/>
  <c r="AW402" i="24" s="1"/>
  <c r="Y301" i="24"/>
  <c r="Y390" i="24" s="1"/>
  <c r="AW390" i="24" s="1"/>
  <c r="X313" i="24"/>
  <c r="X402" i="24" s="1"/>
  <c r="AV402" i="24" s="1"/>
  <c r="X298" i="24"/>
  <c r="X387" i="24" s="1"/>
  <c r="AV387" i="24" s="1"/>
  <c r="X297" i="24"/>
  <c r="R301" i="24"/>
  <c r="R390" i="24" s="1"/>
  <c r="AP390" i="24" s="1"/>
  <c r="BJ390" i="24"/>
  <c r="AK313" i="24"/>
  <c r="AK402" i="24" s="1"/>
  <c r="BI402" i="24" s="1"/>
  <c r="AH297" i="24"/>
  <c r="AH298" i="24"/>
  <c r="AH387" i="24" s="1"/>
  <c r="BF387" i="24" s="1"/>
  <c r="U297" i="24"/>
  <c r="U298" i="24"/>
  <c r="U387" i="24" s="1"/>
  <c r="AS387" i="24" s="1"/>
  <c r="U313" i="24"/>
  <c r="U402" i="24" s="1"/>
  <c r="AS402" i="24" s="1"/>
  <c r="U301" i="24"/>
  <c r="U390" i="24" s="1"/>
  <c r="AS390" i="24" s="1"/>
  <c r="BB390" i="24"/>
  <c r="V297" i="24"/>
  <c r="V298" i="24"/>
  <c r="V387" i="24" s="1"/>
  <c r="AT387" i="24" s="1"/>
  <c r="BC390" i="24"/>
  <c r="AE313" i="24"/>
  <c r="AE402" i="24" s="1"/>
  <c r="BC402" i="24" s="1"/>
  <c r="AE302" i="24"/>
  <c r="AE391" i="24" s="1"/>
  <c r="BC391" i="24" s="1"/>
  <c r="AG302" i="24"/>
  <c r="AG391" i="24" s="1"/>
  <c r="BE391" i="24" s="1"/>
  <c r="S302" i="24"/>
  <c r="S391" i="24" s="1"/>
  <c r="AQ391" i="24" s="1"/>
  <c r="AF314" i="24"/>
  <c r="AF403" i="24" s="1"/>
  <c r="BD403" i="24" s="1"/>
  <c r="AV392" i="24"/>
  <c r="D215" i="24"/>
  <c r="D112" i="24"/>
  <c r="BB388" i="24"/>
  <c r="AW388" i="24"/>
  <c r="J392" i="24"/>
  <c r="AT392" i="24" s="1"/>
  <c r="K392" i="24"/>
  <c r="N392" i="24"/>
  <c r="Q392" i="24"/>
  <c r="H392" i="24"/>
  <c r="AR392" i="24" s="1"/>
  <c r="Z392" i="24"/>
  <c r="I392" i="24"/>
  <c r="AS392" i="24" s="1"/>
  <c r="AC392" i="24"/>
  <c r="BA392" i="24" s="1"/>
  <c r="N476" i="24"/>
  <c r="E475" i="24"/>
  <c r="AP473" i="24"/>
  <c r="AP558" i="24" s="1"/>
  <c r="AP566" i="24" s="1"/>
  <c r="BB384" i="24"/>
  <c r="BB473" i="24" s="1"/>
  <c r="BB558" i="24" s="1"/>
  <c r="BB566" i="24" s="1"/>
  <c r="F476" i="24"/>
  <c r="K475" i="24"/>
  <c r="AQ387" i="24"/>
  <c r="BG404" i="24"/>
  <c r="AX404" i="24"/>
  <c r="BF404" i="24"/>
  <c r="AW404" i="24"/>
  <c r="BE404" i="24"/>
  <c r="AV473" i="24"/>
  <c r="AV558" i="24" s="1"/>
  <c r="AV566" i="24" s="1"/>
  <c r="BH384" i="24"/>
  <c r="BH473" i="24" s="1"/>
  <c r="BH558" i="24" s="1"/>
  <c r="BH566" i="24" s="1"/>
  <c r="AR387" i="24"/>
  <c r="AI298" i="24"/>
  <c r="AI387" i="24" s="1"/>
  <c r="BG387" i="24" s="1"/>
  <c r="AI297" i="24"/>
  <c r="Y300" i="24"/>
  <c r="Y389" i="24" s="1"/>
  <c r="AW389" i="24" s="1"/>
  <c r="X301" i="24"/>
  <c r="X390" i="24" s="1"/>
  <c r="AV390" i="24" s="1"/>
  <c r="T299" i="24"/>
  <c r="T388" i="24" s="1"/>
  <c r="AR388" i="24" s="1"/>
  <c r="R300" i="24"/>
  <c r="R389" i="24" s="1"/>
  <c r="AP389" i="24" s="1"/>
  <c r="R297" i="24"/>
  <c r="R298" i="24"/>
  <c r="R387" i="24" s="1"/>
  <c r="AP387" i="24" s="1"/>
  <c r="AL300" i="24"/>
  <c r="AL389" i="24" s="1"/>
  <c r="BJ389" i="24" s="1"/>
  <c r="AL313" i="24"/>
  <c r="AL402" i="24" s="1"/>
  <c r="BJ402" i="24" s="1"/>
  <c r="AK300" i="24"/>
  <c r="AK389" i="24" s="1"/>
  <c r="BI389" i="24" s="1"/>
  <c r="AJ301" i="24"/>
  <c r="AJ390" i="24" s="1"/>
  <c r="BH390" i="24" s="1"/>
  <c r="BH402" i="24"/>
  <c r="AH299" i="24"/>
  <c r="AH388" i="24" s="1"/>
  <c r="BF388" i="24" s="1"/>
  <c r="BF403" i="24"/>
  <c r="U300" i="24"/>
  <c r="U389" i="24" s="1"/>
  <c r="AS389" i="24" s="1"/>
  <c r="AD300" i="24"/>
  <c r="AD389" i="24" s="1"/>
  <c r="BB389" i="24" s="1"/>
  <c r="AD313" i="24"/>
  <c r="AD402" i="24" s="1"/>
  <c r="BB402" i="24" s="1"/>
  <c r="AC297" i="24"/>
  <c r="AC298" i="24"/>
  <c r="AC387" i="24" s="1"/>
  <c r="BA387" i="24" s="1"/>
  <c r="V302" i="24"/>
  <c r="V391" i="24" s="1"/>
  <c r="AT391" i="24" s="1"/>
  <c r="V299" i="24"/>
  <c r="V388" i="24" s="1"/>
  <c r="AT388" i="24" s="1"/>
  <c r="AE297" i="24"/>
  <c r="AE298" i="24"/>
  <c r="AE387" i="24" s="1"/>
  <c r="BC387" i="24" s="1"/>
  <c r="BE403" i="24"/>
  <c r="AG299" i="24"/>
  <c r="AG388" i="24" s="1"/>
  <c r="BE388" i="24" s="1"/>
  <c r="W300" i="24"/>
  <c r="W389" i="24" s="1"/>
  <c r="AU389" i="24" s="1"/>
  <c r="W297" i="24"/>
  <c r="W298" i="24"/>
  <c r="W387" i="24" s="1"/>
  <c r="AU387" i="24" s="1"/>
  <c r="S301" i="24"/>
  <c r="S390" i="24" s="1"/>
  <c r="AQ390" i="24" s="1"/>
  <c r="AF300" i="24"/>
  <c r="AF389" i="24" s="1"/>
  <c r="BD389" i="24" s="1"/>
  <c r="AH183" i="18"/>
  <c r="AH287" i="18" s="1"/>
  <c r="AH180" i="18"/>
  <c r="AH284" i="18" s="1"/>
  <c r="AH178" i="18"/>
  <c r="AH282" i="18" s="1"/>
  <c r="AH176" i="18"/>
  <c r="AH280" i="18" s="1"/>
  <c r="AH182" i="18"/>
  <c r="AH286" i="18" s="1"/>
  <c r="AH377" i="18" s="1"/>
  <c r="AH466" i="18" s="1"/>
  <c r="AH181" i="18"/>
  <c r="AH285" i="18" s="1"/>
  <c r="AH376" i="18" s="1"/>
  <c r="AH465" i="18" s="1"/>
  <c r="AH179" i="18"/>
  <c r="AH283" i="18" s="1"/>
  <c r="AH374" i="18" s="1"/>
  <c r="AH463" i="18" s="1"/>
  <c r="AH177" i="18"/>
  <c r="AH281" i="18" s="1"/>
  <c r="AH372" i="18" s="1"/>
  <c r="AH461" i="18" s="1"/>
  <c r="AH156" i="18"/>
  <c r="AH260" i="18" s="1"/>
  <c r="AH254" i="18"/>
  <c r="AH345" i="18" s="1"/>
  <c r="AH434" i="18" s="1"/>
  <c r="AH155" i="18"/>
  <c r="AH259" i="18" s="1"/>
  <c r="AH153" i="18"/>
  <c r="AH257" i="18" s="1"/>
  <c r="AH348" i="18" s="1"/>
  <c r="AH437" i="18" s="1"/>
  <c r="AH151" i="18"/>
  <c r="AH255" i="18" s="1"/>
  <c r="AH154" i="18"/>
  <c r="AH258" i="18" s="1"/>
  <c r="AH152" i="18"/>
  <c r="AH256" i="18" s="1"/>
  <c r="AH347" i="18" s="1"/>
  <c r="AH436" i="18" s="1"/>
  <c r="AH253" i="18"/>
  <c r="AH344" i="18" s="1"/>
  <c r="AH433" i="18" s="1"/>
  <c r="AH252" i="18"/>
  <c r="AH251" i="18"/>
  <c r="AH250" i="18"/>
  <c r="AH341" i="18" s="1"/>
  <c r="AH430" i="18" s="1"/>
  <c r="AH249" i="18"/>
  <c r="AH340" i="18" s="1"/>
  <c r="AH429" i="18" s="1"/>
  <c r="AH248" i="18"/>
  <c r="AH247" i="18"/>
  <c r="AH246" i="18"/>
  <c r="AH337" i="18" s="1"/>
  <c r="AH426" i="18" s="1"/>
  <c r="AH245" i="18"/>
  <c r="AH336" i="18" s="1"/>
  <c r="AH425" i="18" s="1"/>
  <c r="AH244" i="18"/>
  <c r="AH243" i="18"/>
  <c r="AH242" i="18"/>
  <c r="AH333" i="18" s="1"/>
  <c r="AH422" i="18" s="1"/>
  <c r="AH241" i="18"/>
  <c r="AH332" i="18" s="1"/>
  <c r="AH421" i="18" s="1"/>
  <c r="AH240" i="18"/>
  <c r="AH239" i="18"/>
  <c r="AH238" i="18"/>
  <c r="AH329" i="18" s="1"/>
  <c r="AH418" i="18" s="1"/>
  <c r="AH237" i="18"/>
  <c r="AH328" i="18" s="1"/>
  <c r="AH417" i="18" s="1"/>
  <c r="AH236" i="18"/>
  <c r="AH235" i="18"/>
  <c r="AH234" i="18"/>
  <c r="AH325" i="18" s="1"/>
  <c r="AH414" i="18" s="1"/>
  <c r="AH233" i="18"/>
  <c r="AH324" i="18" s="1"/>
  <c r="AH413" i="18" s="1"/>
  <c r="AH232" i="18"/>
  <c r="AH231" i="18"/>
  <c r="AH230" i="18"/>
  <c r="AH321" i="18" s="1"/>
  <c r="AH410" i="18" s="1"/>
  <c r="AH229" i="18"/>
  <c r="AH320" i="18" s="1"/>
  <c r="AH409" i="18" s="1"/>
  <c r="AH228" i="18"/>
  <c r="AH227" i="18"/>
  <c r="AH226" i="18"/>
  <c r="AH317" i="18" s="1"/>
  <c r="AH406" i="18" s="1"/>
  <c r="AH225" i="18"/>
  <c r="AH316" i="18" s="1"/>
  <c r="AH405" i="18" s="1"/>
  <c r="AH224" i="18"/>
  <c r="AH223" i="18"/>
  <c r="AH222" i="18"/>
  <c r="AH313" i="18" s="1"/>
  <c r="AH402" i="18" s="1"/>
  <c r="AH207" i="18"/>
  <c r="AH214" i="18"/>
  <c r="AH213" i="18"/>
  <c r="AH212" i="18"/>
  <c r="AH211" i="18"/>
  <c r="AH210" i="18"/>
  <c r="AH209" i="18"/>
  <c r="AH208" i="18"/>
  <c r="AH299" i="18" s="1"/>
  <c r="AH388" i="18" s="1"/>
  <c r="U182" i="18"/>
  <c r="U286" i="18" s="1"/>
  <c r="U377" i="18" s="1"/>
  <c r="U466" i="18" s="1"/>
  <c r="U180" i="18"/>
  <c r="U284" i="18" s="1"/>
  <c r="U375" i="18" s="1"/>
  <c r="U464" i="18" s="1"/>
  <c r="U178" i="18"/>
  <c r="U282" i="18" s="1"/>
  <c r="U176" i="18"/>
  <c r="U280" i="18" s="1"/>
  <c r="U371" i="18" s="1"/>
  <c r="U460" i="18" s="1"/>
  <c r="U183" i="18"/>
  <c r="U287" i="18" s="1"/>
  <c r="U181" i="18"/>
  <c r="U285" i="18" s="1"/>
  <c r="U179" i="18"/>
  <c r="U283" i="18" s="1"/>
  <c r="U374" i="18" s="1"/>
  <c r="U463" i="18" s="1"/>
  <c r="U177" i="18"/>
  <c r="U281" i="18" s="1"/>
  <c r="U372" i="18" s="1"/>
  <c r="U461" i="18" s="1"/>
  <c r="U156" i="18"/>
  <c r="U260" i="18" s="1"/>
  <c r="U154" i="18"/>
  <c r="U258" i="18" s="1"/>
  <c r="U152" i="18"/>
  <c r="U256" i="18" s="1"/>
  <c r="U254" i="18"/>
  <c r="U345" i="18" s="1"/>
  <c r="U434" i="18" s="1"/>
  <c r="U155" i="18"/>
  <c r="U259" i="18" s="1"/>
  <c r="U153" i="18"/>
  <c r="U257" i="18" s="1"/>
  <c r="U348" i="18" s="1"/>
  <c r="U437" i="18" s="1"/>
  <c r="U151" i="18"/>
  <c r="U255" i="18" s="1"/>
  <c r="U346" i="18" s="1"/>
  <c r="U435" i="18" s="1"/>
  <c r="U253" i="18"/>
  <c r="U252" i="18"/>
  <c r="U343" i="18" s="1"/>
  <c r="U432" i="18" s="1"/>
  <c r="U251" i="18"/>
  <c r="U250" i="18"/>
  <c r="U249" i="18"/>
  <c r="U248" i="18"/>
  <c r="U339" i="18" s="1"/>
  <c r="U428" i="18" s="1"/>
  <c r="U247" i="18"/>
  <c r="U246" i="18"/>
  <c r="U245" i="18"/>
  <c r="U244" i="18"/>
  <c r="U335" i="18" s="1"/>
  <c r="U424" i="18" s="1"/>
  <c r="U243" i="18"/>
  <c r="U242" i="18"/>
  <c r="U214" i="18"/>
  <c r="U213" i="18"/>
  <c r="U212" i="18"/>
  <c r="U211" i="18"/>
  <c r="U210" i="18"/>
  <c r="U209" i="18"/>
  <c r="U300" i="18" s="1"/>
  <c r="U389" i="18" s="1"/>
  <c r="U208" i="18"/>
  <c r="U207" i="18"/>
  <c r="U241" i="18"/>
  <c r="U240" i="18"/>
  <c r="U331" i="18" s="1"/>
  <c r="U420" i="18" s="1"/>
  <c r="U239" i="18"/>
  <c r="U238" i="18"/>
  <c r="U237" i="18"/>
  <c r="U236" i="18"/>
  <c r="U327" i="18" s="1"/>
  <c r="U416" i="18" s="1"/>
  <c r="U235" i="18"/>
  <c r="U234" i="18"/>
  <c r="U233" i="18"/>
  <c r="U232" i="18"/>
  <c r="U323" i="18" s="1"/>
  <c r="U412" i="18" s="1"/>
  <c r="U231" i="18"/>
  <c r="U230" i="18"/>
  <c r="U229" i="18"/>
  <c r="U228" i="18"/>
  <c r="U319" i="18" s="1"/>
  <c r="U408" i="18" s="1"/>
  <c r="U227" i="18"/>
  <c r="U226" i="18"/>
  <c r="U225" i="18"/>
  <c r="U224" i="18"/>
  <c r="U315" i="18" s="1"/>
  <c r="U404" i="18" s="1"/>
  <c r="U223" i="18"/>
  <c r="U222" i="18"/>
  <c r="J182" i="19"/>
  <c r="J286" i="19" s="1"/>
  <c r="J183" i="19"/>
  <c r="J287" i="19" s="1"/>
  <c r="J180" i="19"/>
  <c r="J284" i="19" s="1"/>
  <c r="J178" i="19"/>
  <c r="J282" i="19" s="1"/>
  <c r="J176" i="19"/>
  <c r="J280" i="19" s="1"/>
  <c r="J181" i="19"/>
  <c r="J285" i="19" s="1"/>
  <c r="J376" i="19" s="1"/>
  <c r="J465" i="19" s="1"/>
  <c r="J179" i="19"/>
  <c r="J283" i="19" s="1"/>
  <c r="J177" i="19"/>
  <c r="J281" i="19" s="1"/>
  <c r="J158" i="19"/>
  <c r="J262" i="19" s="1"/>
  <c r="J156" i="19"/>
  <c r="J260" i="19" s="1"/>
  <c r="J155" i="19"/>
  <c r="J259" i="19" s="1"/>
  <c r="J153" i="19"/>
  <c r="J257" i="19" s="1"/>
  <c r="J151" i="19"/>
  <c r="J255" i="19" s="1"/>
  <c r="J157" i="19"/>
  <c r="J261" i="19" s="1"/>
  <c r="J154" i="19"/>
  <c r="J258" i="19" s="1"/>
  <c r="J152" i="19"/>
  <c r="J256" i="19" s="1"/>
  <c r="J254" i="19"/>
  <c r="J345" i="19" s="1"/>
  <c r="J434" i="19" s="1"/>
  <c r="J253" i="19"/>
  <c r="J252" i="19"/>
  <c r="J251" i="19"/>
  <c r="J250" i="19"/>
  <c r="J341" i="19" s="1"/>
  <c r="J430" i="19" s="1"/>
  <c r="J249" i="19"/>
  <c r="J248" i="19"/>
  <c r="J247" i="19"/>
  <c r="J246" i="19"/>
  <c r="J337" i="19" s="1"/>
  <c r="J426" i="19" s="1"/>
  <c r="J245" i="19"/>
  <c r="J244" i="19"/>
  <c r="J243" i="19"/>
  <c r="J242" i="19"/>
  <c r="J333" i="19" s="1"/>
  <c r="J422" i="19" s="1"/>
  <c r="J241" i="19"/>
  <c r="J240" i="19"/>
  <c r="J239" i="19"/>
  <c r="J238" i="19"/>
  <c r="J329" i="19" s="1"/>
  <c r="J418" i="19" s="1"/>
  <c r="J237" i="19"/>
  <c r="J236" i="19"/>
  <c r="J235" i="19"/>
  <c r="J234" i="19"/>
  <c r="J325" i="19" s="1"/>
  <c r="J414" i="19" s="1"/>
  <c r="J233" i="19"/>
  <c r="J232" i="19"/>
  <c r="J231" i="19"/>
  <c r="J230" i="19"/>
  <c r="J321" i="19" s="1"/>
  <c r="J410" i="19" s="1"/>
  <c r="J229" i="19"/>
  <c r="J228" i="19"/>
  <c r="J227" i="19"/>
  <c r="J226" i="19"/>
  <c r="J317" i="19" s="1"/>
  <c r="J406" i="19" s="1"/>
  <c r="J225" i="19"/>
  <c r="J224" i="19"/>
  <c r="J223" i="19"/>
  <c r="J222" i="19"/>
  <c r="J313" i="19" s="1"/>
  <c r="J402" i="19" s="1"/>
  <c r="J207" i="19"/>
  <c r="J213" i="19"/>
  <c r="J212" i="19"/>
  <c r="J211" i="19"/>
  <c r="J210" i="19"/>
  <c r="J209" i="19"/>
  <c r="J208" i="19"/>
  <c r="M182" i="19"/>
  <c r="M286" i="19" s="1"/>
  <c r="M377" i="19" s="1"/>
  <c r="M466" i="19" s="1"/>
  <c r="M183" i="19"/>
  <c r="M287" i="19" s="1"/>
  <c r="M180" i="19"/>
  <c r="M284" i="19" s="1"/>
  <c r="M178" i="19"/>
  <c r="M282" i="19" s="1"/>
  <c r="M176" i="19"/>
  <c r="M280" i="19" s="1"/>
  <c r="M181" i="19"/>
  <c r="M285" i="19" s="1"/>
  <c r="M179" i="19"/>
  <c r="M283" i="19" s="1"/>
  <c r="M177" i="19"/>
  <c r="M281" i="19" s="1"/>
  <c r="M372" i="19" s="1"/>
  <c r="M461" i="19" s="1"/>
  <c r="M157" i="19"/>
  <c r="M261" i="19" s="1"/>
  <c r="M154" i="19"/>
  <c r="M258" i="19" s="1"/>
  <c r="M152" i="19"/>
  <c r="M256" i="19" s="1"/>
  <c r="M254" i="19"/>
  <c r="M345" i="19" s="1"/>
  <c r="M434" i="19" s="1"/>
  <c r="M158" i="19"/>
  <c r="M262" i="19" s="1"/>
  <c r="M156" i="19"/>
  <c r="M260" i="19" s="1"/>
  <c r="M155" i="19"/>
  <c r="M259" i="19" s="1"/>
  <c r="M153" i="19"/>
  <c r="M257" i="19" s="1"/>
  <c r="M348" i="19" s="1"/>
  <c r="M437" i="19" s="1"/>
  <c r="M151" i="19"/>
  <c r="M255" i="19" s="1"/>
  <c r="M346" i="19" s="1"/>
  <c r="M435" i="19" s="1"/>
  <c r="M253" i="19"/>
  <c r="M252" i="19"/>
  <c r="M251" i="19"/>
  <c r="M342" i="19" s="1"/>
  <c r="M431" i="19" s="1"/>
  <c r="M250" i="19"/>
  <c r="M249" i="19"/>
  <c r="M248" i="19"/>
  <c r="M247" i="19"/>
  <c r="M338" i="19" s="1"/>
  <c r="M427" i="19" s="1"/>
  <c r="M246" i="19"/>
  <c r="M245" i="19"/>
  <c r="M244" i="19"/>
  <c r="M243" i="19"/>
  <c r="M334" i="19" s="1"/>
  <c r="M423" i="19" s="1"/>
  <c r="M242" i="19"/>
  <c r="M213" i="19"/>
  <c r="M212" i="19"/>
  <c r="M211" i="19"/>
  <c r="M210" i="19"/>
  <c r="M209" i="19"/>
  <c r="M208" i="19"/>
  <c r="M241" i="19"/>
  <c r="M332" i="19" s="1"/>
  <c r="M421" i="19" s="1"/>
  <c r="M240" i="19"/>
  <c r="M239" i="19"/>
  <c r="M238" i="19"/>
  <c r="M237" i="19"/>
  <c r="M328" i="19" s="1"/>
  <c r="M417" i="19" s="1"/>
  <c r="M236" i="19"/>
  <c r="M235" i="19"/>
  <c r="M234" i="19"/>
  <c r="M233" i="19"/>
  <c r="M324" i="19" s="1"/>
  <c r="M413" i="19" s="1"/>
  <c r="M232" i="19"/>
  <c r="M231" i="19"/>
  <c r="M230" i="19"/>
  <c r="M229" i="19"/>
  <c r="M320" i="19" s="1"/>
  <c r="M409" i="19" s="1"/>
  <c r="M228" i="19"/>
  <c r="M227" i="19"/>
  <c r="M226" i="19"/>
  <c r="M225" i="19"/>
  <c r="M316" i="19" s="1"/>
  <c r="M405" i="19" s="1"/>
  <c r="M224" i="19"/>
  <c r="M223" i="19"/>
  <c r="M222" i="19"/>
  <c r="M207" i="19"/>
  <c r="K183" i="19"/>
  <c r="K287" i="19" s="1"/>
  <c r="K182" i="19"/>
  <c r="K286" i="19" s="1"/>
  <c r="K181" i="19"/>
  <c r="K285" i="19" s="1"/>
  <c r="K179" i="19"/>
  <c r="K283" i="19" s="1"/>
  <c r="K177" i="19"/>
  <c r="K281" i="19" s="1"/>
  <c r="K180" i="19"/>
  <c r="K284" i="19" s="1"/>
  <c r="K375" i="19" s="1"/>
  <c r="K464" i="19" s="1"/>
  <c r="K178" i="19"/>
  <c r="K282" i="19" s="1"/>
  <c r="K176" i="19"/>
  <c r="K280" i="19" s="1"/>
  <c r="K158" i="19"/>
  <c r="K262" i="19" s="1"/>
  <c r="K156" i="19"/>
  <c r="K260" i="19" s="1"/>
  <c r="K155" i="19"/>
  <c r="K259" i="19" s="1"/>
  <c r="K153" i="19"/>
  <c r="K257" i="19" s="1"/>
  <c r="K151" i="19"/>
  <c r="K255" i="19" s="1"/>
  <c r="K157" i="19"/>
  <c r="K261" i="19" s="1"/>
  <c r="K154" i="19"/>
  <c r="K258" i="19" s="1"/>
  <c r="K152" i="19"/>
  <c r="K256" i="19" s="1"/>
  <c r="K254" i="19"/>
  <c r="K253" i="19"/>
  <c r="K252" i="19"/>
  <c r="K343" i="19" s="1"/>
  <c r="K432" i="19" s="1"/>
  <c r="K251" i="19"/>
  <c r="K250" i="19"/>
  <c r="K249" i="19"/>
  <c r="K248" i="19"/>
  <c r="K339" i="19" s="1"/>
  <c r="K428" i="19" s="1"/>
  <c r="K247" i="19"/>
  <c r="K246" i="19"/>
  <c r="K245" i="19"/>
  <c r="K244" i="19"/>
  <c r="K335" i="19" s="1"/>
  <c r="K424" i="19" s="1"/>
  <c r="K243" i="19"/>
  <c r="K242" i="19"/>
  <c r="K241" i="19"/>
  <c r="K240" i="19"/>
  <c r="K331" i="19" s="1"/>
  <c r="K420" i="19" s="1"/>
  <c r="K239" i="19"/>
  <c r="K238" i="19"/>
  <c r="K237" i="19"/>
  <c r="K236" i="19"/>
  <c r="K327" i="19" s="1"/>
  <c r="K416" i="19" s="1"/>
  <c r="K235" i="19"/>
  <c r="K234" i="19"/>
  <c r="K233" i="19"/>
  <c r="K232" i="19"/>
  <c r="K323" i="19" s="1"/>
  <c r="K412" i="19" s="1"/>
  <c r="K231" i="19"/>
  <c r="K230" i="19"/>
  <c r="K229" i="19"/>
  <c r="K228" i="19"/>
  <c r="K319" i="19" s="1"/>
  <c r="K408" i="19" s="1"/>
  <c r="K227" i="19"/>
  <c r="K226" i="19"/>
  <c r="K225" i="19"/>
  <c r="K224" i="19"/>
  <c r="K315" i="19" s="1"/>
  <c r="K404" i="19" s="1"/>
  <c r="K223" i="19"/>
  <c r="K222" i="19"/>
  <c r="K207" i="19"/>
  <c r="K213" i="19"/>
  <c r="K212" i="19"/>
  <c r="K211" i="19"/>
  <c r="K210" i="19"/>
  <c r="K209" i="19"/>
  <c r="K300" i="19" s="1"/>
  <c r="K389" i="19" s="1"/>
  <c r="K208" i="19"/>
  <c r="H182" i="19"/>
  <c r="H286" i="19" s="1"/>
  <c r="H181" i="19"/>
  <c r="H285" i="19" s="1"/>
  <c r="H179" i="19"/>
  <c r="H283" i="19" s="1"/>
  <c r="H374" i="19" s="1"/>
  <c r="H463" i="19" s="1"/>
  <c r="H177" i="19"/>
  <c r="H281" i="19" s="1"/>
  <c r="H180" i="19"/>
  <c r="H284" i="19" s="1"/>
  <c r="H375" i="19" s="1"/>
  <c r="H464" i="19" s="1"/>
  <c r="H183" i="19"/>
  <c r="H287" i="19" s="1"/>
  <c r="H176" i="19"/>
  <c r="H280" i="19" s="1"/>
  <c r="H371" i="19" s="1"/>
  <c r="H460" i="19" s="1"/>
  <c r="H178" i="19"/>
  <c r="H282" i="19" s="1"/>
  <c r="H157" i="19"/>
  <c r="H261" i="19" s="1"/>
  <c r="H158" i="19"/>
  <c r="H262" i="19" s="1"/>
  <c r="H154" i="19"/>
  <c r="H258" i="19" s="1"/>
  <c r="H152" i="19"/>
  <c r="H256" i="19" s="1"/>
  <c r="H254" i="19"/>
  <c r="H156" i="19"/>
  <c r="H260" i="19" s="1"/>
  <c r="H155" i="19"/>
  <c r="H259" i="19" s="1"/>
  <c r="H153" i="19"/>
  <c r="H257" i="19" s="1"/>
  <c r="H151" i="19"/>
  <c r="H255" i="19" s="1"/>
  <c r="H253" i="19"/>
  <c r="H344" i="19" s="1"/>
  <c r="H433" i="19" s="1"/>
  <c r="H252" i="19"/>
  <c r="H251" i="19"/>
  <c r="H250" i="19"/>
  <c r="H247" i="19"/>
  <c r="H243" i="19"/>
  <c r="H246" i="19"/>
  <c r="H242" i="19"/>
  <c r="H213" i="19"/>
  <c r="H212" i="19"/>
  <c r="H211" i="19"/>
  <c r="H210" i="19"/>
  <c r="H209" i="19"/>
  <c r="H300" i="19" s="1"/>
  <c r="H389" i="19" s="1"/>
  <c r="H208" i="19"/>
  <c r="H249" i="19"/>
  <c r="H340" i="19" s="1"/>
  <c r="H429" i="19" s="1"/>
  <c r="H245" i="19"/>
  <c r="H248" i="19"/>
  <c r="H339" i="19" s="1"/>
  <c r="H428" i="19" s="1"/>
  <c r="H244" i="19"/>
  <c r="H335" i="19" s="1"/>
  <c r="H424" i="19" s="1"/>
  <c r="H241" i="19"/>
  <c r="H332" i="19" s="1"/>
  <c r="H421" i="19" s="1"/>
  <c r="H240" i="19"/>
  <c r="H239" i="19"/>
  <c r="H330" i="19" s="1"/>
  <c r="H419" i="19" s="1"/>
  <c r="H238" i="19"/>
  <c r="H237" i="19"/>
  <c r="H236" i="19"/>
  <c r="H235" i="19"/>
  <c r="H326" i="19" s="1"/>
  <c r="H415" i="19" s="1"/>
  <c r="H234" i="19"/>
  <c r="H233" i="19"/>
  <c r="H232" i="19"/>
  <c r="H231" i="19"/>
  <c r="H322" i="19" s="1"/>
  <c r="H411" i="19" s="1"/>
  <c r="H230" i="19"/>
  <c r="H229" i="19"/>
  <c r="H228" i="19"/>
  <c r="H227" i="19"/>
  <c r="H318" i="19" s="1"/>
  <c r="H407" i="19" s="1"/>
  <c r="H226" i="19"/>
  <c r="H225" i="19"/>
  <c r="H224" i="19"/>
  <c r="H223" i="19"/>
  <c r="H314" i="19" s="1"/>
  <c r="H403" i="19" s="1"/>
  <c r="H222" i="19"/>
  <c r="H207" i="19"/>
  <c r="AL182" i="18"/>
  <c r="AL286" i="18" s="1"/>
  <c r="AL183" i="18"/>
  <c r="AL287" i="18" s="1"/>
  <c r="AL180" i="18"/>
  <c r="AL284" i="18" s="1"/>
  <c r="AL178" i="18"/>
  <c r="AL282" i="18" s="1"/>
  <c r="AL176" i="18"/>
  <c r="AL280" i="18" s="1"/>
  <c r="AL181" i="18"/>
  <c r="AL285" i="18" s="1"/>
  <c r="AL376" i="18" s="1"/>
  <c r="AL465" i="18" s="1"/>
  <c r="AL179" i="18"/>
  <c r="AL283" i="18" s="1"/>
  <c r="AL177" i="18"/>
  <c r="AL281" i="18" s="1"/>
  <c r="AL156" i="18"/>
  <c r="AL260" i="18" s="1"/>
  <c r="AL154" i="18"/>
  <c r="AL258" i="18" s="1"/>
  <c r="AL152" i="18"/>
  <c r="AL256" i="18" s="1"/>
  <c r="AL153" i="18"/>
  <c r="AL257" i="18" s="1"/>
  <c r="AL348" i="18" s="1"/>
  <c r="AL437" i="18" s="1"/>
  <c r="AL151" i="18"/>
  <c r="AL255" i="18" s="1"/>
  <c r="AL346" i="18" s="1"/>
  <c r="AL435" i="18" s="1"/>
  <c r="AL254" i="18"/>
  <c r="AL155" i="18"/>
  <c r="AL259" i="18" s="1"/>
  <c r="AL253" i="18"/>
  <c r="AL344" i="18" s="1"/>
  <c r="AL433" i="18" s="1"/>
  <c r="AL252" i="18"/>
  <c r="AL251" i="18"/>
  <c r="AL250" i="18"/>
  <c r="AL341" i="18" s="1"/>
  <c r="AL430" i="18" s="1"/>
  <c r="AL249" i="18"/>
  <c r="AL248" i="18"/>
  <c r="AL244" i="18"/>
  <c r="AL247" i="18"/>
  <c r="AL338" i="18" s="1"/>
  <c r="AL427" i="18" s="1"/>
  <c r="AL243" i="18"/>
  <c r="AL334" i="18" s="1"/>
  <c r="AL423" i="18" s="1"/>
  <c r="AL214" i="18"/>
  <c r="AL213" i="18"/>
  <c r="AL212" i="18"/>
  <c r="AL211" i="18"/>
  <c r="AL210" i="18"/>
  <c r="AL209" i="18"/>
  <c r="AL208" i="18"/>
  <c r="AL299" i="18" s="1"/>
  <c r="AL388" i="18" s="1"/>
  <c r="AL246" i="18"/>
  <c r="AL242" i="18"/>
  <c r="AL207" i="18"/>
  <c r="AL245" i="18"/>
  <c r="AL336" i="18" s="1"/>
  <c r="AL425" i="18" s="1"/>
  <c r="AL241" i="18"/>
  <c r="AL332" i="18" s="1"/>
  <c r="AL421" i="18" s="1"/>
  <c r="AL240" i="18"/>
  <c r="AL239" i="18"/>
  <c r="AL238" i="18"/>
  <c r="AL329" i="18" s="1"/>
  <c r="AL418" i="18" s="1"/>
  <c r="AL237" i="18"/>
  <c r="AL236" i="18"/>
  <c r="AL235" i="18"/>
  <c r="AL234" i="18"/>
  <c r="AL325" i="18" s="1"/>
  <c r="AL414" i="18" s="1"/>
  <c r="AL233" i="18"/>
  <c r="AL232" i="18"/>
  <c r="AL231" i="18"/>
  <c r="AL230" i="18"/>
  <c r="AL321" i="18" s="1"/>
  <c r="AL410" i="18" s="1"/>
  <c r="AL229" i="18"/>
  <c r="AL228" i="18"/>
  <c r="AL227" i="18"/>
  <c r="AL226" i="18"/>
  <c r="AL317" i="18" s="1"/>
  <c r="AL406" i="18" s="1"/>
  <c r="AL225" i="18"/>
  <c r="AL224" i="18"/>
  <c r="AL223" i="18"/>
  <c r="AL222" i="18"/>
  <c r="AL313" i="18" s="1"/>
  <c r="AL402" i="18" s="1"/>
  <c r="AD183" i="18"/>
  <c r="AD287" i="18" s="1"/>
  <c r="AD180" i="18"/>
  <c r="AD284" i="18" s="1"/>
  <c r="AD178" i="18"/>
  <c r="AD282" i="18" s="1"/>
  <c r="AD176" i="18"/>
  <c r="AD280" i="18" s="1"/>
  <c r="AD371" i="18" s="1"/>
  <c r="AD460" i="18" s="1"/>
  <c r="AD181" i="18"/>
  <c r="AD285" i="18" s="1"/>
  <c r="AD179" i="18"/>
  <c r="AD283" i="18" s="1"/>
  <c r="AD182" i="18"/>
  <c r="AD286" i="18" s="1"/>
  <c r="AD377" i="18" s="1"/>
  <c r="AD466" i="18" s="1"/>
  <c r="AD177" i="18"/>
  <c r="AD281" i="18" s="1"/>
  <c r="AD372" i="18" s="1"/>
  <c r="AD461" i="18" s="1"/>
  <c r="AD156" i="18"/>
  <c r="AD260" i="18" s="1"/>
  <c r="AD254" i="18"/>
  <c r="AD155" i="18"/>
  <c r="AD259" i="18" s="1"/>
  <c r="AD153" i="18"/>
  <c r="AD257" i="18" s="1"/>
  <c r="AD151" i="18"/>
  <c r="AD255" i="18" s="1"/>
  <c r="AD154" i="18"/>
  <c r="AD258" i="18" s="1"/>
  <c r="AD152" i="18"/>
  <c r="AD256" i="18" s="1"/>
  <c r="AD253" i="18"/>
  <c r="AD344" i="18" s="1"/>
  <c r="AD433" i="18" s="1"/>
  <c r="AD252" i="18"/>
  <c r="AD343" i="18" s="1"/>
  <c r="AD432" i="18" s="1"/>
  <c r="AD251" i="18"/>
  <c r="AD250" i="18"/>
  <c r="AD249" i="18"/>
  <c r="AD248" i="18"/>
  <c r="AD339" i="18" s="1"/>
  <c r="AD428" i="18" s="1"/>
  <c r="AD247" i="18"/>
  <c r="AD246" i="18"/>
  <c r="AD245" i="18"/>
  <c r="AD244" i="18"/>
  <c r="AD335" i="18" s="1"/>
  <c r="AD424" i="18" s="1"/>
  <c r="AD243" i="18"/>
  <c r="AD242" i="18"/>
  <c r="AD241" i="18"/>
  <c r="AD240" i="18"/>
  <c r="AD331" i="18" s="1"/>
  <c r="AD420" i="18" s="1"/>
  <c r="AD239" i="18"/>
  <c r="AD238" i="18"/>
  <c r="AD237" i="18"/>
  <c r="AD236" i="18"/>
  <c r="AD327" i="18" s="1"/>
  <c r="AD416" i="18" s="1"/>
  <c r="AD235" i="18"/>
  <c r="AD234" i="18"/>
  <c r="AD233" i="18"/>
  <c r="AD232" i="18"/>
  <c r="AD323" i="18" s="1"/>
  <c r="AD412" i="18" s="1"/>
  <c r="AD231" i="18"/>
  <c r="AD230" i="18"/>
  <c r="AD229" i="18"/>
  <c r="AD228" i="18"/>
  <c r="AD319" i="18" s="1"/>
  <c r="AD408" i="18" s="1"/>
  <c r="AD227" i="18"/>
  <c r="AD226" i="18"/>
  <c r="AD225" i="18"/>
  <c r="AD224" i="18"/>
  <c r="AD315" i="18" s="1"/>
  <c r="AD404" i="18" s="1"/>
  <c r="AD223" i="18"/>
  <c r="AD222" i="18"/>
  <c r="AD207" i="18"/>
  <c r="AD214" i="18"/>
  <c r="AD213" i="18"/>
  <c r="AD212" i="18"/>
  <c r="AD211" i="18"/>
  <c r="AD210" i="18"/>
  <c r="AD301" i="18" s="1"/>
  <c r="AD390" i="18" s="1"/>
  <c r="AD209" i="18"/>
  <c r="AD208" i="18"/>
  <c r="S183" i="18"/>
  <c r="S287" i="18" s="1"/>
  <c r="S182" i="18"/>
  <c r="S286" i="18" s="1"/>
  <c r="S377" i="18" s="1"/>
  <c r="S466" i="18" s="1"/>
  <c r="S181" i="18"/>
  <c r="S285" i="18" s="1"/>
  <c r="S179" i="18"/>
  <c r="S283" i="18" s="1"/>
  <c r="S177" i="18"/>
  <c r="S281" i="18" s="1"/>
  <c r="S180" i="18"/>
  <c r="S284" i="18" s="1"/>
  <c r="S375" i="18" s="1"/>
  <c r="S464" i="18" s="1"/>
  <c r="S178" i="18"/>
  <c r="S282" i="18" s="1"/>
  <c r="S373" i="18" s="1"/>
  <c r="S462" i="18" s="1"/>
  <c r="S176" i="18"/>
  <c r="S280" i="18" s="1"/>
  <c r="S371" i="18" s="1"/>
  <c r="S460" i="18" s="1"/>
  <c r="S155" i="18"/>
  <c r="S259" i="18" s="1"/>
  <c r="S153" i="18"/>
  <c r="S257" i="18" s="1"/>
  <c r="S151" i="18"/>
  <c r="S255" i="18" s="1"/>
  <c r="S156" i="18"/>
  <c r="S260" i="18" s="1"/>
  <c r="S154" i="18"/>
  <c r="S258" i="18" s="1"/>
  <c r="S152" i="18"/>
  <c r="S256" i="18" s="1"/>
  <c r="S254" i="18"/>
  <c r="S345" i="18" s="1"/>
  <c r="S434" i="18" s="1"/>
  <c r="S253" i="18"/>
  <c r="S252" i="18"/>
  <c r="S251" i="18"/>
  <c r="S250" i="18"/>
  <c r="S341" i="18" s="1"/>
  <c r="S430" i="18" s="1"/>
  <c r="S249" i="18"/>
  <c r="S248" i="18"/>
  <c r="S247" i="18"/>
  <c r="S246" i="18"/>
  <c r="S337" i="18" s="1"/>
  <c r="S426" i="18" s="1"/>
  <c r="S245" i="18"/>
  <c r="S244" i="18"/>
  <c r="S243" i="18"/>
  <c r="S242" i="18"/>
  <c r="S333" i="18" s="1"/>
  <c r="S422" i="18" s="1"/>
  <c r="S241" i="18"/>
  <c r="S240" i="18"/>
  <c r="S239" i="18"/>
  <c r="S238" i="18"/>
  <c r="S329" i="18" s="1"/>
  <c r="S418" i="18" s="1"/>
  <c r="S237" i="18"/>
  <c r="S236" i="18"/>
  <c r="S235" i="18"/>
  <c r="S234" i="18"/>
  <c r="S325" i="18" s="1"/>
  <c r="S414" i="18" s="1"/>
  <c r="S233" i="18"/>
  <c r="S232" i="18"/>
  <c r="S231" i="18"/>
  <c r="S230" i="18"/>
  <c r="S321" i="18" s="1"/>
  <c r="S410" i="18" s="1"/>
  <c r="S229" i="18"/>
  <c r="S228" i="18"/>
  <c r="S227" i="18"/>
  <c r="S226" i="18"/>
  <c r="S317" i="18" s="1"/>
  <c r="S406" i="18" s="1"/>
  <c r="S225" i="18"/>
  <c r="S224" i="18"/>
  <c r="S223" i="18"/>
  <c r="S222" i="18"/>
  <c r="S313" i="18" s="1"/>
  <c r="S402" i="18" s="1"/>
  <c r="S214" i="18"/>
  <c r="S213" i="18"/>
  <c r="S212" i="18"/>
  <c r="S211" i="18"/>
  <c r="S302" i="18" s="1"/>
  <c r="S391" i="18" s="1"/>
  <c r="S210" i="18"/>
  <c r="S209" i="18"/>
  <c r="S208" i="18"/>
  <c r="S207" i="18"/>
  <c r="AG183" i="18"/>
  <c r="AG287" i="18" s="1"/>
  <c r="AG180" i="18"/>
  <c r="AG284" i="18" s="1"/>
  <c r="AG375" i="18" s="1"/>
  <c r="AG464" i="18" s="1"/>
  <c r="AG178" i="18"/>
  <c r="AG282" i="18" s="1"/>
  <c r="AG176" i="18"/>
  <c r="AG280" i="18" s="1"/>
  <c r="AG371" i="18" s="1"/>
  <c r="AG460" i="18" s="1"/>
  <c r="AG182" i="18"/>
  <c r="AG286" i="18" s="1"/>
  <c r="AG181" i="18"/>
  <c r="AG285" i="18" s="1"/>
  <c r="AG179" i="18"/>
  <c r="AG283" i="18" s="1"/>
  <c r="AG374" i="18" s="1"/>
  <c r="AG463" i="18" s="1"/>
  <c r="AG177" i="18"/>
  <c r="AG281" i="18" s="1"/>
  <c r="AG372" i="18" s="1"/>
  <c r="AG461" i="18" s="1"/>
  <c r="AG154" i="18"/>
  <c r="AG258" i="18" s="1"/>
  <c r="AG152" i="18"/>
  <c r="AG256" i="18" s="1"/>
  <c r="AG347" i="18" s="1"/>
  <c r="AG436" i="18" s="1"/>
  <c r="AG254" i="18"/>
  <c r="AG156" i="18"/>
  <c r="AG260" i="18" s="1"/>
  <c r="AG155" i="18"/>
  <c r="AG259" i="18" s="1"/>
  <c r="AG153" i="18"/>
  <c r="AG257" i="18" s="1"/>
  <c r="AG348" i="18" s="1"/>
  <c r="AG437" i="18" s="1"/>
  <c r="AG151" i="18"/>
  <c r="AG255" i="18" s="1"/>
  <c r="AG253" i="18"/>
  <c r="AG252" i="18"/>
  <c r="AG343" i="18" s="1"/>
  <c r="AG432" i="18" s="1"/>
  <c r="AG251" i="18"/>
  <c r="AG250" i="18"/>
  <c r="AG249" i="18"/>
  <c r="AG248" i="18"/>
  <c r="AG339" i="18" s="1"/>
  <c r="AG428" i="18" s="1"/>
  <c r="AG247" i="18"/>
  <c r="AG246" i="18"/>
  <c r="AG245" i="18"/>
  <c r="AG244" i="18"/>
  <c r="AG335" i="18" s="1"/>
  <c r="AG424" i="18" s="1"/>
  <c r="AG243" i="18"/>
  <c r="AG242" i="18"/>
  <c r="AG214" i="18"/>
  <c r="AG213" i="18"/>
  <c r="AG212" i="18"/>
  <c r="AG211" i="18"/>
  <c r="AG210" i="18"/>
  <c r="AG209" i="18"/>
  <c r="AG300" i="18" s="1"/>
  <c r="AG389" i="18" s="1"/>
  <c r="AG208" i="18"/>
  <c r="AG241" i="18"/>
  <c r="AG332" i="18" s="1"/>
  <c r="AG421" i="18" s="1"/>
  <c r="AG240" i="18"/>
  <c r="AG239" i="18"/>
  <c r="AG330" i="18" s="1"/>
  <c r="AG419" i="18" s="1"/>
  <c r="AG238" i="18"/>
  <c r="AG237" i="18"/>
  <c r="AG236" i="18"/>
  <c r="AG235" i="18"/>
  <c r="AG326" i="18" s="1"/>
  <c r="AG415" i="18" s="1"/>
  <c r="AG234" i="18"/>
  <c r="AG233" i="18"/>
  <c r="AG232" i="18"/>
  <c r="AG231" i="18"/>
  <c r="AG322" i="18" s="1"/>
  <c r="AG411" i="18" s="1"/>
  <c r="AG230" i="18"/>
  <c r="AG229" i="18"/>
  <c r="AG228" i="18"/>
  <c r="AG227" i="18"/>
  <c r="AG318" i="18" s="1"/>
  <c r="AG407" i="18" s="1"/>
  <c r="AG226" i="18"/>
  <c r="AG225" i="18"/>
  <c r="AG224" i="18"/>
  <c r="AG223" i="18"/>
  <c r="AG314" i="18" s="1"/>
  <c r="AG403" i="18" s="1"/>
  <c r="AG222" i="18"/>
  <c r="AG207" i="18"/>
  <c r="W183" i="18"/>
  <c r="W287" i="18" s="1"/>
  <c r="W181" i="18"/>
  <c r="W285" i="18" s="1"/>
  <c r="W179" i="18"/>
  <c r="W283" i="18" s="1"/>
  <c r="W177" i="18"/>
  <c r="W281" i="18" s="1"/>
  <c r="W182" i="18"/>
  <c r="W286" i="18" s="1"/>
  <c r="W377" i="18" s="1"/>
  <c r="W466" i="18" s="1"/>
  <c r="W180" i="18"/>
  <c r="W284" i="18" s="1"/>
  <c r="W178" i="18"/>
  <c r="W282" i="18" s="1"/>
  <c r="W176" i="18"/>
  <c r="W280" i="18" s="1"/>
  <c r="W156" i="18"/>
  <c r="W260" i="18" s="1"/>
  <c r="W155" i="18"/>
  <c r="W259" i="18" s="1"/>
  <c r="W153" i="18"/>
  <c r="W257" i="18" s="1"/>
  <c r="W151" i="18"/>
  <c r="W255" i="18" s="1"/>
  <c r="W154" i="18"/>
  <c r="W258" i="18" s="1"/>
  <c r="W152" i="18"/>
  <c r="W256" i="18" s="1"/>
  <c r="W254" i="18"/>
  <c r="W345" i="18" s="1"/>
  <c r="W434" i="18" s="1"/>
  <c r="W253" i="18"/>
  <c r="W252" i="18"/>
  <c r="W251" i="18"/>
  <c r="W250" i="18"/>
  <c r="W341" i="18" s="1"/>
  <c r="W430" i="18" s="1"/>
  <c r="W249" i="18"/>
  <c r="W248" i="18"/>
  <c r="W247" i="18"/>
  <c r="W246" i="18"/>
  <c r="W337" i="18" s="1"/>
  <c r="W426" i="18" s="1"/>
  <c r="W245" i="18"/>
  <c r="W244" i="18"/>
  <c r="W243" i="18"/>
  <c r="W242" i="18"/>
  <c r="W333" i="18" s="1"/>
  <c r="W422" i="18" s="1"/>
  <c r="W241" i="18"/>
  <c r="W240" i="18"/>
  <c r="W239" i="18"/>
  <c r="W238" i="18"/>
  <c r="W329" i="18" s="1"/>
  <c r="W418" i="18" s="1"/>
  <c r="W237" i="18"/>
  <c r="W236" i="18"/>
  <c r="W235" i="18"/>
  <c r="W234" i="18"/>
  <c r="W325" i="18" s="1"/>
  <c r="W414" i="18" s="1"/>
  <c r="W233" i="18"/>
  <c r="W232" i="18"/>
  <c r="W231" i="18"/>
  <c r="W230" i="18"/>
  <c r="W321" i="18" s="1"/>
  <c r="W410" i="18" s="1"/>
  <c r="W229" i="18"/>
  <c r="W228" i="18"/>
  <c r="W227" i="18"/>
  <c r="W226" i="18"/>
  <c r="W317" i="18" s="1"/>
  <c r="W406" i="18" s="1"/>
  <c r="W225" i="18"/>
  <c r="W224" i="18"/>
  <c r="W223" i="18"/>
  <c r="W222" i="18"/>
  <c r="W313" i="18" s="1"/>
  <c r="W402" i="18" s="1"/>
  <c r="W214" i="18"/>
  <c r="W213" i="18"/>
  <c r="W212" i="18"/>
  <c r="W211" i="18"/>
  <c r="W302" i="18" s="1"/>
  <c r="W391" i="18" s="1"/>
  <c r="W210" i="18"/>
  <c r="W209" i="18"/>
  <c r="W208" i="18"/>
  <c r="W207" i="18"/>
  <c r="L182" i="19"/>
  <c r="L286" i="19" s="1"/>
  <c r="L377" i="19" s="1"/>
  <c r="L466" i="19" s="1"/>
  <c r="L183" i="19"/>
  <c r="L287" i="19" s="1"/>
  <c r="L181" i="19"/>
  <c r="L285" i="19" s="1"/>
  <c r="L179" i="19"/>
  <c r="L283" i="19" s="1"/>
  <c r="L374" i="19" s="1"/>
  <c r="L463" i="19" s="1"/>
  <c r="L177" i="19"/>
  <c r="L281" i="19" s="1"/>
  <c r="L180" i="19"/>
  <c r="L284" i="19" s="1"/>
  <c r="L375" i="19" s="1"/>
  <c r="L464" i="19" s="1"/>
  <c r="L178" i="19"/>
  <c r="L282" i="19" s="1"/>
  <c r="L373" i="19" s="1"/>
  <c r="L462" i="19" s="1"/>
  <c r="L176" i="19"/>
  <c r="L280" i="19" s="1"/>
  <c r="L371" i="19" s="1"/>
  <c r="L460" i="19" s="1"/>
  <c r="L157" i="19"/>
  <c r="L261" i="19" s="1"/>
  <c r="L154" i="19"/>
  <c r="L258" i="19" s="1"/>
  <c r="L152" i="19"/>
  <c r="L256" i="19" s="1"/>
  <c r="L347" i="19" s="1"/>
  <c r="L436" i="19" s="1"/>
  <c r="L254" i="19"/>
  <c r="L345" i="19" s="1"/>
  <c r="L434" i="19" s="1"/>
  <c r="L158" i="19"/>
  <c r="L262" i="19" s="1"/>
  <c r="L156" i="19"/>
  <c r="L260" i="19" s="1"/>
  <c r="L155" i="19"/>
  <c r="L259" i="19" s="1"/>
  <c r="L350" i="19" s="1"/>
  <c r="L153" i="19"/>
  <c r="L257" i="19" s="1"/>
  <c r="L348" i="19" s="1"/>
  <c r="L437" i="19" s="1"/>
  <c r="L151" i="19"/>
  <c r="L255" i="19" s="1"/>
  <c r="L253" i="19"/>
  <c r="L252" i="19"/>
  <c r="L343" i="19" s="1"/>
  <c r="L432" i="19" s="1"/>
  <c r="L251" i="19"/>
  <c r="L250" i="19"/>
  <c r="L246" i="19"/>
  <c r="L242" i="19"/>
  <c r="L249" i="19"/>
  <c r="L340" i="19" s="1"/>
  <c r="L429" i="19" s="1"/>
  <c r="L245" i="19"/>
  <c r="L336" i="19" s="1"/>
  <c r="L425" i="19" s="1"/>
  <c r="L213" i="19"/>
  <c r="L212" i="19"/>
  <c r="L211" i="19"/>
  <c r="L210" i="19"/>
  <c r="L209" i="19"/>
  <c r="L208" i="19"/>
  <c r="L299" i="19" s="1"/>
  <c r="L388" i="19" s="1"/>
  <c r="L248" i="19"/>
  <c r="L339" i="19" s="1"/>
  <c r="L428" i="19" s="1"/>
  <c r="L244" i="19"/>
  <c r="L335" i="19" s="1"/>
  <c r="L424" i="19" s="1"/>
  <c r="L247" i="19"/>
  <c r="L243" i="19"/>
  <c r="L334" i="19" s="1"/>
  <c r="L423" i="19" s="1"/>
  <c r="L241" i="19"/>
  <c r="L240" i="19"/>
  <c r="L239" i="19"/>
  <c r="L238" i="19"/>
  <c r="L329" i="19" s="1"/>
  <c r="L418" i="19" s="1"/>
  <c r="L237" i="19"/>
  <c r="L236" i="19"/>
  <c r="L235" i="19"/>
  <c r="L234" i="19"/>
  <c r="L325" i="19" s="1"/>
  <c r="L414" i="19" s="1"/>
  <c r="L233" i="19"/>
  <c r="L232" i="19"/>
  <c r="L231" i="19"/>
  <c r="L230" i="19"/>
  <c r="L321" i="19" s="1"/>
  <c r="L410" i="19" s="1"/>
  <c r="L229" i="19"/>
  <c r="L228" i="19"/>
  <c r="L227" i="19"/>
  <c r="L226" i="19"/>
  <c r="L317" i="19" s="1"/>
  <c r="L406" i="19" s="1"/>
  <c r="L225" i="19"/>
  <c r="L224" i="19"/>
  <c r="L223" i="19"/>
  <c r="L222" i="19"/>
  <c r="L313" i="19" s="1"/>
  <c r="L402" i="19" s="1"/>
  <c r="L207" i="19"/>
  <c r="Y182" i="18"/>
  <c r="Y286" i="18" s="1"/>
  <c r="Y377" i="18" s="1"/>
  <c r="Y466" i="18" s="1"/>
  <c r="Y183" i="18"/>
  <c r="Y287" i="18" s="1"/>
  <c r="Y180" i="18"/>
  <c r="Y284" i="18" s="1"/>
  <c r="Y178" i="18"/>
  <c r="Y282" i="18" s="1"/>
  <c r="Y176" i="18"/>
  <c r="Y280" i="18" s="1"/>
  <c r="Y181" i="18"/>
  <c r="Y285" i="18" s="1"/>
  <c r="Y376" i="18" s="1"/>
  <c r="Y465" i="18" s="1"/>
  <c r="Y179" i="18"/>
  <c r="Y283" i="18" s="1"/>
  <c r="Y177" i="18"/>
  <c r="Y281" i="18" s="1"/>
  <c r="Y154" i="18"/>
  <c r="Y258" i="18" s="1"/>
  <c r="Y152" i="18"/>
  <c r="Y256" i="18" s="1"/>
  <c r="Y347" i="18" s="1"/>
  <c r="Y436" i="18" s="1"/>
  <c r="Y254" i="18"/>
  <c r="Y155" i="18"/>
  <c r="Y259" i="18" s="1"/>
  <c r="Y153" i="18"/>
  <c r="Y257" i="18" s="1"/>
  <c r="Y348" i="18" s="1"/>
  <c r="Y437" i="18" s="1"/>
  <c r="Y151" i="18"/>
  <c r="Y255" i="18" s="1"/>
  <c r="Y346" i="18" s="1"/>
  <c r="Y435" i="18" s="1"/>
  <c r="Y156" i="18"/>
  <c r="Y260" i="18" s="1"/>
  <c r="Y253" i="18"/>
  <c r="Y344" i="18" s="1"/>
  <c r="Y433" i="18" s="1"/>
  <c r="Y252" i="18"/>
  <c r="Y251" i="18"/>
  <c r="Y250" i="18"/>
  <c r="Y249" i="18"/>
  <c r="Y340" i="18" s="1"/>
  <c r="Y429" i="18" s="1"/>
  <c r="Y248" i="18"/>
  <c r="Y247" i="18"/>
  <c r="Y246" i="18"/>
  <c r="Y245" i="18"/>
  <c r="Y336" i="18" s="1"/>
  <c r="Y425" i="18" s="1"/>
  <c r="Y244" i="18"/>
  <c r="Y243" i="18"/>
  <c r="Y242" i="18"/>
  <c r="Y214" i="18"/>
  <c r="Y213" i="18"/>
  <c r="Y212" i="18"/>
  <c r="Y211" i="18"/>
  <c r="Y210" i="18"/>
  <c r="Y301" i="18" s="1"/>
  <c r="Y390" i="18" s="1"/>
  <c r="Y209" i="18"/>
  <c r="Y208" i="18"/>
  <c r="Y207" i="18"/>
  <c r="Y241" i="18"/>
  <c r="Y332" i="18" s="1"/>
  <c r="Y421" i="18" s="1"/>
  <c r="Y240" i="18"/>
  <c r="Y239" i="18"/>
  <c r="Y238" i="18"/>
  <c r="Y237" i="18"/>
  <c r="Y328" i="18" s="1"/>
  <c r="Y417" i="18" s="1"/>
  <c r="Y236" i="18"/>
  <c r="Y235" i="18"/>
  <c r="Y234" i="18"/>
  <c r="Y233" i="18"/>
  <c r="Y324" i="18" s="1"/>
  <c r="Y413" i="18" s="1"/>
  <c r="Y232" i="18"/>
  <c r="Y231" i="18"/>
  <c r="Y230" i="18"/>
  <c r="Y229" i="18"/>
  <c r="Y320" i="18" s="1"/>
  <c r="Y409" i="18" s="1"/>
  <c r="Y228" i="18"/>
  <c r="Y227" i="18"/>
  <c r="Y226" i="18"/>
  <c r="Y225" i="18"/>
  <c r="Y316" i="18" s="1"/>
  <c r="Y405" i="18" s="1"/>
  <c r="Y224" i="18"/>
  <c r="Y223" i="18"/>
  <c r="Y222" i="18"/>
  <c r="T180" i="18"/>
  <c r="T284" i="18" s="1"/>
  <c r="T375" i="18" s="1"/>
  <c r="T464" i="18" s="1"/>
  <c r="T178" i="18"/>
  <c r="T282" i="18" s="1"/>
  <c r="T373" i="18" s="1"/>
  <c r="T462" i="18" s="1"/>
  <c r="T176" i="18"/>
  <c r="T280" i="18" s="1"/>
  <c r="T182" i="18"/>
  <c r="T286" i="18" s="1"/>
  <c r="T183" i="18"/>
  <c r="T287" i="18" s="1"/>
  <c r="T181" i="18"/>
  <c r="T285" i="18" s="1"/>
  <c r="T376" i="18" s="1"/>
  <c r="T465" i="18" s="1"/>
  <c r="T179" i="18"/>
  <c r="T283" i="18" s="1"/>
  <c r="T177" i="18"/>
  <c r="T281" i="18" s="1"/>
  <c r="T372" i="18" s="1"/>
  <c r="T461" i="18" s="1"/>
  <c r="T156" i="18"/>
  <c r="T260" i="18" s="1"/>
  <c r="T155" i="18"/>
  <c r="T259" i="18" s="1"/>
  <c r="T153" i="18"/>
  <c r="T257" i="18" s="1"/>
  <c r="T151" i="18"/>
  <c r="T255" i="18" s="1"/>
  <c r="T346" i="18" s="1"/>
  <c r="T435" i="18" s="1"/>
  <c r="T254" i="18"/>
  <c r="T154" i="18"/>
  <c r="T258" i="18" s="1"/>
  <c r="T152" i="18"/>
  <c r="T256" i="18" s="1"/>
  <c r="T347" i="18" s="1"/>
  <c r="T436" i="18" s="1"/>
  <c r="T253" i="18"/>
  <c r="T252" i="18"/>
  <c r="T251" i="18"/>
  <c r="T342" i="18" s="1"/>
  <c r="T431" i="18" s="1"/>
  <c r="T250" i="18"/>
  <c r="T249" i="18"/>
  <c r="T248" i="18"/>
  <c r="T247" i="18"/>
  <c r="T338" i="18" s="1"/>
  <c r="T427" i="18" s="1"/>
  <c r="T246" i="18"/>
  <c r="T245" i="18"/>
  <c r="T244" i="18"/>
  <c r="T243" i="18"/>
  <c r="T334" i="18" s="1"/>
  <c r="T423" i="18" s="1"/>
  <c r="T242" i="18"/>
  <c r="T241" i="18"/>
  <c r="T240" i="18"/>
  <c r="T239" i="18"/>
  <c r="T330" i="18" s="1"/>
  <c r="T419" i="18" s="1"/>
  <c r="T238" i="18"/>
  <c r="T237" i="18"/>
  <c r="T236" i="18"/>
  <c r="T235" i="18"/>
  <c r="T326" i="18" s="1"/>
  <c r="T415" i="18" s="1"/>
  <c r="T234" i="18"/>
  <c r="T233" i="18"/>
  <c r="T232" i="18"/>
  <c r="T231" i="18"/>
  <c r="T322" i="18" s="1"/>
  <c r="T411" i="18" s="1"/>
  <c r="T230" i="18"/>
  <c r="T229" i="18"/>
  <c r="T228" i="18"/>
  <c r="T227" i="18"/>
  <c r="T318" i="18" s="1"/>
  <c r="T407" i="18" s="1"/>
  <c r="T226" i="18"/>
  <c r="T225" i="18"/>
  <c r="T224" i="18"/>
  <c r="T223" i="18"/>
  <c r="T314" i="18" s="1"/>
  <c r="T403" i="18" s="1"/>
  <c r="T222" i="18"/>
  <c r="T214" i="18"/>
  <c r="T213" i="18"/>
  <c r="T212" i="18"/>
  <c r="T211" i="18"/>
  <c r="T210" i="18"/>
  <c r="T209" i="18"/>
  <c r="T208" i="18"/>
  <c r="T299" i="18" s="1"/>
  <c r="T388" i="18" s="1"/>
  <c r="T207" i="18"/>
  <c r="N182" i="18"/>
  <c r="N286" i="18" s="1"/>
  <c r="N377" i="18" s="1"/>
  <c r="N466" i="18" s="1"/>
  <c r="N183" i="18"/>
  <c r="N287" i="18" s="1"/>
  <c r="N180" i="18"/>
  <c r="N284" i="18" s="1"/>
  <c r="N178" i="18"/>
  <c r="N282" i="18" s="1"/>
  <c r="N176" i="18"/>
  <c r="N280" i="18" s="1"/>
  <c r="N181" i="18"/>
  <c r="N285" i="18" s="1"/>
  <c r="N376" i="18" s="1"/>
  <c r="N465" i="18" s="1"/>
  <c r="N179" i="18"/>
  <c r="N283" i="18" s="1"/>
  <c r="N177" i="18"/>
  <c r="N281" i="18" s="1"/>
  <c r="N156" i="18"/>
  <c r="N260" i="18" s="1"/>
  <c r="N153" i="18"/>
  <c r="N257" i="18" s="1"/>
  <c r="N348" i="18" s="1"/>
  <c r="N437" i="18" s="1"/>
  <c r="AX437" i="18" s="1"/>
  <c r="N151" i="18"/>
  <c r="N255" i="18" s="1"/>
  <c r="N346" i="18" s="1"/>
  <c r="N435" i="18" s="1"/>
  <c r="N254" i="18"/>
  <c r="N345" i="18" s="1"/>
  <c r="N434" i="18" s="1"/>
  <c r="AX434" i="18" s="1"/>
  <c r="N155" i="18"/>
  <c r="N259" i="18" s="1"/>
  <c r="N154" i="18"/>
  <c r="N258" i="18" s="1"/>
  <c r="N152" i="18"/>
  <c r="N256" i="18" s="1"/>
  <c r="N253" i="18"/>
  <c r="N344" i="18" s="1"/>
  <c r="N433" i="18" s="1"/>
  <c r="N252" i="18"/>
  <c r="N251" i="18"/>
  <c r="N250" i="18"/>
  <c r="N249" i="18"/>
  <c r="N340" i="18" s="1"/>
  <c r="N429" i="18" s="1"/>
  <c r="AX429" i="18" s="1"/>
  <c r="N248" i="18"/>
  <c r="N247" i="18"/>
  <c r="N246" i="18"/>
  <c r="N245" i="18"/>
  <c r="N336" i="18" s="1"/>
  <c r="N425" i="18" s="1"/>
  <c r="AX425" i="18" s="1"/>
  <c r="N244" i="18"/>
  <c r="N243" i="18"/>
  <c r="N242" i="18"/>
  <c r="N214" i="18"/>
  <c r="N213" i="18"/>
  <c r="N212" i="18"/>
  <c r="N211" i="18"/>
  <c r="N210" i="18"/>
  <c r="N301" i="18" s="1"/>
  <c r="N390" i="18" s="1"/>
  <c r="N209" i="18"/>
  <c r="N208" i="18"/>
  <c r="N207" i="18"/>
  <c r="N241" i="18"/>
  <c r="N332" i="18" s="1"/>
  <c r="N421" i="18" s="1"/>
  <c r="AX421" i="18" s="1"/>
  <c r="N240" i="18"/>
  <c r="N239" i="18"/>
  <c r="N238" i="18"/>
  <c r="N237" i="18"/>
  <c r="N328" i="18" s="1"/>
  <c r="N417" i="18" s="1"/>
  <c r="N236" i="18"/>
  <c r="N235" i="18"/>
  <c r="N234" i="18"/>
  <c r="N233" i="18"/>
  <c r="N324" i="18" s="1"/>
  <c r="N413" i="18" s="1"/>
  <c r="N232" i="18"/>
  <c r="N231" i="18"/>
  <c r="N230" i="18"/>
  <c r="N229" i="18"/>
  <c r="N320" i="18" s="1"/>
  <c r="N409" i="18" s="1"/>
  <c r="N228" i="18"/>
  <c r="N227" i="18"/>
  <c r="N226" i="18"/>
  <c r="N225" i="18"/>
  <c r="N316" i="18" s="1"/>
  <c r="N405" i="18" s="1"/>
  <c r="N224" i="18"/>
  <c r="N223" i="18"/>
  <c r="N222" i="18"/>
  <c r="X183" i="18"/>
  <c r="X287" i="18" s="1"/>
  <c r="X180" i="18"/>
  <c r="X284" i="18" s="1"/>
  <c r="X178" i="18"/>
  <c r="X282" i="18" s="1"/>
  <c r="X176" i="18"/>
  <c r="X280" i="18" s="1"/>
  <c r="X181" i="18"/>
  <c r="X285" i="18" s="1"/>
  <c r="X376" i="18" s="1"/>
  <c r="X465" i="18" s="1"/>
  <c r="X179" i="18"/>
  <c r="X283" i="18" s="1"/>
  <c r="X182" i="18"/>
  <c r="X286" i="18" s="1"/>
  <c r="X177" i="18"/>
  <c r="X281" i="18" s="1"/>
  <c r="X372" i="18" s="1"/>
  <c r="X461" i="18" s="1"/>
  <c r="X156" i="18"/>
  <c r="X260" i="18" s="1"/>
  <c r="X155" i="18"/>
  <c r="X259" i="18" s="1"/>
  <c r="X153" i="18"/>
  <c r="X257" i="18" s="1"/>
  <c r="X151" i="18"/>
  <c r="X255" i="18" s="1"/>
  <c r="X254" i="18"/>
  <c r="X154" i="18"/>
  <c r="X258" i="18" s="1"/>
  <c r="X152" i="18"/>
  <c r="X256" i="18" s="1"/>
  <c r="X347" i="18" s="1"/>
  <c r="X436" i="18" s="1"/>
  <c r="X253" i="18"/>
  <c r="X344" i="18" s="1"/>
  <c r="X433" i="18" s="1"/>
  <c r="X252" i="18"/>
  <c r="X251" i="18"/>
  <c r="X342" i="18" s="1"/>
  <c r="X431" i="18" s="1"/>
  <c r="X250" i="18"/>
  <c r="X249" i="18"/>
  <c r="X248" i="18"/>
  <c r="X247" i="18"/>
  <c r="X338" i="18" s="1"/>
  <c r="X427" i="18" s="1"/>
  <c r="X246" i="18"/>
  <c r="X245" i="18"/>
  <c r="X244" i="18"/>
  <c r="X243" i="18"/>
  <c r="X334" i="18" s="1"/>
  <c r="X423" i="18" s="1"/>
  <c r="X242" i="18"/>
  <c r="X241" i="18"/>
  <c r="X240" i="18"/>
  <c r="X239" i="18"/>
  <c r="X330" i="18" s="1"/>
  <c r="X419" i="18" s="1"/>
  <c r="X238" i="18"/>
  <c r="X237" i="18"/>
  <c r="X236" i="18"/>
  <c r="X235" i="18"/>
  <c r="X326" i="18" s="1"/>
  <c r="X415" i="18" s="1"/>
  <c r="X234" i="18"/>
  <c r="X233" i="18"/>
  <c r="X232" i="18"/>
  <c r="X231" i="18"/>
  <c r="X322" i="18" s="1"/>
  <c r="X411" i="18" s="1"/>
  <c r="X230" i="18"/>
  <c r="X229" i="18"/>
  <c r="X228" i="18"/>
  <c r="X227" i="18"/>
  <c r="X318" i="18" s="1"/>
  <c r="X407" i="18" s="1"/>
  <c r="X226" i="18"/>
  <c r="X225" i="18"/>
  <c r="X224" i="18"/>
  <c r="X223" i="18"/>
  <c r="X314" i="18" s="1"/>
  <c r="X403" i="18" s="1"/>
  <c r="X222" i="18"/>
  <c r="X214" i="18"/>
  <c r="X213" i="18"/>
  <c r="X212" i="18"/>
  <c r="X211" i="18"/>
  <c r="X210" i="18"/>
  <c r="X209" i="18"/>
  <c r="X208" i="18"/>
  <c r="X299" i="18" s="1"/>
  <c r="X388" i="18" s="1"/>
  <c r="X207" i="18"/>
  <c r="AF182" i="18"/>
  <c r="AF286" i="18" s="1"/>
  <c r="AF377" i="18" s="1"/>
  <c r="AF466" i="18" s="1"/>
  <c r="AF181" i="18"/>
  <c r="AF285" i="18" s="1"/>
  <c r="AF179" i="18"/>
  <c r="AF283" i="18" s="1"/>
  <c r="AF177" i="18"/>
  <c r="AF281" i="18" s="1"/>
  <c r="AF183" i="18"/>
  <c r="AF287" i="18" s="1"/>
  <c r="AF180" i="18"/>
  <c r="AF284" i="18" s="1"/>
  <c r="AF375" i="18" s="1"/>
  <c r="AF464" i="18" s="1"/>
  <c r="AF176" i="18"/>
  <c r="AF280" i="18" s="1"/>
  <c r="AF371" i="18" s="1"/>
  <c r="AF460" i="18" s="1"/>
  <c r="AF178" i="18"/>
  <c r="AF282" i="18" s="1"/>
  <c r="AF373" i="18" s="1"/>
  <c r="AF462" i="18" s="1"/>
  <c r="AF154" i="18"/>
  <c r="AF258" i="18" s="1"/>
  <c r="AF152" i="18"/>
  <c r="AF256" i="18" s="1"/>
  <c r="AF347" i="18" s="1"/>
  <c r="AF436" i="18" s="1"/>
  <c r="AF254" i="18"/>
  <c r="AF156" i="18"/>
  <c r="AF260" i="18" s="1"/>
  <c r="AF155" i="18"/>
  <c r="AF259" i="18" s="1"/>
  <c r="AF153" i="18"/>
  <c r="AF257" i="18" s="1"/>
  <c r="AF348" i="18" s="1"/>
  <c r="AF437" i="18" s="1"/>
  <c r="AF151" i="18"/>
  <c r="AF255" i="18" s="1"/>
  <c r="AF253" i="18"/>
  <c r="AF344" i="18" s="1"/>
  <c r="AF433" i="18" s="1"/>
  <c r="AF252" i="18"/>
  <c r="AF251" i="18"/>
  <c r="AF250" i="18"/>
  <c r="AF246" i="18"/>
  <c r="AF337" i="18" s="1"/>
  <c r="AF426" i="18" s="1"/>
  <c r="AF242" i="18"/>
  <c r="AF333" i="18" s="1"/>
  <c r="AF422" i="18" s="1"/>
  <c r="AF249" i="18"/>
  <c r="AF340" i="18" s="1"/>
  <c r="AF429" i="18" s="1"/>
  <c r="AF245" i="18"/>
  <c r="AF214" i="18"/>
  <c r="AF213" i="18"/>
  <c r="AF212" i="18"/>
  <c r="AF211" i="18"/>
  <c r="AF210" i="18"/>
  <c r="AF301" i="18" s="1"/>
  <c r="AF390" i="18" s="1"/>
  <c r="AF209" i="18"/>
  <c r="AF208" i="18"/>
  <c r="AF248" i="18"/>
  <c r="AF244" i="18"/>
  <c r="AF335" i="18" s="1"/>
  <c r="AF424" i="18" s="1"/>
  <c r="AF247" i="18"/>
  <c r="AF338" i="18" s="1"/>
  <c r="AF427" i="18" s="1"/>
  <c r="AF243" i="18"/>
  <c r="AF241" i="18"/>
  <c r="AF240" i="18"/>
  <c r="AF331" i="18" s="1"/>
  <c r="AF420" i="18" s="1"/>
  <c r="AF239" i="18"/>
  <c r="AF238" i="18"/>
  <c r="AF237" i="18"/>
  <c r="AF236" i="18"/>
  <c r="AF327" i="18" s="1"/>
  <c r="AF416" i="18" s="1"/>
  <c r="AF235" i="18"/>
  <c r="AF234" i="18"/>
  <c r="AF233" i="18"/>
  <c r="AF232" i="18"/>
  <c r="AF323" i="18" s="1"/>
  <c r="AF412" i="18" s="1"/>
  <c r="AF231" i="18"/>
  <c r="AF230" i="18"/>
  <c r="AF229" i="18"/>
  <c r="AF228" i="18"/>
  <c r="AF319" i="18" s="1"/>
  <c r="AF408" i="18" s="1"/>
  <c r="AF227" i="18"/>
  <c r="AF226" i="18"/>
  <c r="AF225" i="18"/>
  <c r="AF224" i="18"/>
  <c r="AF315" i="18" s="1"/>
  <c r="AF404" i="18" s="1"/>
  <c r="AF223" i="18"/>
  <c r="AF222" i="18"/>
  <c r="AF207" i="18"/>
  <c r="AE183" i="18"/>
  <c r="AE287" i="18" s="1"/>
  <c r="AE181" i="18"/>
  <c r="AE285" i="18" s="1"/>
  <c r="AE376" i="18" s="1"/>
  <c r="AE465" i="18" s="1"/>
  <c r="AE179" i="18"/>
  <c r="AE283" i="18" s="1"/>
  <c r="AE374" i="18" s="1"/>
  <c r="AE463" i="18" s="1"/>
  <c r="AE177" i="18"/>
  <c r="AE281" i="18" s="1"/>
  <c r="AE182" i="18"/>
  <c r="AE286" i="18" s="1"/>
  <c r="AE180" i="18"/>
  <c r="AE284" i="18" s="1"/>
  <c r="AE178" i="18"/>
  <c r="AE282" i="18" s="1"/>
  <c r="AE373" i="18" s="1"/>
  <c r="AE462" i="18" s="1"/>
  <c r="AE176" i="18"/>
  <c r="AE280" i="18" s="1"/>
  <c r="AE371" i="18" s="1"/>
  <c r="AE460" i="18" s="1"/>
  <c r="AE156" i="18"/>
  <c r="AE260" i="18" s="1"/>
  <c r="AE155" i="18"/>
  <c r="AE259" i="18" s="1"/>
  <c r="AE153" i="18"/>
  <c r="AE257" i="18" s="1"/>
  <c r="AE151" i="18"/>
  <c r="AE255" i="18" s="1"/>
  <c r="AE154" i="18"/>
  <c r="AE258" i="18" s="1"/>
  <c r="AE152" i="18"/>
  <c r="AE256" i="18" s="1"/>
  <c r="AE347" i="18" s="1"/>
  <c r="AE436" i="18" s="1"/>
  <c r="AE254" i="18"/>
  <c r="AE253" i="18"/>
  <c r="AE252" i="18"/>
  <c r="AE251" i="18"/>
  <c r="AE342" i="18" s="1"/>
  <c r="AE431" i="18" s="1"/>
  <c r="AE250" i="18"/>
  <c r="AE249" i="18"/>
  <c r="AE248" i="18"/>
  <c r="AE247" i="18"/>
  <c r="AE338" i="18" s="1"/>
  <c r="AE427" i="18" s="1"/>
  <c r="AE246" i="18"/>
  <c r="AE245" i="18"/>
  <c r="AE244" i="18"/>
  <c r="AE243" i="18"/>
  <c r="AE334" i="18" s="1"/>
  <c r="AE423" i="18" s="1"/>
  <c r="AE242" i="18"/>
  <c r="AE241" i="18"/>
  <c r="AE240" i="18"/>
  <c r="AE239" i="18"/>
  <c r="AE330" i="18" s="1"/>
  <c r="AE419" i="18" s="1"/>
  <c r="AE238" i="18"/>
  <c r="AE237" i="18"/>
  <c r="AE236" i="18"/>
  <c r="AE235" i="18"/>
  <c r="AE326" i="18" s="1"/>
  <c r="AE415" i="18" s="1"/>
  <c r="AE234" i="18"/>
  <c r="AE233" i="18"/>
  <c r="AE232" i="18"/>
  <c r="AE231" i="18"/>
  <c r="AE322" i="18" s="1"/>
  <c r="AE411" i="18" s="1"/>
  <c r="AE230" i="18"/>
  <c r="AE229" i="18"/>
  <c r="AE228" i="18"/>
  <c r="AE227" i="18"/>
  <c r="AE318" i="18" s="1"/>
  <c r="AE407" i="18" s="1"/>
  <c r="AE226" i="18"/>
  <c r="AE225" i="18"/>
  <c r="AE224" i="18"/>
  <c r="AE223" i="18"/>
  <c r="AE314" i="18" s="1"/>
  <c r="AE403" i="18" s="1"/>
  <c r="AE222" i="18"/>
  <c r="AE207" i="18"/>
  <c r="AE214" i="18"/>
  <c r="AE213" i="18"/>
  <c r="AE303" i="18" s="1"/>
  <c r="AE392" i="18" s="1"/>
  <c r="AE212" i="18"/>
  <c r="AE211" i="18"/>
  <c r="AE210" i="18"/>
  <c r="AE209" i="18"/>
  <c r="AE300" i="18" s="1"/>
  <c r="AE389" i="18" s="1"/>
  <c r="AE208" i="18"/>
  <c r="M214" i="18"/>
  <c r="I214" i="18"/>
  <c r="E214" i="18"/>
  <c r="L214" i="18"/>
  <c r="H214" i="18"/>
  <c r="Z214" i="18"/>
  <c r="R214" i="18"/>
  <c r="K214" i="18"/>
  <c r="G214" i="18"/>
  <c r="J214" i="18"/>
  <c r="F214" i="18"/>
  <c r="E183" i="19"/>
  <c r="E287" i="19" s="1"/>
  <c r="E180" i="19"/>
  <c r="E284" i="19" s="1"/>
  <c r="E375" i="19" s="1"/>
  <c r="E464" i="19" s="1"/>
  <c r="E178" i="19"/>
  <c r="E282" i="19" s="1"/>
  <c r="E176" i="19"/>
  <c r="E280" i="19" s="1"/>
  <c r="E371" i="19" s="1"/>
  <c r="E460" i="19" s="1"/>
  <c r="E182" i="19"/>
  <c r="E286" i="19" s="1"/>
  <c r="E181" i="19"/>
  <c r="E285" i="19" s="1"/>
  <c r="E179" i="19"/>
  <c r="E283" i="19" s="1"/>
  <c r="E374" i="19" s="1"/>
  <c r="E463" i="19" s="1"/>
  <c r="E177" i="19"/>
  <c r="E281" i="19" s="1"/>
  <c r="E372" i="19" s="1"/>
  <c r="E461" i="19" s="1"/>
  <c r="E157" i="19"/>
  <c r="E261" i="19" s="1"/>
  <c r="E156" i="19"/>
  <c r="E260" i="19" s="1"/>
  <c r="E154" i="19"/>
  <c r="E258" i="19" s="1"/>
  <c r="E152" i="19"/>
  <c r="E256" i="19" s="1"/>
  <c r="E347" i="19" s="1"/>
  <c r="E436" i="19" s="1"/>
  <c r="E254" i="19"/>
  <c r="E345" i="19" s="1"/>
  <c r="E434" i="19" s="1"/>
  <c r="E158" i="19"/>
  <c r="E262" i="19" s="1"/>
  <c r="E155" i="19"/>
  <c r="E259" i="19" s="1"/>
  <c r="E350" i="19" s="1"/>
  <c r="E439" i="19" s="1"/>
  <c r="E153" i="19"/>
  <c r="E257" i="19" s="1"/>
  <c r="E348" i="19" s="1"/>
  <c r="E437" i="19" s="1"/>
  <c r="E151" i="19"/>
  <c r="E255" i="19" s="1"/>
  <c r="E253" i="19"/>
  <c r="E252" i="19"/>
  <c r="E343" i="19" s="1"/>
  <c r="E432" i="19" s="1"/>
  <c r="E251" i="19"/>
  <c r="E250" i="19"/>
  <c r="E249" i="19"/>
  <c r="E248" i="19"/>
  <c r="E339" i="19" s="1"/>
  <c r="E428" i="19" s="1"/>
  <c r="E247" i="19"/>
  <c r="E246" i="19"/>
  <c r="E245" i="19"/>
  <c r="E244" i="19"/>
  <c r="E335" i="19" s="1"/>
  <c r="E424" i="19" s="1"/>
  <c r="E243" i="19"/>
  <c r="E242" i="19"/>
  <c r="E213" i="19"/>
  <c r="E212" i="19"/>
  <c r="E302" i="19" s="1"/>
  <c r="E391" i="19" s="1"/>
  <c r="E211" i="19"/>
  <c r="E210" i="19"/>
  <c r="E209" i="19"/>
  <c r="E208" i="19"/>
  <c r="E299" i="19" s="1"/>
  <c r="E388" i="19" s="1"/>
  <c r="E241" i="19"/>
  <c r="E332" i="19" s="1"/>
  <c r="E421" i="19" s="1"/>
  <c r="E240" i="19"/>
  <c r="E239" i="19"/>
  <c r="E238" i="19"/>
  <c r="E329" i="19" s="1"/>
  <c r="E418" i="19" s="1"/>
  <c r="E237" i="19"/>
  <c r="E236" i="19"/>
  <c r="E235" i="19"/>
  <c r="E234" i="19"/>
  <c r="E325" i="19" s="1"/>
  <c r="E414" i="19" s="1"/>
  <c r="E233" i="19"/>
  <c r="E232" i="19"/>
  <c r="E231" i="19"/>
  <c r="E230" i="19"/>
  <c r="E321" i="19" s="1"/>
  <c r="E410" i="19" s="1"/>
  <c r="E229" i="19"/>
  <c r="E228" i="19"/>
  <c r="E227" i="19"/>
  <c r="E226" i="19"/>
  <c r="E317" i="19" s="1"/>
  <c r="E406" i="19" s="1"/>
  <c r="E225" i="19"/>
  <c r="E224" i="19"/>
  <c r="E223" i="19"/>
  <c r="E222" i="19"/>
  <c r="E313" i="19" s="1"/>
  <c r="E402" i="19" s="1"/>
  <c r="E207" i="19"/>
  <c r="G183" i="19"/>
  <c r="G287" i="19" s="1"/>
  <c r="G182" i="19"/>
  <c r="G286" i="19" s="1"/>
  <c r="G181" i="19"/>
  <c r="G285" i="19" s="1"/>
  <c r="G376" i="19" s="1"/>
  <c r="G465" i="19" s="1"/>
  <c r="G179" i="19"/>
  <c r="G283" i="19" s="1"/>
  <c r="G177" i="19"/>
  <c r="G281" i="19" s="1"/>
  <c r="G180" i="19"/>
  <c r="G284" i="19" s="1"/>
  <c r="G178" i="19"/>
  <c r="G282" i="19" s="1"/>
  <c r="G176" i="19"/>
  <c r="G280" i="19" s="1"/>
  <c r="G158" i="19"/>
  <c r="G262" i="19" s="1"/>
  <c r="G157" i="19"/>
  <c r="G261" i="19" s="1"/>
  <c r="G351" i="19" s="1"/>
  <c r="G440" i="19" s="1"/>
  <c r="G155" i="19"/>
  <c r="G259" i="19" s="1"/>
  <c r="G153" i="19"/>
  <c r="G257" i="19" s="1"/>
  <c r="G151" i="19"/>
  <c r="G255" i="19" s="1"/>
  <c r="G154" i="19"/>
  <c r="G258" i="19" s="1"/>
  <c r="G349" i="19" s="1"/>
  <c r="G438" i="19" s="1"/>
  <c r="G152" i="19"/>
  <c r="G256" i="19" s="1"/>
  <c r="G347" i="19" s="1"/>
  <c r="G436" i="19" s="1"/>
  <c r="G254" i="19"/>
  <c r="G345" i="19" s="1"/>
  <c r="G434" i="19" s="1"/>
  <c r="G156" i="19"/>
  <c r="G260" i="19" s="1"/>
  <c r="G253" i="19"/>
  <c r="G344" i="19" s="1"/>
  <c r="G433" i="19" s="1"/>
  <c r="G252" i="19"/>
  <c r="G251" i="19"/>
  <c r="G250" i="19"/>
  <c r="G249" i="19"/>
  <c r="G340" i="19" s="1"/>
  <c r="G429" i="19" s="1"/>
  <c r="G248" i="19"/>
  <c r="G247" i="19"/>
  <c r="G246" i="19"/>
  <c r="G245" i="19"/>
  <c r="G336" i="19" s="1"/>
  <c r="G425" i="19" s="1"/>
  <c r="G244" i="19"/>
  <c r="G243" i="19"/>
  <c r="G242" i="19"/>
  <c r="G241" i="19"/>
  <c r="G332" i="19" s="1"/>
  <c r="G421" i="19" s="1"/>
  <c r="G240" i="19"/>
  <c r="G239" i="19"/>
  <c r="G238" i="19"/>
  <c r="G237" i="19"/>
  <c r="G328" i="19" s="1"/>
  <c r="G417" i="19" s="1"/>
  <c r="G236" i="19"/>
  <c r="G235" i="19"/>
  <c r="G234" i="19"/>
  <c r="G233" i="19"/>
  <c r="G324" i="19" s="1"/>
  <c r="G413" i="19" s="1"/>
  <c r="G232" i="19"/>
  <c r="G231" i="19"/>
  <c r="G230" i="19"/>
  <c r="G229" i="19"/>
  <c r="G320" i="19" s="1"/>
  <c r="G409" i="19" s="1"/>
  <c r="G228" i="19"/>
  <c r="G227" i="19"/>
  <c r="G226" i="19"/>
  <c r="G225" i="19"/>
  <c r="G316" i="19" s="1"/>
  <c r="G405" i="19" s="1"/>
  <c r="G224" i="19"/>
  <c r="G223" i="19"/>
  <c r="G222" i="19"/>
  <c r="G207" i="19"/>
  <c r="G213" i="19"/>
  <c r="G212" i="19"/>
  <c r="G211" i="19"/>
  <c r="G210" i="19"/>
  <c r="G301" i="19" s="1"/>
  <c r="G390" i="19" s="1"/>
  <c r="G209" i="19"/>
  <c r="G208" i="19"/>
  <c r="AC183" i="18"/>
  <c r="AC287" i="18" s="1"/>
  <c r="AC182" i="18"/>
  <c r="AC286" i="18" s="1"/>
  <c r="AC377" i="18" s="1"/>
  <c r="AC466" i="18" s="1"/>
  <c r="AC180" i="18"/>
  <c r="AC284" i="18" s="1"/>
  <c r="AC178" i="18"/>
  <c r="AC282" i="18" s="1"/>
  <c r="AC176" i="18"/>
  <c r="AC280" i="18" s="1"/>
  <c r="AC181" i="18"/>
  <c r="AC285" i="18" s="1"/>
  <c r="AC179" i="18"/>
  <c r="AC283" i="18" s="1"/>
  <c r="AC177" i="18"/>
  <c r="AC281" i="18" s="1"/>
  <c r="AC154" i="18"/>
  <c r="AC258" i="18" s="1"/>
  <c r="AC152" i="18"/>
  <c r="AC256" i="18" s="1"/>
  <c r="AC156" i="18"/>
  <c r="AC260" i="18" s="1"/>
  <c r="AC254" i="18"/>
  <c r="AC155" i="18"/>
  <c r="AC259" i="18" s="1"/>
  <c r="AC153" i="18"/>
  <c r="AC257" i="18" s="1"/>
  <c r="AC151" i="18"/>
  <c r="AC255" i="18" s="1"/>
  <c r="AC253" i="18"/>
  <c r="AC344" i="18" s="1"/>
  <c r="AC433" i="18" s="1"/>
  <c r="AC252" i="18"/>
  <c r="AC251" i="18"/>
  <c r="AC250" i="18"/>
  <c r="AC341" i="18" s="1"/>
  <c r="AC430" i="18" s="1"/>
  <c r="AC249" i="18"/>
  <c r="AC248" i="18"/>
  <c r="AC247" i="18"/>
  <c r="AC246" i="18"/>
  <c r="AC337" i="18" s="1"/>
  <c r="AC426" i="18" s="1"/>
  <c r="AC245" i="18"/>
  <c r="AC244" i="18"/>
  <c r="AC243" i="18"/>
  <c r="AC242" i="18"/>
  <c r="AC333" i="18" s="1"/>
  <c r="AC422" i="18" s="1"/>
  <c r="AC220" i="18"/>
  <c r="AC219" i="18"/>
  <c r="AC218" i="18"/>
  <c r="AC217" i="18"/>
  <c r="AC216" i="18"/>
  <c r="AC215" i="18"/>
  <c r="AC214" i="18"/>
  <c r="AC213" i="18"/>
  <c r="AC303" i="18" s="1"/>
  <c r="AC392" i="18" s="1"/>
  <c r="AC212" i="18"/>
  <c r="AC211" i="18"/>
  <c r="AC210" i="18"/>
  <c r="AC209" i="18"/>
  <c r="AC300" i="18" s="1"/>
  <c r="AC389" i="18" s="1"/>
  <c r="AC208" i="18"/>
  <c r="AC241" i="18"/>
  <c r="AC240" i="18"/>
  <c r="AC239" i="18"/>
  <c r="AC330" i="18" s="1"/>
  <c r="AC419" i="18" s="1"/>
  <c r="AC238" i="18"/>
  <c r="AC237" i="18"/>
  <c r="AC236" i="18"/>
  <c r="AC235" i="18"/>
  <c r="AC326" i="18" s="1"/>
  <c r="AC415" i="18" s="1"/>
  <c r="AC234" i="18"/>
  <c r="AC233" i="18"/>
  <c r="AC232" i="18"/>
  <c r="AC231" i="18"/>
  <c r="AC322" i="18" s="1"/>
  <c r="AC411" i="18" s="1"/>
  <c r="AC230" i="18"/>
  <c r="AC229" i="18"/>
  <c r="AC228" i="18"/>
  <c r="AC227" i="18"/>
  <c r="AC318" i="18" s="1"/>
  <c r="AC407" i="18" s="1"/>
  <c r="AC226" i="18"/>
  <c r="AC225" i="18"/>
  <c r="AC224" i="18"/>
  <c r="AC223" i="18"/>
  <c r="AC314" i="18" s="1"/>
  <c r="AC403" i="18" s="1"/>
  <c r="AC222" i="18"/>
  <c r="AC221" i="18"/>
  <c r="AC207" i="18"/>
  <c r="V181" i="18"/>
  <c r="V285" i="18" s="1"/>
  <c r="V376" i="18" s="1"/>
  <c r="V465" i="18" s="1"/>
  <c r="V179" i="18"/>
  <c r="V283" i="18" s="1"/>
  <c r="V177" i="18"/>
  <c r="V281" i="18" s="1"/>
  <c r="V183" i="18"/>
  <c r="V287" i="18" s="1"/>
  <c r="V180" i="18"/>
  <c r="V284" i="18" s="1"/>
  <c r="V182" i="18"/>
  <c r="V286" i="18" s="1"/>
  <c r="V178" i="18"/>
  <c r="V282" i="18" s="1"/>
  <c r="V373" i="18" s="1"/>
  <c r="V462" i="18" s="1"/>
  <c r="V176" i="18"/>
  <c r="V280" i="18" s="1"/>
  <c r="V156" i="18"/>
  <c r="V260" i="18" s="1"/>
  <c r="V154" i="18"/>
  <c r="V258" i="18" s="1"/>
  <c r="V152" i="18"/>
  <c r="V256" i="18" s="1"/>
  <c r="V347" i="18" s="1"/>
  <c r="V436" i="18" s="1"/>
  <c r="V155" i="18"/>
  <c r="V259" i="18" s="1"/>
  <c r="V153" i="18"/>
  <c r="V257" i="18" s="1"/>
  <c r="V151" i="18"/>
  <c r="V255" i="18" s="1"/>
  <c r="V346" i="18" s="1"/>
  <c r="V435" i="18" s="1"/>
  <c r="AT435" i="18" s="1"/>
  <c r="V254" i="18"/>
  <c r="V253" i="18"/>
  <c r="V252" i="18"/>
  <c r="V251" i="18"/>
  <c r="V342" i="18" s="1"/>
  <c r="V431" i="18" s="1"/>
  <c r="V250" i="18"/>
  <c r="V249" i="18"/>
  <c r="V245" i="18"/>
  <c r="V248" i="18"/>
  <c r="V339" i="18" s="1"/>
  <c r="V428" i="18" s="1"/>
  <c r="V244" i="18"/>
  <c r="V335" i="18" s="1"/>
  <c r="V424" i="18" s="1"/>
  <c r="V214" i="18"/>
  <c r="V213" i="18"/>
  <c r="V212" i="18"/>
  <c r="V303" i="18" s="1"/>
  <c r="V392" i="18" s="1"/>
  <c r="V211" i="18"/>
  <c r="V210" i="18"/>
  <c r="V209" i="18"/>
  <c r="V208" i="18"/>
  <c r="V299" i="18" s="1"/>
  <c r="V388" i="18" s="1"/>
  <c r="AT388" i="18" s="1"/>
  <c r="V207" i="18"/>
  <c r="V247" i="18"/>
  <c r="V243" i="18"/>
  <c r="V246" i="18"/>
  <c r="V337" i="18" s="1"/>
  <c r="V426" i="18" s="1"/>
  <c r="V242" i="18"/>
  <c r="V333" i="18" s="1"/>
  <c r="V422" i="18" s="1"/>
  <c r="V241" i="18"/>
  <c r="V240" i="18"/>
  <c r="V239" i="18"/>
  <c r="V330" i="18" s="1"/>
  <c r="V419" i="18" s="1"/>
  <c r="V238" i="18"/>
  <c r="V237" i="18"/>
  <c r="V236" i="18"/>
  <c r="V235" i="18"/>
  <c r="V326" i="18" s="1"/>
  <c r="V415" i="18" s="1"/>
  <c r="V234" i="18"/>
  <c r="V233" i="18"/>
  <c r="V232" i="18"/>
  <c r="V231" i="18"/>
  <c r="V322" i="18" s="1"/>
  <c r="V411" i="18" s="1"/>
  <c r="V230" i="18"/>
  <c r="V229" i="18"/>
  <c r="V228" i="18"/>
  <c r="V227" i="18"/>
  <c r="V318" i="18" s="1"/>
  <c r="V407" i="18" s="1"/>
  <c r="V226" i="18"/>
  <c r="V225" i="18"/>
  <c r="V224" i="18"/>
  <c r="V223" i="18"/>
  <c r="V314" i="18" s="1"/>
  <c r="V403" i="18" s="1"/>
  <c r="V222" i="18"/>
  <c r="F182" i="19"/>
  <c r="F286" i="19" s="1"/>
  <c r="F377" i="19" s="1"/>
  <c r="F466" i="19" s="1"/>
  <c r="F180" i="19"/>
  <c r="F284" i="19" s="1"/>
  <c r="F178" i="19"/>
  <c r="F282" i="19" s="1"/>
  <c r="F373" i="19" s="1"/>
  <c r="F462" i="19" s="1"/>
  <c r="F176" i="19"/>
  <c r="F280" i="19" s="1"/>
  <c r="F371" i="19" s="1"/>
  <c r="F460" i="19" s="1"/>
  <c r="F183" i="19"/>
  <c r="F287" i="19" s="1"/>
  <c r="F181" i="19"/>
  <c r="F285" i="19" s="1"/>
  <c r="F376" i="19" s="1"/>
  <c r="F465" i="19" s="1"/>
  <c r="F179" i="19"/>
  <c r="F283" i="19" s="1"/>
  <c r="F374" i="19" s="1"/>
  <c r="F463" i="19" s="1"/>
  <c r="F177" i="19"/>
  <c r="F281" i="19" s="1"/>
  <c r="F158" i="19"/>
  <c r="F262" i="19" s="1"/>
  <c r="F156" i="19"/>
  <c r="F260" i="19" s="1"/>
  <c r="F157" i="19"/>
  <c r="F261" i="19" s="1"/>
  <c r="F155" i="19"/>
  <c r="F259" i="19" s="1"/>
  <c r="F153" i="19"/>
  <c r="F257" i="19" s="1"/>
  <c r="F151" i="19"/>
  <c r="F255" i="19" s="1"/>
  <c r="F346" i="19" s="1"/>
  <c r="F435" i="19" s="1"/>
  <c r="F154" i="19"/>
  <c r="F258" i="19" s="1"/>
  <c r="F152" i="19"/>
  <c r="F256" i="19" s="1"/>
  <c r="F347" i="19" s="1"/>
  <c r="F436" i="19" s="1"/>
  <c r="F254" i="19"/>
  <c r="F253" i="19"/>
  <c r="F344" i="19" s="1"/>
  <c r="F433" i="19" s="1"/>
  <c r="F252" i="19"/>
  <c r="F251" i="19"/>
  <c r="F250" i="19"/>
  <c r="F249" i="19"/>
  <c r="F340" i="19" s="1"/>
  <c r="F429" i="19" s="1"/>
  <c r="F248" i="19"/>
  <c r="F247" i="19"/>
  <c r="F246" i="19"/>
  <c r="F245" i="19"/>
  <c r="F336" i="19" s="1"/>
  <c r="F425" i="19" s="1"/>
  <c r="F244" i="19"/>
  <c r="F243" i="19"/>
  <c r="F242" i="19"/>
  <c r="F241" i="19"/>
  <c r="F332" i="19" s="1"/>
  <c r="F421" i="19" s="1"/>
  <c r="F240" i="19"/>
  <c r="F239" i="19"/>
  <c r="F238" i="19"/>
  <c r="F237" i="19"/>
  <c r="F328" i="19" s="1"/>
  <c r="F417" i="19" s="1"/>
  <c r="F236" i="19"/>
  <c r="F235" i="19"/>
  <c r="F234" i="19"/>
  <c r="F233" i="19"/>
  <c r="F324" i="19" s="1"/>
  <c r="F413" i="19" s="1"/>
  <c r="F232" i="19"/>
  <c r="F231" i="19"/>
  <c r="F230" i="19"/>
  <c r="F229" i="19"/>
  <c r="F320" i="19" s="1"/>
  <c r="F409" i="19" s="1"/>
  <c r="F228" i="19"/>
  <c r="F227" i="19"/>
  <c r="F226" i="19"/>
  <c r="F225" i="19"/>
  <c r="F316" i="19" s="1"/>
  <c r="F405" i="19" s="1"/>
  <c r="F224" i="19"/>
  <c r="F223" i="19"/>
  <c r="F222" i="19"/>
  <c r="F207" i="19"/>
  <c r="F213" i="19"/>
  <c r="F212" i="19"/>
  <c r="F211" i="19"/>
  <c r="F210" i="19"/>
  <c r="F301" i="19" s="1"/>
  <c r="F390" i="19" s="1"/>
  <c r="F209" i="19"/>
  <c r="F208" i="19"/>
  <c r="I182" i="19"/>
  <c r="I286" i="19" s="1"/>
  <c r="I180" i="19"/>
  <c r="I284" i="19" s="1"/>
  <c r="I375" i="19" s="1"/>
  <c r="I464" i="19" s="1"/>
  <c r="I178" i="19"/>
  <c r="I282" i="19" s="1"/>
  <c r="I373" i="19" s="1"/>
  <c r="I462" i="19" s="1"/>
  <c r="I176" i="19"/>
  <c r="I280" i="19" s="1"/>
  <c r="I371" i="19" s="1"/>
  <c r="I460" i="19" s="1"/>
  <c r="I183" i="19"/>
  <c r="I287" i="19" s="1"/>
  <c r="I181" i="19"/>
  <c r="I285" i="19" s="1"/>
  <c r="I376" i="19" s="1"/>
  <c r="I465" i="19" s="1"/>
  <c r="I179" i="19"/>
  <c r="I283" i="19" s="1"/>
  <c r="I177" i="19"/>
  <c r="I281" i="19" s="1"/>
  <c r="I157" i="19"/>
  <c r="I261" i="19" s="1"/>
  <c r="I154" i="19"/>
  <c r="I258" i="19" s="1"/>
  <c r="I152" i="19"/>
  <c r="I256" i="19" s="1"/>
  <c r="I254" i="19"/>
  <c r="I156" i="19"/>
  <c r="I260" i="19" s="1"/>
  <c r="I351" i="19" s="1"/>
  <c r="I440" i="19" s="1"/>
  <c r="I155" i="19"/>
  <c r="I259" i="19" s="1"/>
  <c r="I153" i="19"/>
  <c r="I257" i="19" s="1"/>
  <c r="I151" i="19"/>
  <c r="I255" i="19" s="1"/>
  <c r="I158" i="19"/>
  <c r="I262" i="19" s="1"/>
  <c r="I253" i="19"/>
  <c r="I344" i="19" s="1"/>
  <c r="I433" i="19" s="1"/>
  <c r="I252" i="19"/>
  <c r="I251" i="19"/>
  <c r="I250" i="19"/>
  <c r="I341" i="19" s="1"/>
  <c r="I430" i="19" s="1"/>
  <c r="I249" i="19"/>
  <c r="I248" i="19"/>
  <c r="I247" i="19"/>
  <c r="I246" i="19"/>
  <c r="I337" i="19" s="1"/>
  <c r="I426" i="19" s="1"/>
  <c r="I245" i="19"/>
  <c r="I244" i="19"/>
  <c r="I243" i="19"/>
  <c r="I242" i="19"/>
  <c r="I333" i="19" s="1"/>
  <c r="I422" i="19" s="1"/>
  <c r="I213" i="19"/>
  <c r="I212" i="19"/>
  <c r="I211" i="19"/>
  <c r="I210" i="19"/>
  <c r="I301" i="19" s="1"/>
  <c r="I390" i="19" s="1"/>
  <c r="I209" i="19"/>
  <c r="I208" i="19"/>
  <c r="I241" i="19"/>
  <c r="I240" i="19"/>
  <c r="I331" i="19" s="1"/>
  <c r="I420" i="19" s="1"/>
  <c r="I239" i="19"/>
  <c r="I238" i="19"/>
  <c r="I237" i="19"/>
  <c r="I236" i="19"/>
  <c r="I327" i="19" s="1"/>
  <c r="I416" i="19" s="1"/>
  <c r="I235" i="19"/>
  <c r="I234" i="19"/>
  <c r="I233" i="19"/>
  <c r="I232" i="19"/>
  <c r="I323" i="19" s="1"/>
  <c r="I412" i="19" s="1"/>
  <c r="I231" i="19"/>
  <c r="I230" i="19"/>
  <c r="I229" i="19"/>
  <c r="I228" i="19"/>
  <c r="I319" i="19" s="1"/>
  <c r="I408" i="19" s="1"/>
  <c r="I227" i="19"/>
  <c r="I226" i="19"/>
  <c r="I225" i="19"/>
  <c r="I224" i="19"/>
  <c r="I315" i="19" s="1"/>
  <c r="I404" i="19" s="1"/>
  <c r="I223" i="19"/>
  <c r="I222" i="19"/>
  <c r="I207" i="19"/>
  <c r="AI183" i="18"/>
  <c r="AI287" i="18" s="1"/>
  <c r="AI182" i="18"/>
  <c r="AI286" i="18" s="1"/>
  <c r="AI181" i="18"/>
  <c r="AI285" i="18" s="1"/>
  <c r="AI179" i="18"/>
  <c r="AI283" i="18" s="1"/>
  <c r="AI177" i="18"/>
  <c r="AI281" i="18" s="1"/>
  <c r="AI180" i="18"/>
  <c r="AI284" i="18" s="1"/>
  <c r="AI178" i="18"/>
  <c r="AI282" i="18" s="1"/>
  <c r="AI373" i="18" s="1"/>
  <c r="AI462" i="18" s="1"/>
  <c r="AI176" i="18"/>
  <c r="AI280" i="18" s="1"/>
  <c r="AI155" i="18"/>
  <c r="AI259" i="18" s="1"/>
  <c r="AI153" i="18"/>
  <c r="AI257" i="18" s="1"/>
  <c r="AI348" i="18" s="1"/>
  <c r="AI437" i="18" s="1"/>
  <c r="AI151" i="18"/>
  <c r="AI255" i="18" s="1"/>
  <c r="AI156" i="18"/>
  <c r="AI260" i="18" s="1"/>
  <c r="AI154" i="18"/>
  <c r="AI258" i="18" s="1"/>
  <c r="AI152" i="18"/>
  <c r="AI256" i="18" s="1"/>
  <c r="AI347" i="18" s="1"/>
  <c r="AI436" i="18" s="1"/>
  <c r="AI254" i="18"/>
  <c r="AI345" i="18" s="1"/>
  <c r="AI434" i="18" s="1"/>
  <c r="AI253" i="18"/>
  <c r="AI252" i="18"/>
  <c r="AI251" i="18"/>
  <c r="AI342" i="18" s="1"/>
  <c r="AI431" i="18" s="1"/>
  <c r="AI250" i="18"/>
  <c r="AI249" i="18"/>
  <c r="AI248" i="18"/>
  <c r="AI247" i="18"/>
  <c r="AI338" i="18" s="1"/>
  <c r="AI427" i="18" s="1"/>
  <c r="AI246" i="18"/>
  <c r="AI245" i="18"/>
  <c r="AI244" i="18"/>
  <c r="AI243" i="18"/>
  <c r="AI334" i="18" s="1"/>
  <c r="AI423" i="18" s="1"/>
  <c r="AI242" i="18"/>
  <c r="AI241" i="18"/>
  <c r="AI240" i="18"/>
  <c r="AI239" i="18"/>
  <c r="AI330" i="18" s="1"/>
  <c r="AI419" i="18" s="1"/>
  <c r="AI238" i="18"/>
  <c r="AI237" i="18"/>
  <c r="AI236" i="18"/>
  <c r="AI235" i="18"/>
  <c r="AI326" i="18" s="1"/>
  <c r="AI415" i="18" s="1"/>
  <c r="AI234" i="18"/>
  <c r="AI233" i="18"/>
  <c r="AI232" i="18"/>
  <c r="AI231" i="18"/>
  <c r="AI322" i="18" s="1"/>
  <c r="AI411" i="18" s="1"/>
  <c r="AI230" i="18"/>
  <c r="AI229" i="18"/>
  <c r="AI228" i="18"/>
  <c r="AI227" i="18"/>
  <c r="AI318" i="18" s="1"/>
  <c r="AI407" i="18" s="1"/>
  <c r="AI226" i="18"/>
  <c r="AI225" i="18"/>
  <c r="AI224" i="18"/>
  <c r="AI223" i="18"/>
  <c r="AI314" i="18" s="1"/>
  <c r="AI403" i="18" s="1"/>
  <c r="AI222" i="18"/>
  <c r="AI207" i="18"/>
  <c r="AI214" i="18"/>
  <c r="AI213" i="18"/>
  <c r="AI303" i="18" s="1"/>
  <c r="AI392" i="18" s="1"/>
  <c r="AI212" i="18"/>
  <c r="AI211" i="18"/>
  <c r="AI210" i="18"/>
  <c r="AI209" i="18"/>
  <c r="AI300" i="18" s="1"/>
  <c r="AI389" i="18" s="1"/>
  <c r="AI208" i="18"/>
  <c r="AK183" i="18"/>
  <c r="AK287" i="18" s="1"/>
  <c r="AK182" i="18"/>
  <c r="AK286" i="18" s="1"/>
  <c r="AK180" i="18"/>
  <c r="AK284" i="18" s="1"/>
  <c r="AK178" i="18"/>
  <c r="AK282" i="18" s="1"/>
  <c r="AK176" i="18"/>
  <c r="AK280" i="18" s="1"/>
  <c r="AK181" i="18"/>
  <c r="AK285" i="18" s="1"/>
  <c r="AK376" i="18" s="1"/>
  <c r="AK465" i="18" s="1"/>
  <c r="AK179" i="18"/>
  <c r="AK283" i="18" s="1"/>
  <c r="AK177" i="18"/>
  <c r="AK281" i="18" s="1"/>
  <c r="AK154" i="18"/>
  <c r="AK258" i="18" s="1"/>
  <c r="AK152" i="18"/>
  <c r="AK256" i="18" s="1"/>
  <c r="AK347" i="18" s="1"/>
  <c r="AK436" i="18" s="1"/>
  <c r="AK254" i="18"/>
  <c r="AK153" i="18"/>
  <c r="AK257" i="18" s="1"/>
  <c r="AK151" i="18"/>
  <c r="AK255" i="18" s="1"/>
  <c r="AK346" i="18" s="1"/>
  <c r="AK435" i="18" s="1"/>
  <c r="AK156" i="18"/>
  <c r="AK260" i="18" s="1"/>
  <c r="AK155" i="18"/>
  <c r="AK259" i="18" s="1"/>
  <c r="AK253" i="18"/>
  <c r="AK344" i="18" s="1"/>
  <c r="AK433" i="18" s="1"/>
  <c r="AK252" i="18"/>
  <c r="AK251" i="18"/>
  <c r="AK250" i="18"/>
  <c r="AK249" i="18"/>
  <c r="AK340" i="18" s="1"/>
  <c r="AK429" i="18" s="1"/>
  <c r="AK248" i="18"/>
  <c r="AK247" i="18"/>
  <c r="AK246" i="18"/>
  <c r="AK245" i="18"/>
  <c r="AK336" i="18" s="1"/>
  <c r="AK425" i="18" s="1"/>
  <c r="AK244" i="18"/>
  <c r="AK243" i="18"/>
  <c r="AK242" i="18"/>
  <c r="AK214" i="18"/>
  <c r="AK213" i="18"/>
  <c r="AK212" i="18"/>
  <c r="AK211" i="18"/>
  <c r="AK210" i="18"/>
  <c r="AK301" i="18" s="1"/>
  <c r="AK390" i="18" s="1"/>
  <c r="AK209" i="18"/>
  <c r="AK208" i="18"/>
  <c r="AK241" i="18"/>
  <c r="AK332" i="18" s="1"/>
  <c r="AK421" i="18" s="1"/>
  <c r="AK240" i="18"/>
  <c r="AK331" i="18" s="1"/>
  <c r="AK420" i="18" s="1"/>
  <c r="AK239" i="18"/>
  <c r="AK238" i="18"/>
  <c r="AK237" i="18"/>
  <c r="AK236" i="18"/>
  <c r="AK327" i="18" s="1"/>
  <c r="AK416" i="18" s="1"/>
  <c r="AK235" i="18"/>
  <c r="AK234" i="18"/>
  <c r="AK233" i="18"/>
  <c r="AK232" i="18"/>
  <c r="AK323" i="18" s="1"/>
  <c r="AK412" i="18" s="1"/>
  <c r="AK231" i="18"/>
  <c r="AK230" i="18"/>
  <c r="AK229" i="18"/>
  <c r="AK228" i="18"/>
  <c r="AK319" i="18" s="1"/>
  <c r="AK408" i="18" s="1"/>
  <c r="AK227" i="18"/>
  <c r="AK226" i="18"/>
  <c r="AK225" i="18"/>
  <c r="AK224" i="18"/>
  <c r="AK315" i="18" s="1"/>
  <c r="AK404" i="18" s="1"/>
  <c r="AK223" i="18"/>
  <c r="AK222" i="18"/>
  <c r="AK207" i="18"/>
  <c r="Q182" i="18"/>
  <c r="Q286" i="18" s="1"/>
  <c r="Q377" i="18" s="1"/>
  <c r="Q466" i="18" s="1"/>
  <c r="Q180" i="18"/>
  <c r="Q284" i="18" s="1"/>
  <c r="Q375" i="18" s="1"/>
  <c r="Q464" i="18" s="1"/>
  <c r="Q178" i="18"/>
  <c r="Q282" i="18" s="1"/>
  <c r="Q373" i="18" s="1"/>
  <c r="Q462" i="18" s="1"/>
  <c r="Q176" i="18"/>
  <c r="Q280" i="18" s="1"/>
  <c r="Q183" i="18"/>
  <c r="Q287" i="18" s="1"/>
  <c r="Q181" i="18"/>
  <c r="Q285" i="18" s="1"/>
  <c r="Q179" i="18"/>
  <c r="Q283" i="18" s="1"/>
  <c r="Q177" i="18"/>
  <c r="Q281" i="18" s="1"/>
  <c r="Q372" i="18" s="1"/>
  <c r="Q461" i="18" s="1"/>
  <c r="AO461" i="18" s="1"/>
  <c r="Q154" i="18"/>
  <c r="Q258" i="18" s="1"/>
  <c r="Q349" i="18" s="1"/>
  <c r="Q438" i="18" s="1"/>
  <c r="Q152" i="18"/>
  <c r="Q256" i="18" s="1"/>
  <c r="Q254" i="18"/>
  <c r="Q156" i="18"/>
  <c r="Q260" i="18" s="1"/>
  <c r="Q155" i="18"/>
  <c r="Q259" i="18" s="1"/>
  <c r="Q153" i="18"/>
  <c r="Q257" i="18" s="1"/>
  <c r="Q151" i="18"/>
  <c r="Q255" i="18" s="1"/>
  <c r="Q253" i="18"/>
  <c r="Q344" i="18" s="1"/>
  <c r="Q433" i="18" s="1"/>
  <c r="Q252" i="18"/>
  <c r="Q251" i="18"/>
  <c r="Q342" i="18" s="1"/>
  <c r="Q431" i="18" s="1"/>
  <c r="Q250" i="18"/>
  <c r="Q249" i="18"/>
  <c r="Q248" i="18"/>
  <c r="Q247" i="18"/>
  <c r="Q338" i="18" s="1"/>
  <c r="Q427" i="18" s="1"/>
  <c r="Q246" i="18"/>
  <c r="Q245" i="18"/>
  <c r="Q244" i="18"/>
  <c r="Q243" i="18"/>
  <c r="Q334" i="18" s="1"/>
  <c r="Q423" i="18" s="1"/>
  <c r="Q220" i="18"/>
  <c r="Q219" i="18"/>
  <c r="Q218" i="18"/>
  <c r="Q217" i="18"/>
  <c r="Q216" i="18"/>
  <c r="Q215" i="18"/>
  <c r="Q214" i="18"/>
  <c r="Q213" i="18"/>
  <c r="Q303" i="18" s="1"/>
  <c r="Q392" i="18" s="1"/>
  <c r="Q212" i="18"/>
  <c r="Q211" i="18"/>
  <c r="Q210" i="18"/>
  <c r="Q209" i="18"/>
  <c r="Q300" i="18" s="1"/>
  <c r="Q389" i="18" s="1"/>
  <c r="Q208" i="18"/>
  <c r="Q221" i="18"/>
  <c r="Q207" i="18"/>
  <c r="Q242" i="18"/>
  <c r="Q333" i="18" s="1"/>
  <c r="Q422" i="18" s="1"/>
  <c r="Q241" i="18"/>
  <c r="Q240" i="18"/>
  <c r="Q239" i="18"/>
  <c r="Q238" i="18"/>
  <c r="Q329" i="18" s="1"/>
  <c r="Q418" i="18" s="1"/>
  <c r="Q237" i="18"/>
  <c r="Q236" i="18"/>
  <c r="Q235" i="18"/>
  <c r="Q234" i="18"/>
  <c r="Q325" i="18" s="1"/>
  <c r="Q414" i="18" s="1"/>
  <c r="Q233" i="18"/>
  <c r="Q232" i="18"/>
  <c r="Q231" i="18"/>
  <c r="Q230" i="18"/>
  <c r="Q321" i="18" s="1"/>
  <c r="Q410" i="18" s="1"/>
  <c r="Q229" i="18"/>
  <c r="Q228" i="18"/>
  <c r="Q227" i="18"/>
  <c r="Q226" i="18"/>
  <c r="Q317" i="18" s="1"/>
  <c r="Q406" i="18" s="1"/>
  <c r="Q225" i="18"/>
  <c r="Q224" i="18"/>
  <c r="Q223" i="18"/>
  <c r="Q222" i="18"/>
  <c r="Q313" i="18" s="1"/>
  <c r="Q402" i="18" s="1"/>
  <c r="AJ182" i="18"/>
  <c r="AJ286" i="18" s="1"/>
  <c r="AJ377" i="18" s="1"/>
  <c r="AJ466" i="18" s="1"/>
  <c r="AJ183" i="18"/>
  <c r="AJ287" i="18" s="1"/>
  <c r="AJ181" i="18"/>
  <c r="AJ285" i="18" s="1"/>
  <c r="AJ179" i="18"/>
  <c r="AJ283" i="18" s="1"/>
  <c r="AJ374" i="18" s="1"/>
  <c r="AJ463" i="18" s="1"/>
  <c r="AJ177" i="18"/>
  <c r="AJ281" i="18" s="1"/>
  <c r="AJ180" i="18"/>
  <c r="AJ284" i="18" s="1"/>
  <c r="AJ375" i="18" s="1"/>
  <c r="AJ464" i="18" s="1"/>
  <c r="AJ178" i="18"/>
  <c r="AJ282" i="18" s="1"/>
  <c r="AJ373" i="18" s="1"/>
  <c r="AJ462" i="18" s="1"/>
  <c r="AJ176" i="18"/>
  <c r="AJ280" i="18" s="1"/>
  <c r="AJ371" i="18" s="1"/>
  <c r="AJ460" i="18" s="1"/>
  <c r="AJ156" i="18"/>
  <c r="AJ260" i="18" s="1"/>
  <c r="AJ154" i="18"/>
  <c r="AJ258" i="18" s="1"/>
  <c r="AJ152" i="18"/>
  <c r="AJ256" i="18" s="1"/>
  <c r="AJ254" i="18"/>
  <c r="AJ155" i="18"/>
  <c r="AJ259" i="18" s="1"/>
  <c r="AJ349" i="18" s="1"/>
  <c r="AJ438" i="18" s="1"/>
  <c r="AJ153" i="18"/>
  <c r="AJ257" i="18" s="1"/>
  <c r="AJ348" i="18" s="1"/>
  <c r="AJ437" i="18" s="1"/>
  <c r="AJ151" i="18"/>
  <c r="AJ255" i="18" s="1"/>
  <c r="AJ346" i="18" s="1"/>
  <c r="AJ435" i="18" s="1"/>
  <c r="AJ253" i="18"/>
  <c r="AJ344" i="18" s="1"/>
  <c r="AJ433" i="18" s="1"/>
  <c r="AJ252" i="18"/>
  <c r="AJ343" i="18" s="1"/>
  <c r="AJ432" i="18" s="1"/>
  <c r="AJ251" i="18"/>
  <c r="AJ250" i="18"/>
  <c r="AJ249" i="18"/>
  <c r="AJ245" i="18"/>
  <c r="AJ248" i="18"/>
  <c r="AJ339" i="18" s="1"/>
  <c r="AJ428" i="18" s="1"/>
  <c r="AJ244" i="18"/>
  <c r="AJ214" i="18"/>
  <c r="AJ213" i="18"/>
  <c r="AJ303" i="18" s="1"/>
  <c r="AJ392" i="18" s="1"/>
  <c r="AJ212" i="18"/>
  <c r="AJ211" i="18"/>
  <c r="AJ210" i="18"/>
  <c r="AJ209" i="18"/>
  <c r="AJ300" i="18" s="1"/>
  <c r="AJ389" i="18" s="1"/>
  <c r="AJ208" i="18"/>
  <c r="AJ247" i="18"/>
  <c r="AJ243" i="18"/>
  <c r="AJ246" i="18"/>
  <c r="AJ337" i="18" s="1"/>
  <c r="AJ426" i="18" s="1"/>
  <c r="AJ242" i="18"/>
  <c r="AJ333" i="18" s="1"/>
  <c r="AJ422" i="18" s="1"/>
  <c r="AJ241" i="18"/>
  <c r="AJ240" i="18"/>
  <c r="AJ239" i="18"/>
  <c r="AJ330" i="18" s="1"/>
  <c r="AJ419" i="18" s="1"/>
  <c r="AJ238" i="18"/>
  <c r="AJ237" i="18"/>
  <c r="AJ236" i="18"/>
  <c r="AJ235" i="18"/>
  <c r="AJ326" i="18" s="1"/>
  <c r="AJ415" i="18" s="1"/>
  <c r="AJ234" i="18"/>
  <c r="AJ233" i="18"/>
  <c r="AJ232" i="18"/>
  <c r="AJ231" i="18"/>
  <c r="AJ322" i="18" s="1"/>
  <c r="AJ411" i="18" s="1"/>
  <c r="AJ230" i="18"/>
  <c r="AJ229" i="18"/>
  <c r="AJ228" i="18"/>
  <c r="AJ227" i="18"/>
  <c r="AJ318" i="18" s="1"/>
  <c r="AJ407" i="18" s="1"/>
  <c r="AJ226" i="18"/>
  <c r="AJ225" i="18"/>
  <c r="AJ224" i="18"/>
  <c r="AJ223" i="18"/>
  <c r="AJ314" i="18" s="1"/>
  <c r="AJ403" i="18" s="1"/>
  <c r="AJ222" i="18"/>
  <c r="AJ207" i="18"/>
  <c r="AS460" i="18"/>
  <c r="AQ466" i="18"/>
  <c r="AW465" i="18"/>
  <c r="AR464" i="18"/>
  <c r="AS466" i="18"/>
  <c r="AF78" i="19"/>
  <c r="T78" i="19"/>
  <c r="AI77" i="19"/>
  <c r="W77" i="19"/>
  <c r="AR462" i="18"/>
  <c r="I465" i="18"/>
  <c r="AS461" i="18"/>
  <c r="AK78" i="19"/>
  <c r="AG81" i="19"/>
  <c r="AQ460" i="18"/>
  <c r="AU434" i="18"/>
  <c r="AP434" i="18"/>
  <c r="J8" i="23"/>
  <c r="J8" i="9"/>
  <c r="J97" i="9" s="1"/>
  <c r="K302" i="19"/>
  <c r="G302" i="19"/>
  <c r="G391" i="19" s="1"/>
  <c r="D302" i="19"/>
  <c r="D391" i="19" s="1"/>
  <c r="D480" i="19" s="1"/>
  <c r="J302" i="19"/>
  <c r="F302" i="19"/>
  <c r="F391" i="19" s="1"/>
  <c r="M302" i="19"/>
  <c r="M391" i="19" s="1"/>
  <c r="I302" i="19"/>
  <c r="L302" i="19"/>
  <c r="L391" i="19" s="1"/>
  <c r="H302" i="19"/>
  <c r="BI385" i="18"/>
  <c r="AK474" i="18"/>
  <c r="AS384" i="19"/>
  <c r="AG473" i="19"/>
  <c r="AH473" i="19"/>
  <c r="AT384" i="19"/>
  <c r="AV461" i="18"/>
  <c r="AP431" i="18"/>
  <c r="AW390" i="18"/>
  <c r="AR388" i="18"/>
  <c r="H334" i="18"/>
  <c r="H423" i="18" s="1"/>
  <c r="AR423" i="18" s="1"/>
  <c r="Z331" i="18"/>
  <c r="Z420" i="18" s="1"/>
  <c r="I575" i="18"/>
  <c r="M575" i="18" s="1"/>
  <c r="N575" i="18" s="1"/>
  <c r="I579" i="18"/>
  <c r="M579" i="18" s="1"/>
  <c r="N579" i="18" s="1"/>
  <c r="I573" i="18"/>
  <c r="M573" i="18" s="1"/>
  <c r="N573" i="18" s="1"/>
  <c r="I571" i="18"/>
  <c r="M571" i="18" s="1"/>
  <c r="N571" i="18" s="1"/>
  <c r="I570" i="18"/>
  <c r="M570" i="18" s="1"/>
  <c r="N570" i="18" s="1"/>
  <c r="I566" i="18"/>
  <c r="M566" i="18" s="1"/>
  <c r="N566" i="18" s="1"/>
  <c r="M564" i="18"/>
  <c r="N564" i="18" s="1"/>
  <c r="I578" i="18"/>
  <c r="M578" i="18" s="1"/>
  <c r="N578" i="18" s="1"/>
  <c r="I574" i="18"/>
  <c r="M574" i="18" s="1"/>
  <c r="N574" i="18" s="1"/>
  <c r="I569" i="18"/>
  <c r="M569" i="18" s="1"/>
  <c r="N569" i="18" s="1"/>
  <c r="I577" i="18"/>
  <c r="M577" i="18" s="1"/>
  <c r="N577" i="18" s="1"/>
  <c r="I568" i="18"/>
  <c r="M568" i="18" s="1"/>
  <c r="N568" i="18" s="1"/>
  <c r="I565" i="18"/>
  <c r="M565" i="18" s="1"/>
  <c r="N565" i="18" s="1"/>
  <c r="I567" i="18"/>
  <c r="M567" i="18" s="1"/>
  <c r="N567" i="18" s="1"/>
  <c r="I576" i="18"/>
  <c r="M576" i="18" s="1"/>
  <c r="N576" i="18" s="1"/>
  <c r="I581" i="18"/>
  <c r="M581" i="18" s="1"/>
  <c r="N581" i="18" s="1"/>
  <c r="I580" i="18"/>
  <c r="M580" i="18" s="1"/>
  <c r="N580" i="18" s="1"/>
  <c r="I572" i="18"/>
  <c r="M572" i="18" s="1"/>
  <c r="N572" i="18" s="1"/>
  <c r="K466" i="18"/>
  <c r="AU466" i="18" s="1"/>
  <c r="R81" i="19"/>
  <c r="AD81" i="19"/>
  <c r="S79" i="19"/>
  <c r="AE79" i="19"/>
  <c r="AH77" i="19"/>
  <c r="V77" i="19"/>
  <c r="AJ80" i="19"/>
  <c r="X80" i="19"/>
  <c r="AL78" i="19"/>
  <c r="AL84" i="19" s="1"/>
  <c r="Z78" i="19"/>
  <c r="Z84" i="19" s="1"/>
  <c r="AK77" i="19"/>
  <c r="Y77" i="19"/>
  <c r="AI79" i="19"/>
  <c r="W79" i="19"/>
  <c r="AF77" i="19"/>
  <c r="T77" i="19"/>
  <c r="Q78" i="19"/>
  <c r="AC78" i="19"/>
  <c r="U78" i="19"/>
  <c r="U80" i="19"/>
  <c r="AQ464" i="18"/>
  <c r="AS463" i="18"/>
  <c r="M461" i="18"/>
  <c r="T79" i="19"/>
  <c r="AJ77" i="19"/>
  <c r="K463" i="18"/>
  <c r="M462" i="18"/>
  <c r="E462" i="18"/>
  <c r="AO462" i="18" s="1"/>
  <c r="AW437" i="18"/>
  <c r="AW435" i="18"/>
  <c r="AP436" i="18"/>
  <c r="L346" i="18"/>
  <c r="L435" i="18" s="1"/>
  <c r="Z346" i="18"/>
  <c r="Z435" i="18" s="1"/>
  <c r="D349" i="19"/>
  <c r="D438" i="19" s="1"/>
  <c r="D527" i="19" s="1"/>
  <c r="K349" i="19"/>
  <c r="K438" i="19" s="1"/>
  <c r="J349" i="19"/>
  <c r="J438" i="19" s="1"/>
  <c r="F349" i="19"/>
  <c r="F438" i="19" s="1"/>
  <c r="M349" i="19"/>
  <c r="M438" i="19" s="1"/>
  <c r="I349" i="19"/>
  <c r="I438" i="19" s="1"/>
  <c r="J350" i="19"/>
  <c r="J439" i="19" s="1"/>
  <c r="F350" i="19"/>
  <c r="F439" i="19" s="1"/>
  <c r="L349" i="19"/>
  <c r="L438" i="19" s="1"/>
  <c r="H349" i="19"/>
  <c r="H438" i="19" s="1"/>
  <c r="G350" i="19"/>
  <c r="G439" i="19" s="1"/>
  <c r="AW436" i="18"/>
  <c r="D351" i="19"/>
  <c r="D440" i="19" s="1"/>
  <c r="D529" i="19" s="1"/>
  <c r="L351" i="19"/>
  <c r="H351" i="19"/>
  <c r="M351" i="19"/>
  <c r="M440" i="19" s="1"/>
  <c r="K351" i="19"/>
  <c r="F351" i="19"/>
  <c r="J351" i="19"/>
  <c r="E351" i="19"/>
  <c r="E440" i="19" s="1"/>
  <c r="K303" i="18"/>
  <c r="K392" i="18" s="1"/>
  <c r="AU392" i="18" s="1"/>
  <c r="G303" i="18"/>
  <c r="W303" i="18"/>
  <c r="W392" i="18" s="1"/>
  <c r="S303" i="18"/>
  <c r="S392" i="18" s="1"/>
  <c r="J303" i="18"/>
  <c r="AH303" i="18"/>
  <c r="F303" i="18"/>
  <c r="F392" i="18" s="1"/>
  <c r="AP392" i="18" s="1"/>
  <c r="AD303" i="18"/>
  <c r="AD392" i="18" s="1"/>
  <c r="X303" i="18"/>
  <c r="T303" i="18"/>
  <c r="N303" i="18"/>
  <c r="N392" i="18" s="1"/>
  <c r="M303" i="18"/>
  <c r="M392" i="18" s="1"/>
  <c r="AK303" i="18"/>
  <c r="I303" i="18"/>
  <c r="AG303" i="18"/>
  <c r="AG392" i="18" s="1"/>
  <c r="E303" i="18"/>
  <c r="E392" i="18" s="1"/>
  <c r="Y303" i="18"/>
  <c r="U303" i="18"/>
  <c r="U392" i="18" s="1"/>
  <c r="D303" i="18"/>
  <c r="D392" i="18" s="1"/>
  <c r="D481" i="18" s="1"/>
  <c r="AL303" i="18"/>
  <c r="L303" i="18"/>
  <c r="L392" i="18" s="1"/>
  <c r="H303" i="18"/>
  <c r="H392" i="18" s="1"/>
  <c r="AF303" i="18"/>
  <c r="Z303" i="18"/>
  <c r="Z392" i="18" s="1"/>
  <c r="R303" i="18"/>
  <c r="R392" i="18" s="1"/>
  <c r="K8" i="23"/>
  <c r="K8" i="9"/>
  <c r="K97" i="9" s="1"/>
  <c r="AG473" i="18"/>
  <c r="AS384" i="18"/>
  <c r="D110" i="19"/>
  <c r="D213" i="19"/>
  <c r="BC385" i="18"/>
  <c r="AE474" i="18"/>
  <c r="BF385" i="18"/>
  <c r="AH474" i="18"/>
  <c r="L474" i="18"/>
  <c r="AV385" i="18"/>
  <c r="K474" i="18"/>
  <c r="K475" i="18" s="1"/>
  <c r="AU385" i="18"/>
  <c r="AC473" i="19"/>
  <c r="AO384" i="19"/>
  <c r="BL9" i="23"/>
  <c r="D97" i="23"/>
  <c r="BL13" i="23"/>
  <c r="H97" i="23"/>
  <c r="AI473" i="18"/>
  <c r="AU384" i="18"/>
  <c r="E475" i="18"/>
  <c r="AK473" i="19"/>
  <c r="AW384" i="19"/>
  <c r="AD473" i="19"/>
  <c r="AP384" i="19"/>
  <c r="M345" i="18"/>
  <c r="M434" i="18" s="1"/>
  <c r="J348" i="18"/>
  <c r="J437" i="18" s="1"/>
  <c r="J373" i="18"/>
  <c r="J462" i="18" s="1"/>
  <c r="F348" i="18"/>
  <c r="F437" i="18" s="1"/>
  <c r="AP437" i="18" s="1"/>
  <c r="F156" i="18"/>
  <c r="F260" i="18" s="1"/>
  <c r="F377" i="18"/>
  <c r="F466" i="18" s="1"/>
  <c r="AP466" i="18" s="1"/>
  <c r="I345" i="18"/>
  <c r="I434" i="18" s="1"/>
  <c r="AS434" i="18" s="1"/>
  <c r="R156" i="18"/>
  <c r="R260" i="18" s="1"/>
  <c r="R374" i="18"/>
  <c r="R463" i="18" s="1"/>
  <c r="L374" i="18"/>
  <c r="L463" i="18" s="1"/>
  <c r="H347" i="18"/>
  <c r="H436" i="18" s="1"/>
  <c r="AR436" i="18" s="1"/>
  <c r="H377" i="18"/>
  <c r="H466" i="18" s="1"/>
  <c r="H376" i="18"/>
  <c r="H465" i="18" s="1"/>
  <c r="AR465" i="18" s="1"/>
  <c r="G156" i="18"/>
  <c r="G260" i="18" s="1"/>
  <c r="Z156" i="18"/>
  <c r="Z260" i="18" s="1"/>
  <c r="Z377" i="18"/>
  <c r="Z466" i="18" s="1"/>
  <c r="K343" i="18"/>
  <c r="K432" i="18" s="1"/>
  <c r="K341" i="18"/>
  <c r="K430" i="18" s="1"/>
  <c r="AU430" i="18" s="1"/>
  <c r="K339" i="18"/>
  <c r="K428" i="18" s="1"/>
  <c r="K337" i="18"/>
  <c r="K426" i="18" s="1"/>
  <c r="AU426" i="18" s="1"/>
  <c r="K335" i="18"/>
  <c r="K424" i="18" s="1"/>
  <c r="K333" i="18"/>
  <c r="K422" i="18" s="1"/>
  <c r="AU422" i="18" s="1"/>
  <c r="J343" i="18"/>
  <c r="J432" i="18" s="1"/>
  <c r="J341" i="18"/>
  <c r="J430" i="18" s="1"/>
  <c r="J339" i="18"/>
  <c r="J428" i="18" s="1"/>
  <c r="J337" i="18"/>
  <c r="J426" i="18" s="1"/>
  <c r="AT426" i="18" s="1"/>
  <c r="J335" i="18"/>
  <c r="J424" i="18" s="1"/>
  <c r="AT424" i="18" s="1"/>
  <c r="J333" i="18"/>
  <c r="J422" i="18" s="1"/>
  <c r="AT422" i="18" s="1"/>
  <c r="E344" i="18"/>
  <c r="E433" i="18" s="1"/>
  <c r="AO433" i="18" s="1"/>
  <c r="M342" i="18"/>
  <c r="M431" i="18" s="1"/>
  <c r="I341" i="18"/>
  <c r="I430" i="18" s="1"/>
  <c r="E340" i="18"/>
  <c r="E429" i="18" s="1"/>
  <c r="M338" i="18"/>
  <c r="M427" i="18" s="1"/>
  <c r="I337" i="18"/>
  <c r="I426" i="18" s="1"/>
  <c r="E336" i="18"/>
  <c r="E425" i="18" s="1"/>
  <c r="M334" i="18"/>
  <c r="M423" i="18" s="1"/>
  <c r="I333" i="18"/>
  <c r="I422" i="18" s="1"/>
  <c r="Z344" i="18"/>
  <c r="Z433" i="18" s="1"/>
  <c r="Z343" i="18"/>
  <c r="Z432" i="18" s="1"/>
  <c r="Z342" i="18"/>
  <c r="Z431" i="18" s="1"/>
  <c r="Z341" i="18"/>
  <c r="Z430" i="18" s="1"/>
  <c r="K331" i="18"/>
  <c r="K420" i="18" s="1"/>
  <c r="K329" i="18"/>
  <c r="K418" i="18" s="1"/>
  <c r="AU418" i="18" s="1"/>
  <c r="K327" i="18"/>
  <c r="K416" i="18" s="1"/>
  <c r="K325" i="18"/>
  <c r="K414" i="18" s="1"/>
  <c r="AU414" i="18" s="1"/>
  <c r="K323" i="18"/>
  <c r="K412" i="18" s="1"/>
  <c r="K321" i="18"/>
  <c r="K410" i="18" s="1"/>
  <c r="AU410" i="18" s="1"/>
  <c r="K319" i="18"/>
  <c r="K408" i="18" s="1"/>
  <c r="K317" i="18"/>
  <c r="K406" i="18" s="1"/>
  <c r="AU406" i="18" s="1"/>
  <c r="K315" i="18"/>
  <c r="K404" i="18" s="1"/>
  <c r="K313" i="18"/>
  <c r="K402" i="18" s="1"/>
  <c r="AU402" i="18" s="1"/>
  <c r="M302" i="18"/>
  <c r="M391" i="18" s="1"/>
  <c r="I301" i="18"/>
  <c r="I390" i="18" s="1"/>
  <c r="E300" i="18"/>
  <c r="E389" i="18" s="1"/>
  <c r="AO389" i="18" s="1"/>
  <c r="K297" i="18"/>
  <c r="K386" i="18" s="1"/>
  <c r="K298" i="18"/>
  <c r="K387" i="18" s="1"/>
  <c r="L338" i="18"/>
  <c r="L427" i="18" s="1"/>
  <c r="AV427" i="18" s="1"/>
  <c r="L334" i="18"/>
  <c r="L423" i="18" s="1"/>
  <c r="AV423" i="18" s="1"/>
  <c r="J329" i="18"/>
  <c r="J418" i="18" s="1"/>
  <c r="J327" i="18"/>
  <c r="J416" i="18" s="1"/>
  <c r="J325" i="18"/>
  <c r="J414" i="18" s="1"/>
  <c r="J323" i="18"/>
  <c r="J412" i="18" s="1"/>
  <c r="J321" i="18"/>
  <c r="J410" i="18" s="1"/>
  <c r="J319" i="18"/>
  <c r="J408" i="18" s="1"/>
  <c r="J317" i="18"/>
  <c r="J406" i="18" s="1"/>
  <c r="J315" i="18"/>
  <c r="J404" i="18" s="1"/>
  <c r="J313" i="18"/>
  <c r="J402" i="18" s="1"/>
  <c r="Z302" i="18"/>
  <c r="Z391" i="18" s="1"/>
  <c r="Z301" i="18"/>
  <c r="Z390" i="18" s="1"/>
  <c r="Z300" i="18"/>
  <c r="Z389" i="18" s="1"/>
  <c r="Z299" i="18"/>
  <c r="Z388" i="18" s="1"/>
  <c r="Z297" i="18"/>
  <c r="Z298" i="18"/>
  <c r="Z387" i="18" s="1"/>
  <c r="L337" i="18"/>
  <c r="L426" i="18" s="1"/>
  <c r="L333" i="18"/>
  <c r="L422" i="18" s="1"/>
  <c r="M331" i="18"/>
  <c r="M420" i="18" s="1"/>
  <c r="I330" i="18"/>
  <c r="I419" i="18" s="1"/>
  <c r="E329" i="18"/>
  <c r="E418" i="18" s="1"/>
  <c r="AO418" i="18" s="1"/>
  <c r="M327" i="18"/>
  <c r="M416" i="18" s="1"/>
  <c r="I326" i="18"/>
  <c r="I415" i="18" s="1"/>
  <c r="E325" i="18"/>
  <c r="E414" i="18" s="1"/>
  <c r="M323" i="18"/>
  <c r="M412" i="18" s="1"/>
  <c r="I322" i="18"/>
  <c r="I411" i="18" s="1"/>
  <c r="E321" i="18"/>
  <c r="E410" i="18" s="1"/>
  <c r="M319" i="18"/>
  <c r="M408" i="18" s="1"/>
  <c r="I318" i="18"/>
  <c r="I407" i="18" s="1"/>
  <c r="E317" i="18"/>
  <c r="E406" i="18" s="1"/>
  <c r="M315" i="18"/>
  <c r="M404" i="18" s="1"/>
  <c r="I314" i="18"/>
  <c r="I403" i="18" s="1"/>
  <c r="E313" i="18"/>
  <c r="E402" i="18" s="1"/>
  <c r="AO402" i="18" s="1"/>
  <c r="G301" i="18"/>
  <c r="G390" i="18" s="1"/>
  <c r="G299" i="18"/>
  <c r="G388" i="18" s="1"/>
  <c r="L340" i="18"/>
  <c r="L429" i="18" s="1"/>
  <c r="L336" i="18"/>
  <c r="L425" i="18" s="1"/>
  <c r="R333" i="18"/>
  <c r="R422" i="18" s="1"/>
  <c r="R332" i="18"/>
  <c r="R421" i="18" s="1"/>
  <c r="R331" i="18"/>
  <c r="R420" i="18" s="1"/>
  <c r="R330" i="18"/>
  <c r="R419" i="18" s="1"/>
  <c r="R329" i="18"/>
  <c r="R418" i="18" s="1"/>
  <c r="R328" i="18"/>
  <c r="R417" i="18" s="1"/>
  <c r="R327" i="18"/>
  <c r="R416" i="18" s="1"/>
  <c r="R326" i="18"/>
  <c r="R415" i="18" s="1"/>
  <c r="R325" i="18"/>
  <c r="R414" i="18" s="1"/>
  <c r="R324" i="18"/>
  <c r="R413" i="18" s="1"/>
  <c r="R323" i="18"/>
  <c r="R412" i="18" s="1"/>
  <c r="R322" i="18"/>
  <c r="R411" i="18" s="1"/>
  <c r="AP411" i="18" s="1"/>
  <c r="R321" i="18"/>
  <c r="R410" i="18" s="1"/>
  <c r="R320" i="18"/>
  <c r="R409" i="18" s="1"/>
  <c r="R319" i="18"/>
  <c r="R408" i="18" s="1"/>
  <c r="R318" i="18"/>
  <c r="R407" i="18" s="1"/>
  <c r="R317" i="18"/>
  <c r="R406" i="18" s="1"/>
  <c r="R316" i="18"/>
  <c r="R405" i="18" s="1"/>
  <c r="R315" i="18"/>
  <c r="R404" i="18" s="1"/>
  <c r="R314" i="18"/>
  <c r="R403" i="18" s="1"/>
  <c r="AP403" i="18" s="1"/>
  <c r="R313" i="18"/>
  <c r="R402" i="18" s="1"/>
  <c r="F301" i="18"/>
  <c r="F390" i="18" s="1"/>
  <c r="F299" i="18"/>
  <c r="F388" i="18" s="1"/>
  <c r="AH80" i="19"/>
  <c r="AO464" i="18"/>
  <c r="J474" i="18"/>
  <c r="J475" i="18" s="1"/>
  <c r="AT385" i="18"/>
  <c r="BH385" i="18"/>
  <c r="AJ474" i="18"/>
  <c r="AF473" i="19"/>
  <c r="AR384" i="19"/>
  <c r="BL12" i="23"/>
  <c r="G97" i="23"/>
  <c r="F465" i="18"/>
  <c r="AV436" i="18"/>
  <c r="H374" i="18"/>
  <c r="H463" i="18" s="1"/>
  <c r="H342" i="18"/>
  <c r="H431" i="18" s="1"/>
  <c r="AR431" i="18" s="1"/>
  <c r="H341" i="18"/>
  <c r="H430" i="18" s="1"/>
  <c r="AS389" i="18"/>
  <c r="AP415" i="18"/>
  <c r="AP409" i="18"/>
  <c r="H302" i="18"/>
  <c r="H391" i="18" s="1"/>
  <c r="H301" i="18"/>
  <c r="H390" i="18" s="1"/>
  <c r="H300" i="18"/>
  <c r="H389" i="18" s="1"/>
  <c r="H338" i="18"/>
  <c r="H427" i="18" s="1"/>
  <c r="AR427" i="18" s="1"/>
  <c r="E298" i="18"/>
  <c r="E387" i="18" s="1"/>
  <c r="H333" i="18"/>
  <c r="H422" i="18" s="1"/>
  <c r="Z329" i="18"/>
  <c r="Z418" i="18" s="1"/>
  <c r="Z328" i="18"/>
  <c r="Z417" i="18" s="1"/>
  <c r="Z327" i="18"/>
  <c r="Z416" i="18" s="1"/>
  <c r="Z325" i="18"/>
  <c r="Z414" i="18" s="1"/>
  <c r="Z324" i="18"/>
  <c r="Z413" i="18" s="1"/>
  <c r="Z323" i="18"/>
  <c r="Z412" i="18" s="1"/>
  <c r="Z322" i="18"/>
  <c r="Z411" i="18" s="1"/>
  <c r="Z320" i="18"/>
  <c r="Z409" i="18" s="1"/>
  <c r="Z319" i="18"/>
  <c r="Z408" i="18" s="1"/>
  <c r="Z318" i="18"/>
  <c r="Z407" i="18" s="1"/>
  <c r="Z317" i="18"/>
  <c r="Z406" i="18" s="1"/>
  <c r="Z316" i="18"/>
  <c r="Z405" i="18" s="1"/>
  <c r="Z315" i="18"/>
  <c r="Z404" i="18" s="1"/>
  <c r="Z314" i="18"/>
  <c r="Z403" i="18" s="1"/>
  <c r="Z313" i="18"/>
  <c r="Z402" i="18" s="1"/>
  <c r="AC81" i="19"/>
  <c r="Q81" i="19"/>
  <c r="AD79" i="19"/>
  <c r="R79" i="19"/>
  <c r="AJ78" i="19"/>
  <c r="X78" i="19"/>
  <c r="AL77" i="19"/>
  <c r="AL83" i="19" s="1"/>
  <c r="N83" i="19"/>
  <c r="Z77" i="19"/>
  <c r="Z83" i="19" s="1"/>
  <c r="AD80" i="19"/>
  <c r="R80" i="19"/>
  <c r="Z462" i="18"/>
  <c r="K462" i="18"/>
  <c r="AL80" i="19"/>
  <c r="AL85" i="19" s="1"/>
  <c r="AI81" i="19"/>
  <c r="C87" i="23"/>
  <c r="C176" i="23" s="1"/>
  <c r="BS106" i="23" s="1"/>
  <c r="CE106" i="23" s="1"/>
  <c r="CQ106" i="23" s="1"/>
  <c r="DC106" i="23" s="1"/>
  <c r="DO106" i="23" s="1"/>
  <c r="C87" i="9"/>
  <c r="C176" i="9" s="1"/>
  <c r="I464" i="18"/>
  <c r="AS464" i="18" s="1"/>
  <c r="K461" i="18"/>
  <c r="AE77" i="19"/>
  <c r="C83" i="23"/>
  <c r="C172" i="23" s="1"/>
  <c r="BO106" i="23" s="1"/>
  <c r="CA106" i="23" s="1"/>
  <c r="CM106" i="23" s="1"/>
  <c r="CY106" i="23" s="1"/>
  <c r="DK106" i="23" s="1"/>
  <c r="C83" i="9"/>
  <c r="C172" i="9" s="1"/>
  <c r="K460" i="18"/>
  <c r="R371" i="18"/>
  <c r="R460" i="18" s="1"/>
  <c r="H460" i="18"/>
  <c r="L464" i="18"/>
  <c r="K349" i="18"/>
  <c r="K438" i="18" s="1"/>
  <c r="AU438" i="18" s="1"/>
  <c r="AI349" i="18"/>
  <c r="AI438" i="18" s="1"/>
  <c r="G349" i="18"/>
  <c r="AE349" i="18"/>
  <c r="W349" i="18"/>
  <c r="W438" i="18" s="1"/>
  <c r="S349" i="18"/>
  <c r="S438" i="18" s="1"/>
  <c r="D349" i="18"/>
  <c r="D438" i="18" s="1"/>
  <c r="D527" i="18" s="1"/>
  <c r="N349" i="18"/>
  <c r="J349" i="18"/>
  <c r="J438" i="18" s="1"/>
  <c r="AT438" i="18" s="1"/>
  <c r="AH349" i="18"/>
  <c r="AH438" i="18" s="1"/>
  <c r="F349" i="18"/>
  <c r="F438" i="18" s="1"/>
  <c r="AD349" i="18"/>
  <c r="X349" i="18"/>
  <c r="X438" i="18" s="1"/>
  <c r="T349" i="18"/>
  <c r="T438" i="18" s="1"/>
  <c r="AL349" i="18"/>
  <c r="AL438" i="18" s="1"/>
  <c r="M349" i="18"/>
  <c r="AK349" i="18"/>
  <c r="AK438" i="18" s="1"/>
  <c r="I349" i="18"/>
  <c r="I438" i="18" s="1"/>
  <c r="AS438" i="18" s="1"/>
  <c r="AG349" i="18"/>
  <c r="AG438" i="18" s="1"/>
  <c r="E349" i="18"/>
  <c r="AC349" i="18"/>
  <c r="AC438" i="18" s="1"/>
  <c r="Y349" i="18"/>
  <c r="Y438" i="18" s="1"/>
  <c r="U349" i="18"/>
  <c r="U438" i="18" s="1"/>
  <c r="L349" i="18"/>
  <c r="L438" i="18" s="1"/>
  <c r="AV438" i="18" s="1"/>
  <c r="H349" i="18"/>
  <c r="H438" i="18" s="1"/>
  <c r="AF349" i="18"/>
  <c r="Z349" i="18"/>
  <c r="Z438" i="18" s="1"/>
  <c r="V349" i="18"/>
  <c r="V438" i="18" s="1"/>
  <c r="R349" i="18"/>
  <c r="R438" i="18" s="1"/>
  <c r="K347" i="18"/>
  <c r="K436" i="18" s="1"/>
  <c r="AQ434" i="18"/>
  <c r="J345" i="18"/>
  <c r="J434" i="18" s="1"/>
  <c r="D159" i="19"/>
  <c r="K159" i="19" s="1"/>
  <c r="K263" i="19" s="1"/>
  <c r="D262" i="19"/>
  <c r="M321" i="18"/>
  <c r="M410" i="18" s="1"/>
  <c r="D111" i="18"/>
  <c r="D214" i="18"/>
  <c r="L8" i="23"/>
  <c r="L8" i="9"/>
  <c r="L97" i="9" s="1"/>
  <c r="AK473" i="18"/>
  <c r="AW384" i="18"/>
  <c r="C43" i="23"/>
  <c r="C132" i="23" s="1"/>
  <c r="C43" i="9"/>
  <c r="C132" i="9" s="1"/>
  <c r="N474" i="18"/>
  <c r="AX385" i="18"/>
  <c r="F474" i="18"/>
  <c r="F475" i="18" s="1"/>
  <c r="AP385" i="18"/>
  <c r="I474" i="18"/>
  <c r="I475" i="18" s="1"/>
  <c r="AS385" i="18"/>
  <c r="BE385" i="18"/>
  <c r="AG474" i="18"/>
  <c r="BD385" i="18"/>
  <c r="AF474" i="18"/>
  <c r="AJ473" i="19"/>
  <c r="AV384" i="19"/>
  <c r="AH473" i="18"/>
  <c r="AT384" i="18"/>
  <c r="AU384" i="19"/>
  <c r="AI473" i="19"/>
  <c r="AF473" i="18"/>
  <c r="AR384" i="18"/>
  <c r="AE473" i="19"/>
  <c r="AQ384" i="19"/>
  <c r="BL10" i="23"/>
  <c r="E97" i="23"/>
  <c r="J376" i="18"/>
  <c r="J465" i="18" s="1"/>
  <c r="AT465" i="18" s="1"/>
  <c r="J375" i="18"/>
  <c r="J464" i="18" s="1"/>
  <c r="F460" i="18"/>
  <c r="R377" i="18"/>
  <c r="R466" i="18" s="1"/>
  <c r="R376" i="18"/>
  <c r="R465" i="18" s="1"/>
  <c r="L376" i="18"/>
  <c r="L465" i="18" s="1"/>
  <c r="AV465" i="18" s="1"/>
  <c r="G376" i="18"/>
  <c r="G465" i="18" s="1"/>
  <c r="Z372" i="18"/>
  <c r="Z461" i="18" s="1"/>
  <c r="G343" i="18"/>
  <c r="G432" i="18" s="1"/>
  <c r="G341" i="18"/>
  <c r="G430" i="18" s="1"/>
  <c r="AQ430" i="18" s="1"/>
  <c r="G339" i="18"/>
  <c r="G428" i="18" s="1"/>
  <c r="G337" i="18"/>
  <c r="G426" i="18" s="1"/>
  <c r="AQ426" i="18" s="1"/>
  <c r="G335" i="18"/>
  <c r="G424" i="18" s="1"/>
  <c r="G333" i="18"/>
  <c r="G422" i="18" s="1"/>
  <c r="AQ422" i="18" s="1"/>
  <c r="F343" i="18"/>
  <c r="F432" i="18" s="1"/>
  <c r="F341" i="18"/>
  <c r="F430" i="18" s="1"/>
  <c r="F339" i="18"/>
  <c r="F428" i="18" s="1"/>
  <c r="AP428" i="18" s="1"/>
  <c r="F337" i="18"/>
  <c r="F426" i="18" s="1"/>
  <c r="AP426" i="18" s="1"/>
  <c r="F335" i="18"/>
  <c r="F424" i="18" s="1"/>
  <c r="AP424" i="18" s="1"/>
  <c r="F333" i="18"/>
  <c r="F422" i="18" s="1"/>
  <c r="M343" i="18"/>
  <c r="M432" i="18" s="1"/>
  <c r="I342" i="18"/>
  <c r="I431" i="18" s="1"/>
  <c r="E341" i="18"/>
  <c r="E430" i="18" s="1"/>
  <c r="M339" i="18"/>
  <c r="M428" i="18" s="1"/>
  <c r="I338" i="18"/>
  <c r="I427" i="18" s="1"/>
  <c r="E337" i="18"/>
  <c r="E426" i="18" s="1"/>
  <c r="M335" i="18"/>
  <c r="M424" i="18" s="1"/>
  <c r="I334" i="18"/>
  <c r="I423" i="18" s="1"/>
  <c r="E333" i="18"/>
  <c r="E422" i="18" s="1"/>
  <c r="AO422" i="18" s="1"/>
  <c r="R344" i="18"/>
  <c r="R433" i="18" s="1"/>
  <c r="R343" i="18"/>
  <c r="R432" i="18" s="1"/>
  <c r="R342" i="18"/>
  <c r="R431" i="18" s="1"/>
  <c r="R341" i="18"/>
  <c r="R430" i="18" s="1"/>
  <c r="G331" i="18"/>
  <c r="G420" i="18" s="1"/>
  <c r="G329" i="18"/>
  <c r="G418" i="18" s="1"/>
  <c r="AQ418" i="18" s="1"/>
  <c r="G327" i="18"/>
  <c r="G416" i="18" s="1"/>
  <c r="G325" i="18"/>
  <c r="G414" i="18" s="1"/>
  <c r="AQ414" i="18" s="1"/>
  <c r="G323" i="18"/>
  <c r="G412" i="18" s="1"/>
  <c r="G321" i="18"/>
  <c r="G410" i="18" s="1"/>
  <c r="AQ410" i="18" s="1"/>
  <c r="G319" i="18"/>
  <c r="G408" i="18" s="1"/>
  <c r="G317" i="18"/>
  <c r="G406" i="18" s="1"/>
  <c r="AQ406" i="18" s="1"/>
  <c r="G315" i="18"/>
  <c r="G404" i="18" s="1"/>
  <c r="G313" i="18"/>
  <c r="G402" i="18" s="1"/>
  <c r="AQ402" i="18" s="1"/>
  <c r="I302" i="18"/>
  <c r="I391" i="18" s="1"/>
  <c r="E301" i="18"/>
  <c r="E390" i="18" s="1"/>
  <c r="M299" i="18"/>
  <c r="M388" i="18" s="1"/>
  <c r="G297" i="18"/>
  <c r="G386" i="18" s="1"/>
  <c r="G298" i="18"/>
  <c r="G387" i="18" s="1"/>
  <c r="R338" i="18"/>
  <c r="R427" i="18" s="1"/>
  <c r="AP427" i="18" s="1"/>
  <c r="R334" i="18"/>
  <c r="R423" i="18" s="1"/>
  <c r="F331" i="18"/>
  <c r="F420" i="18" s="1"/>
  <c r="AP420" i="18" s="1"/>
  <c r="F329" i="18"/>
  <c r="F418" i="18" s="1"/>
  <c r="F327" i="18"/>
  <c r="F416" i="18" s="1"/>
  <c r="AP416" i="18" s="1"/>
  <c r="F325" i="18"/>
  <c r="F414" i="18" s="1"/>
  <c r="AP414" i="18" s="1"/>
  <c r="F323" i="18"/>
  <c r="F412" i="18" s="1"/>
  <c r="AP412" i="18" s="1"/>
  <c r="F321" i="18"/>
  <c r="F410" i="18" s="1"/>
  <c r="F319" i="18"/>
  <c r="F408" i="18" s="1"/>
  <c r="AP408" i="18" s="1"/>
  <c r="F317" i="18"/>
  <c r="F406" i="18" s="1"/>
  <c r="AP406" i="18" s="1"/>
  <c r="F315" i="18"/>
  <c r="F404" i="18" s="1"/>
  <c r="AP404" i="18" s="1"/>
  <c r="F313" i="18"/>
  <c r="F402" i="18" s="1"/>
  <c r="R302" i="18"/>
  <c r="R391" i="18" s="1"/>
  <c r="R301" i="18"/>
  <c r="R390" i="18" s="1"/>
  <c r="R300" i="18"/>
  <c r="R389" i="18" s="1"/>
  <c r="R299" i="18"/>
  <c r="R388" i="18" s="1"/>
  <c r="R297" i="18"/>
  <c r="R298" i="18"/>
  <c r="R387" i="18" s="1"/>
  <c r="R337" i="18"/>
  <c r="R426" i="18" s="1"/>
  <c r="M332" i="18"/>
  <c r="M421" i="18" s="1"/>
  <c r="AW421" i="18" s="1"/>
  <c r="I331" i="18"/>
  <c r="I420" i="18" s="1"/>
  <c r="AS420" i="18" s="1"/>
  <c r="E330" i="18"/>
  <c r="E419" i="18" s="1"/>
  <c r="M328" i="18"/>
  <c r="M417" i="18" s="1"/>
  <c r="AW417" i="18" s="1"/>
  <c r="I327" i="18"/>
  <c r="I416" i="18" s="1"/>
  <c r="AS416" i="18" s="1"/>
  <c r="E326" i="18"/>
  <c r="E415" i="18" s="1"/>
  <c r="M324" i="18"/>
  <c r="M413" i="18" s="1"/>
  <c r="AW413" i="18" s="1"/>
  <c r="I323" i="18"/>
  <c r="I412" i="18" s="1"/>
  <c r="AS412" i="18" s="1"/>
  <c r="E322" i="18"/>
  <c r="E411" i="18" s="1"/>
  <c r="I319" i="18"/>
  <c r="I408" i="18" s="1"/>
  <c r="AS408" i="18" s="1"/>
  <c r="E318" i="18"/>
  <c r="E407" i="18" s="1"/>
  <c r="M316" i="18"/>
  <c r="M405" i="18" s="1"/>
  <c r="AW405" i="18" s="1"/>
  <c r="I315" i="18"/>
  <c r="I404" i="18" s="1"/>
  <c r="AS404" i="18" s="1"/>
  <c r="E314" i="18"/>
  <c r="E403" i="18" s="1"/>
  <c r="K302" i="18"/>
  <c r="K391" i="18" s="1"/>
  <c r="AU391" i="18" s="1"/>
  <c r="K300" i="18"/>
  <c r="K389" i="18" s="1"/>
  <c r="M298" i="18"/>
  <c r="M387" i="18" s="1"/>
  <c r="R340" i="18"/>
  <c r="R429" i="18" s="1"/>
  <c r="R336" i="18"/>
  <c r="R425" i="18" s="1"/>
  <c r="L332" i="18"/>
  <c r="L421" i="18" s="1"/>
  <c r="L331" i="18"/>
  <c r="L420" i="18" s="1"/>
  <c r="L330" i="18"/>
  <c r="L419" i="18" s="1"/>
  <c r="L329" i="18"/>
  <c r="L418" i="18" s="1"/>
  <c r="L328" i="18"/>
  <c r="L417" i="18" s="1"/>
  <c r="L327" i="18"/>
  <c r="L416" i="18" s="1"/>
  <c r="L326" i="18"/>
  <c r="L415" i="18" s="1"/>
  <c r="AV415" i="18" s="1"/>
  <c r="L325" i="18"/>
  <c r="L414" i="18" s="1"/>
  <c r="L324" i="18"/>
  <c r="L413" i="18" s="1"/>
  <c r="L323" i="18"/>
  <c r="L412" i="18" s="1"/>
  <c r="L322" i="18"/>
  <c r="L411" i="18" s="1"/>
  <c r="AV411" i="18" s="1"/>
  <c r="L321" i="18"/>
  <c r="L410" i="18" s="1"/>
  <c r="L320" i="18"/>
  <c r="L409" i="18" s="1"/>
  <c r="L319" i="18"/>
  <c r="L408" i="18" s="1"/>
  <c r="L318" i="18"/>
  <c r="L407" i="18" s="1"/>
  <c r="AV407" i="18" s="1"/>
  <c r="L317" i="18"/>
  <c r="L406" i="18" s="1"/>
  <c r="L316" i="18"/>
  <c r="L405" i="18" s="1"/>
  <c r="L315" i="18"/>
  <c r="L404" i="18" s="1"/>
  <c r="L314" i="18"/>
  <c r="L403" i="18" s="1"/>
  <c r="AV403" i="18" s="1"/>
  <c r="L313" i="18"/>
  <c r="L402" i="18" s="1"/>
  <c r="J302" i="18"/>
  <c r="J391" i="18" s="1"/>
  <c r="J300" i="18"/>
  <c r="J389" i="18" s="1"/>
  <c r="L297" i="18"/>
  <c r="L386" i="18" s="1"/>
  <c r="L298" i="18"/>
  <c r="L387" i="18" s="1"/>
  <c r="AC77" i="19"/>
  <c r="Q77" i="19"/>
  <c r="AH79" i="19"/>
  <c r="V79" i="19"/>
  <c r="AE81" i="19"/>
  <c r="S81" i="19"/>
  <c r="C89" i="23"/>
  <c r="C178" i="23" s="1"/>
  <c r="BU106" i="23" s="1"/>
  <c r="CG106" i="23" s="1"/>
  <c r="CS106" i="23" s="1"/>
  <c r="DE106" i="23" s="1"/>
  <c r="DQ106" i="23" s="1"/>
  <c r="C89" i="9"/>
  <c r="C178" i="9" s="1"/>
  <c r="E465" i="18"/>
  <c r="AQ462" i="18"/>
  <c r="K465" i="18"/>
  <c r="AW409" i="18"/>
  <c r="AC473" i="18"/>
  <c r="AO384" i="18"/>
  <c r="M474" i="18"/>
  <c r="M475" i="18" s="1"/>
  <c r="AW385" i="18"/>
  <c r="AE473" i="18"/>
  <c r="AQ384" i="18"/>
  <c r="AL473" i="19"/>
  <c r="AX384" i="19"/>
  <c r="AD473" i="18"/>
  <c r="AP384" i="18"/>
  <c r="Z465" i="18"/>
  <c r="AP433" i="18"/>
  <c r="H343" i="18"/>
  <c r="H432" i="18" s="1"/>
  <c r="AP421" i="18"/>
  <c r="AP419" i="18"/>
  <c r="AP413" i="18"/>
  <c r="H337" i="18"/>
  <c r="H426" i="18" s="1"/>
  <c r="AC79" i="19"/>
  <c r="Q79" i="19"/>
  <c r="R77" i="19"/>
  <c r="AD77" i="19"/>
  <c r="T80" i="19"/>
  <c r="AF80" i="19"/>
  <c r="V81" i="19"/>
  <c r="AH81" i="19"/>
  <c r="AK80" i="19"/>
  <c r="Y80" i="19"/>
  <c r="AH78" i="19"/>
  <c r="V78" i="19"/>
  <c r="AG79" i="19"/>
  <c r="U79" i="19"/>
  <c r="F374" i="18"/>
  <c r="F463" i="18" s="1"/>
  <c r="AP463" i="18" s="1"/>
  <c r="M466" i="18"/>
  <c r="AW466" i="18" s="1"/>
  <c r="C85" i="23"/>
  <c r="C174" i="23" s="1"/>
  <c r="BQ106" i="23" s="1"/>
  <c r="CC106" i="23" s="1"/>
  <c r="CO106" i="23" s="1"/>
  <c r="DA106" i="23" s="1"/>
  <c r="DM106" i="23" s="1"/>
  <c r="C85" i="9"/>
  <c r="C174" i="9" s="1"/>
  <c r="I462" i="18"/>
  <c r="L462" i="18"/>
  <c r="D157" i="18"/>
  <c r="AD157" i="18" s="1"/>
  <c r="AD261" i="18" s="1"/>
  <c r="D260" i="18"/>
  <c r="AS437" i="18"/>
  <c r="AS435" i="18"/>
  <c r="AT436" i="18"/>
  <c r="AR435" i="18"/>
  <c r="I8" i="23"/>
  <c r="I8" i="9"/>
  <c r="I97" i="9" s="1"/>
  <c r="M8" i="23"/>
  <c r="M8" i="9"/>
  <c r="M97" i="9" s="1"/>
  <c r="F297" i="18"/>
  <c r="F386" i="18" s="1"/>
  <c r="BG385" i="18"/>
  <c r="AI474" i="18"/>
  <c r="BJ385" i="18"/>
  <c r="AL474" i="18"/>
  <c r="BB385" i="18"/>
  <c r="AD474" i="18"/>
  <c r="H474" i="18"/>
  <c r="H475" i="18" s="1"/>
  <c r="AR385" i="18"/>
  <c r="G474" i="18"/>
  <c r="G475" i="18" s="1"/>
  <c r="AQ385" i="18"/>
  <c r="BL11" i="23"/>
  <c r="F97" i="23"/>
  <c r="BL8" i="23"/>
  <c r="BL106" i="23" s="1"/>
  <c r="C97" i="23"/>
  <c r="AL473" i="18"/>
  <c r="AX384" i="18"/>
  <c r="AJ473" i="18"/>
  <c r="AV384" i="18"/>
  <c r="J156" i="18"/>
  <c r="J260" i="18" s="1"/>
  <c r="F373" i="18"/>
  <c r="F462" i="18" s="1"/>
  <c r="AP462" i="18" s="1"/>
  <c r="I156" i="18"/>
  <c r="I260" i="18" s="1"/>
  <c r="R347" i="18"/>
  <c r="R436" i="18" s="1"/>
  <c r="K156" i="18"/>
  <c r="K260" i="18" s="1"/>
  <c r="E345" i="18"/>
  <c r="E434" i="18" s="1"/>
  <c r="E156" i="18"/>
  <c r="E260" i="18" s="1"/>
  <c r="E377" i="18"/>
  <c r="E466" i="18" s="1"/>
  <c r="H156" i="18"/>
  <c r="H260" i="18" s="1"/>
  <c r="H461" i="18"/>
  <c r="AR461" i="18" s="1"/>
  <c r="Z374" i="18"/>
  <c r="Z463" i="18" s="1"/>
  <c r="J344" i="18"/>
  <c r="J433" i="18" s="1"/>
  <c r="AT431" i="18"/>
  <c r="M344" i="18"/>
  <c r="M433" i="18" s="1"/>
  <c r="AW433" i="18" s="1"/>
  <c r="I343" i="18"/>
  <c r="I432" i="18" s="1"/>
  <c r="AS432" i="18" s="1"/>
  <c r="E342" i="18"/>
  <c r="E431" i="18" s="1"/>
  <c r="AO431" i="18" s="1"/>
  <c r="M340" i="18"/>
  <c r="M429" i="18" s="1"/>
  <c r="AW429" i="18" s="1"/>
  <c r="I339" i="18"/>
  <c r="I428" i="18" s="1"/>
  <c r="AS428" i="18" s="1"/>
  <c r="E338" i="18"/>
  <c r="E427" i="18" s="1"/>
  <c r="AO427" i="18" s="1"/>
  <c r="M336" i="18"/>
  <c r="M425" i="18" s="1"/>
  <c r="AW425" i="18" s="1"/>
  <c r="I335" i="18"/>
  <c r="I424" i="18" s="1"/>
  <c r="AS424" i="18" s="1"/>
  <c r="E334" i="18"/>
  <c r="E423" i="18" s="1"/>
  <c r="L344" i="18"/>
  <c r="L433" i="18" s="1"/>
  <c r="AV433" i="18" s="1"/>
  <c r="L343" i="18"/>
  <c r="L432" i="18" s="1"/>
  <c r="L342" i="18"/>
  <c r="L431" i="18" s="1"/>
  <c r="AV431" i="18" s="1"/>
  <c r="L341" i="18"/>
  <c r="L430" i="18" s="1"/>
  <c r="H340" i="18"/>
  <c r="H429" i="18" s="1"/>
  <c r="H336" i="18"/>
  <c r="H425" i="18" s="1"/>
  <c r="E302" i="18"/>
  <c r="E391" i="18" s="1"/>
  <c r="M300" i="18"/>
  <c r="M389" i="18" s="1"/>
  <c r="I299" i="18"/>
  <c r="I388" i="18" s="1"/>
  <c r="AT415" i="18"/>
  <c r="AT411" i="18"/>
  <c r="AT407" i="18"/>
  <c r="AT403" i="18"/>
  <c r="L302" i="18"/>
  <c r="L391" i="18" s="1"/>
  <c r="L301" i="18"/>
  <c r="L390" i="18" s="1"/>
  <c r="L300" i="18"/>
  <c r="L389" i="18" s="1"/>
  <c r="L299" i="18"/>
  <c r="L388" i="18" s="1"/>
  <c r="AV388" i="18" s="1"/>
  <c r="J298" i="18"/>
  <c r="J387" i="18" s="1"/>
  <c r="Z339" i="18"/>
  <c r="Z428" i="18" s="1"/>
  <c r="Z335" i="18"/>
  <c r="Z424" i="18" s="1"/>
  <c r="I332" i="18"/>
  <c r="I421" i="18" s="1"/>
  <c r="E331" i="18"/>
  <c r="E420" i="18" s="1"/>
  <c r="M329" i="18"/>
  <c r="M418" i="18" s="1"/>
  <c r="I328" i="18"/>
  <c r="I417" i="18" s="1"/>
  <c r="E327" i="18"/>
  <c r="E416" i="18" s="1"/>
  <c r="M325" i="18"/>
  <c r="M414" i="18" s="1"/>
  <c r="I324" i="18"/>
  <c r="I413" i="18" s="1"/>
  <c r="E323" i="18"/>
  <c r="E412" i="18" s="1"/>
  <c r="I320" i="18"/>
  <c r="I409" i="18" s="1"/>
  <c r="E319" i="18"/>
  <c r="E408" i="18" s="1"/>
  <c r="M317" i="18"/>
  <c r="M406" i="18" s="1"/>
  <c r="I316" i="18"/>
  <c r="I405" i="18" s="1"/>
  <c r="E315" i="18"/>
  <c r="E404" i="18" s="1"/>
  <c r="M313" i="18"/>
  <c r="M402" i="18" s="1"/>
  <c r="AQ391" i="18"/>
  <c r="I298" i="18"/>
  <c r="I387" i="18" s="1"/>
  <c r="Z338" i="18"/>
  <c r="Z427" i="18" s="1"/>
  <c r="Z334" i="18"/>
  <c r="Z423" i="18" s="1"/>
  <c r="H332" i="18"/>
  <c r="H421" i="18" s="1"/>
  <c r="H331" i="18"/>
  <c r="H420" i="18" s="1"/>
  <c r="H330" i="18"/>
  <c r="H419" i="18" s="1"/>
  <c r="H329" i="18"/>
  <c r="H418" i="18" s="1"/>
  <c r="H328" i="18"/>
  <c r="H417" i="18" s="1"/>
  <c r="H327" i="18"/>
  <c r="H416" i="18" s="1"/>
  <c r="H326" i="18"/>
  <c r="H415" i="18" s="1"/>
  <c r="AR415" i="18" s="1"/>
  <c r="H325" i="18"/>
  <c r="H414" i="18" s="1"/>
  <c r="H324" i="18"/>
  <c r="H413" i="18" s="1"/>
  <c r="H323" i="18"/>
  <c r="H412" i="18" s="1"/>
  <c r="H322" i="18"/>
  <c r="H411" i="18" s="1"/>
  <c r="AR411" i="18" s="1"/>
  <c r="H321" i="18"/>
  <c r="H410" i="18" s="1"/>
  <c r="H320" i="18"/>
  <c r="H409" i="18" s="1"/>
  <c r="H319" i="18"/>
  <c r="H408" i="18" s="1"/>
  <c r="H318" i="18"/>
  <c r="H407" i="18" s="1"/>
  <c r="AR407" i="18" s="1"/>
  <c r="H317" i="18"/>
  <c r="H406" i="18" s="1"/>
  <c r="H316" i="18"/>
  <c r="H405" i="18" s="1"/>
  <c r="H315" i="18"/>
  <c r="H404" i="18" s="1"/>
  <c r="H314" i="18"/>
  <c r="H403" i="18" s="1"/>
  <c r="AR403" i="18" s="1"/>
  <c r="H313" i="18"/>
  <c r="H402" i="18" s="1"/>
  <c r="AP389" i="18"/>
  <c r="H297" i="18"/>
  <c r="H386" i="18" s="1"/>
  <c r="H298" i="18"/>
  <c r="H387" i="18" s="1"/>
  <c r="W103" i="19"/>
  <c r="W104" i="19"/>
  <c r="W105" i="19"/>
  <c r="W106" i="19"/>
  <c r="W107" i="19"/>
  <c r="W108" i="19"/>
  <c r="W109" i="19"/>
  <c r="W110" i="19"/>
  <c r="W118" i="19"/>
  <c r="W119" i="19"/>
  <c r="W120" i="19"/>
  <c r="W121" i="19"/>
  <c r="W122" i="19"/>
  <c r="W123" i="19"/>
  <c r="W124" i="19"/>
  <c r="W125" i="19"/>
  <c r="W126" i="19"/>
  <c r="W127" i="19"/>
  <c r="W128" i="19"/>
  <c r="W129" i="19"/>
  <c r="W130" i="19"/>
  <c r="W131" i="19"/>
  <c r="W132" i="19"/>
  <c r="W133" i="19"/>
  <c r="W134" i="19"/>
  <c r="W135" i="19"/>
  <c r="W136" i="19"/>
  <c r="W137" i="19"/>
  <c r="W138" i="19"/>
  <c r="W139" i="19"/>
  <c r="W140" i="19"/>
  <c r="W141" i="19"/>
  <c r="W142" i="19"/>
  <c r="W143" i="19"/>
  <c r="W144" i="19"/>
  <c r="W145" i="19"/>
  <c r="W146" i="19"/>
  <c r="W147" i="19"/>
  <c r="W148" i="19"/>
  <c r="W149" i="19"/>
  <c r="W150" i="19"/>
  <c r="V103" i="19"/>
  <c r="V104" i="19"/>
  <c r="V105" i="19"/>
  <c r="V106" i="19"/>
  <c r="V107" i="19"/>
  <c r="V108" i="19"/>
  <c r="V109" i="19"/>
  <c r="V110" i="19"/>
  <c r="V118" i="19"/>
  <c r="V119" i="19"/>
  <c r="V120" i="19"/>
  <c r="V121" i="19"/>
  <c r="V122" i="19"/>
  <c r="V123" i="19"/>
  <c r="V124" i="19"/>
  <c r="V125" i="19"/>
  <c r="V126" i="19"/>
  <c r="V127" i="19"/>
  <c r="V128" i="19"/>
  <c r="V129" i="19"/>
  <c r="V130" i="19"/>
  <c r="V131" i="19"/>
  <c r="V132" i="19"/>
  <c r="V133" i="19"/>
  <c r="V134" i="19"/>
  <c r="V135" i="19"/>
  <c r="V136" i="19"/>
  <c r="V137" i="19"/>
  <c r="V138" i="19"/>
  <c r="V139" i="19"/>
  <c r="V140" i="19"/>
  <c r="V141" i="19"/>
  <c r="V142" i="19"/>
  <c r="V143" i="19"/>
  <c r="V144" i="19"/>
  <c r="V145" i="19"/>
  <c r="V146" i="19"/>
  <c r="V147" i="19"/>
  <c r="V148" i="19"/>
  <c r="V149" i="19"/>
  <c r="V150" i="19"/>
  <c r="J110" i="19"/>
  <c r="M110" i="19"/>
  <c r="K110" i="19"/>
  <c r="H110" i="19"/>
  <c r="L110" i="19"/>
  <c r="E110" i="19"/>
  <c r="G110" i="19"/>
  <c r="F110" i="19"/>
  <c r="I110" i="19"/>
  <c r="X150" i="19"/>
  <c r="X149" i="19"/>
  <c r="X148" i="19"/>
  <c r="X147" i="19"/>
  <c r="X146" i="19"/>
  <c r="X145" i="19"/>
  <c r="X144" i="19"/>
  <c r="X143" i="19"/>
  <c r="X142" i="19"/>
  <c r="X141" i="19"/>
  <c r="X140" i="19"/>
  <c r="X139" i="19"/>
  <c r="X138" i="19"/>
  <c r="X110" i="19"/>
  <c r="X109" i="19"/>
  <c r="X108" i="19"/>
  <c r="X107" i="19"/>
  <c r="X106" i="19"/>
  <c r="X105" i="19"/>
  <c r="X104" i="19"/>
  <c r="X103" i="19"/>
  <c r="X137" i="19"/>
  <c r="X136" i="19"/>
  <c r="X135" i="19"/>
  <c r="X134" i="19"/>
  <c r="X133" i="19"/>
  <c r="X132" i="19"/>
  <c r="X131" i="19"/>
  <c r="X130" i="19"/>
  <c r="X129" i="19"/>
  <c r="X128" i="19"/>
  <c r="X127" i="19"/>
  <c r="X126" i="19"/>
  <c r="X125" i="19"/>
  <c r="X124" i="19"/>
  <c r="X123" i="19"/>
  <c r="X122" i="19"/>
  <c r="X121" i="19"/>
  <c r="X120" i="19"/>
  <c r="X119" i="19"/>
  <c r="X118" i="19"/>
  <c r="Q103" i="19"/>
  <c r="Q118" i="19"/>
  <c r="Q119" i="19"/>
  <c r="Q120" i="19"/>
  <c r="Q121" i="19"/>
  <c r="Q122" i="19"/>
  <c r="Q123" i="19"/>
  <c r="Q124" i="19"/>
  <c r="Q125" i="19"/>
  <c r="Q126" i="19"/>
  <c r="Q127" i="19"/>
  <c r="Q128" i="19"/>
  <c r="Q129" i="19"/>
  <c r="Q130" i="19"/>
  <c r="Q131" i="19"/>
  <c r="Q132" i="19"/>
  <c r="Q133" i="19"/>
  <c r="Q134" i="19"/>
  <c r="Q135" i="19"/>
  <c r="Q136" i="19"/>
  <c r="Q137" i="19"/>
  <c r="Q138" i="19"/>
  <c r="Q141" i="19"/>
  <c r="Q145" i="19"/>
  <c r="Q142" i="19"/>
  <c r="Q104" i="19"/>
  <c r="Q105" i="19"/>
  <c r="Q106" i="19"/>
  <c r="Q107" i="19"/>
  <c r="Q108" i="19"/>
  <c r="Q109" i="19"/>
  <c r="Q110" i="19"/>
  <c r="Q111" i="19"/>
  <c r="Q112" i="19"/>
  <c r="Q113" i="19"/>
  <c r="Q114" i="19"/>
  <c r="Q115" i="19"/>
  <c r="Q116" i="19"/>
  <c r="Q117" i="19"/>
  <c r="Q139" i="19"/>
  <c r="Q143" i="19"/>
  <c r="Q140" i="19"/>
  <c r="Q144" i="19"/>
  <c r="Q146" i="19"/>
  <c r="Q147" i="19"/>
  <c r="Q148" i="19"/>
  <c r="Q149" i="19"/>
  <c r="Q150" i="19"/>
  <c r="AD104" i="19"/>
  <c r="AD105" i="19"/>
  <c r="AD106" i="19"/>
  <c r="AD107" i="19"/>
  <c r="AD108" i="19"/>
  <c r="AD109" i="19"/>
  <c r="AD110" i="19"/>
  <c r="AD103" i="19"/>
  <c r="AD118" i="19"/>
  <c r="AD119" i="19"/>
  <c r="AD120" i="19"/>
  <c r="AD121" i="19"/>
  <c r="AD122" i="19"/>
  <c r="AD123" i="19"/>
  <c r="AD124" i="19"/>
  <c r="AD125" i="19"/>
  <c r="AD126" i="19"/>
  <c r="AD127" i="19"/>
  <c r="AD128" i="19"/>
  <c r="AD129" i="19"/>
  <c r="AD130" i="19"/>
  <c r="AD131" i="19"/>
  <c r="AD132" i="19"/>
  <c r="AD133" i="19"/>
  <c r="AD134" i="19"/>
  <c r="AD135" i="19"/>
  <c r="AD136" i="19"/>
  <c r="AD137" i="19"/>
  <c r="AD138" i="19"/>
  <c r="AD139" i="19"/>
  <c r="AD140" i="19"/>
  <c r="AD141" i="19"/>
  <c r="AD142" i="19"/>
  <c r="AD143" i="19"/>
  <c r="AD144" i="19"/>
  <c r="AD145" i="19"/>
  <c r="AD146" i="19"/>
  <c r="AD147" i="19"/>
  <c r="AD148" i="19"/>
  <c r="AD149" i="19"/>
  <c r="AD150" i="19"/>
  <c r="S150" i="19"/>
  <c r="S149" i="19"/>
  <c r="S148" i="19"/>
  <c r="S147" i="19"/>
  <c r="S146" i="19"/>
  <c r="S145" i="19"/>
  <c r="S144" i="19"/>
  <c r="S143" i="19"/>
  <c r="S142" i="19"/>
  <c r="S141" i="19"/>
  <c r="S140" i="19"/>
  <c r="S139" i="19"/>
  <c r="S138" i="19"/>
  <c r="S137" i="19"/>
  <c r="S136" i="19"/>
  <c r="S135" i="19"/>
  <c r="S134" i="19"/>
  <c r="S133" i="19"/>
  <c r="S132" i="19"/>
  <c r="S131" i="19"/>
  <c r="S130" i="19"/>
  <c r="S129" i="19"/>
  <c r="S128" i="19"/>
  <c r="S127" i="19"/>
  <c r="S126" i="19"/>
  <c r="S125" i="19"/>
  <c r="S124" i="19"/>
  <c r="S123" i="19"/>
  <c r="S122" i="19"/>
  <c r="S121" i="19"/>
  <c r="S120" i="19"/>
  <c r="S119" i="19"/>
  <c r="S118" i="19"/>
  <c r="S110" i="19"/>
  <c r="S109" i="19"/>
  <c r="S108" i="19"/>
  <c r="S107" i="19"/>
  <c r="S106" i="19"/>
  <c r="S105" i="19"/>
  <c r="S104" i="19"/>
  <c r="S103" i="19"/>
  <c r="AK103" i="19"/>
  <c r="AK118" i="19"/>
  <c r="AK119" i="19"/>
  <c r="AK120" i="19"/>
  <c r="AK121" i="19"/>
  <c r="AK122" i="19"/>
  <c r="AK123" i="19"/>
  <c r="AK124" i="19"/>
  <c r="AK125" i="19"/>
  <c r="AK126" i="19"/>
  <c r="AK127" i="19"/>
  <c r="AK128" i="19"/>
  <c r="AK129" i="19"/>
  <c r="AK130" i="19"/>
  <c r="AK131" i="19"/>
  <c r="AK132" i="19"/>
  <c r="AK133" i="19"/>
  <c r="AK134" i="19"/>
  <c r="AK135" i="19"/>
  <c r="AK136" i="19"/>
  <c r="AK137" i="19"/>
  <c r="AK104" i="19"/>
  <c r="AK105" i="19"/>
  <c r="AK106" i="19"/>
  <c r="AK107" i="19"/>
  <c r="AK108" i="19"/>
  <c r="AK109" i="19"/>
  <c r="AK110" i="19"/>
  <c r="AK138" i="19"/>
  <c r="AK139" i="19"/>
  <c r="AK140" i="19"/>
  <c r="AK141" i="19"/>
  <c r="AK142" i="19"/>
  <c r="AK143" i="19"/>
  <c r="AK144" i="19"/>
  <c r="AK145" i="19"/>
  <c r="AK146" i="19"/>
  <c r="AK147" i="19"/>
  <c r="AK148" i="19"/>
  <c r="AK149" i="19"/>
  <c r="AK150" i="19"/>
  <c r="U150" i="19"/>
  <c r="U149" i="19"/>
  <c r="U148" i="19"/>
  <c r="U147" i="19"/>
  <c r="U146" i="19"/>
  <c r="U145" i="19"/>
  <c r="U141" i="19"/>
  <c r="U144" i="19"/>
  <c r="U140" i="19"/>
  <c r="U110" i="19"/>
  <c r="U109" i="19"/>
  <c r="U108" i="19"/>
  <c r="U107" i="19"/>
  <c r="U106" i="19"/>
  <c r="U105" i="19"/>
  <c r="U104" i="19"/>
  <c r="U103" i="19"/>
  <c r="U143" i="19"/>
  <c r="U139" i="19"/>
  <c r="U142" i="19"/>
  <c r="U138" i="19"/>
  <c r="U137" i="19"/>
  <c r="U136" i="19"/>
  <c r="U135" i="19"/>
  <c r="U134" i="19"/>
  <c r="U133" i="19"/>
  <c r="U132" i="19"/>
  <c r="U131" i="19"/>
  <c r="U130" i="19"/>
  <c r="U129" i="19"/>
  <c r="U128" i="19"/>
  <c r="U127" i="19"/>
  <c r="U126" i="19"/>
  <c r="U125" i="19"/>
  <c r="U124" i="19"/>
  <c r="U123" i="19"/>
  <c r="U122" i="19"/>
  <c r="U121" i="19"/>
  <c r="U120" i="19"/>
  <c r="U119" i="19"/>
  <c r="U118" i="19"/>
  <c r="AJ103" i="19"/>
  <c r="AJ118" i="19"/>
  <c r="AJ119" i="19"/>
  <c r="AJ120" i="19"/>
  <c r="AJ121" i="19"/>
  <c r="AJ122" i="19"/>
  <c r="AJ123" i="19"/>
  <c r="AJ124" i="19"/>
  <c r="AJ125" i="19"/>
  <c r="AJ126" i="19"/>
  <c r="AJ127" i="19"/>
  <c r="AJ128" i="19"/>
  <c r="AJ129" i="19"/>
  <c r="AJ130" i="19"/>
  <c r="AJ131" i="19"/>
  <c r="AJ132" i="19"/>
  <c r="AJ133" i="19"/>
  <c r="AJ134" i="19"/>
  <c r="AJ135" i="19"/>
  <c r="AJ136" i="19"/>
  <c r="AJ137" i="19"/>
  <c r="AJ140" i="19"/>
  <c r="AJ144" i="19"/>
  <c r="AJ141" i="19"/>
  <c r="AJ145" i="19"/>
  <c r="AJ104" i="19"/>
  <c r="AJ105" i="19"/>
  <c r="AJ106" i="19"/>
  <c r="AJ107" i="19"/>
  <c r="AJ108" i="19"/>
  <c r="AJ109" i="19"/>
  <c r="AJ110" i="19"/>
  <c r="AJ138" i="19"/>
  <c r="AJ142" i="19"/>
  <c r="AJ139" i="19"/>
  <c r="AJ143" i="19"/>
  <c r="AJ146" i="19"/>
  <c r="AJ147" i="19"/>
  <c r="AJ148" i="19"/>
  <c r="AJ149" i="19"/>
  <c r="AJ150" i="19"/>
  <c r="Y118" i="19"/>
  <c r="Y119" i="19"/>
  <c r="Y120" i="19"/>
  <c r="Y121" i="19"/>
  <c r="Y122" i="19"/>
  <c r="Y123" i="19"/>
  <c r="Y124" i="19"/>
  <c r="Y125" i="19"/>
  <c r="Y126" i="19"/>
  <c r="Y127" i="19"/>
  <c r="Y128" i="19"/>
  <c r="Y129" i="19"/>
  <c r="Y130" i="19"/>
  <c r="Y131" i="19"/>
  <c r="Y132" i="19"/>
  <c r="Y133" i="19"/>
  <c r="Y134" i="19"/>
  <c r="Y135" i="19"/>
  <c r="Y136" i="19"/>
  <c r="Y137" i="19"/>
  <c r="Y139" i="19"/>
  <c r="Y143" i="19"/>
  <c r="Y140" i="19"/>
  <c r="Y144" i="19"/>
  <c r="Y103" i="19"/>
  <c r="Y104" i="19"/>
  <c r="Y105" i="19"/>
  <c r="Y106" i="19"/>
  <c r="Y107" i="19"/>
  <c r="Y108" i="19"/>
  <c r="Y109" i="19"/>
  <c r="Y110" i="19"/>
  <c r="Y141" i="19"/>
  <c r="Y145" i="19"/>
  <c r="Y138" i="19"/>
  <c r="Y142" i="19"/>
  <c r="Y146" i="19"/>
  <c r="Y147" i="19"/>
  <c r="Y148" i="19"/>
  <c r="Y149" i="19"/>
  <c r="Y150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132" i="19"/>
  <c r="T133" i="19"/>
  <c r="T134" i="19"/>
  <c r="T135" i="19"/>
  <c r="T136" i="19"/>
  <c r="T137" i="19"/>
  <c r="T138" i="19"/>
  <c r="T103" i="19"/>
  <c r="T104" i="19"/>
  <c r="T105" i="19"/>
  <c r="T106" i="19"/>
  <c r="T107" i="19"/>
  <c r="T108" i="19"/>
  <c r="T109" i="19"/>
  <c r="T110" i="19"/>
  <c r="T139" i="19"/>
  <c r="T140" i="19"/>
  <c r="T141" i="19"/>
  <c r="T142" i="19"/>
  <c r="T143" i="19"/>
  <c r="T144" i="19"/>
  <c r="T145" i="19"/>
  <c r="T146" i="19"/>
  <c r="T147" i="19"/>
  <c r="T148" i="19"/>
  <c r="T149" i="19"/>
  <c r="T150" i="19"/>
  <c r="N104" i="19"/>
  <c r="N105" i="19"/>
  <c r="N106" i="19"/>
  <c r="N107" i="19"/>
  <c r="N108" i="19"/>
  <c r="N109" i="19"/>
  <c r="N110" i="19"/>
  <c r="N103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AE104" i="19"/>
  <c r="AE105" i="19"/>
  <c r="AE106" i="19"/>
  <c r="AE107" i="19"/>
  <c r="AE108" i="19"/>
  <c r="AE109" i="19"/>
  <c r="AE110" i="19"/>
  <c r="AE103" i="19"/>
  <c r="AE118" i="19"/>
  <c r="AE119" i="19"/>
  <c r="AE120" i="19"/>
  <c r="AE121" i="19"/>
  <c r="AE122" i="19"/>
  <c r="AE123" i="19"/>
  <c r="AE124" i="19"/>
  <c r="AE125" i="19"/>
  <c r="AE126" i="19"/>
  <c r="AE127" i="19"/>
  <c r="AE128" i="19"/>
  <c r="AE129" i="19"/>
  <c r="AE130" i="19"/>
  <c r="AE131" i="19"/>
  <c r="AE132" i="19"/>
  <c r="AE133" i="19"/>
  <c r="AE134" i="19"/>
  <c r="AE135" i="19"/>
  <c r="AE136" i="19"/>
  <c r="AE137" i="19"/>
  <c r="AE138" i="19"/>
  <c r="AE139" i="19"/>
  <c r="AE140" i="19"/>
  <c r="AE141" i="19"/>
  <c r="AE142" i="19"/>
  <c r="AE143" i="19"/>
  <c r="AE144" i="19"/>
  <c r="AE145" i="19"/>
  <c r="AE146" i="19"/>
  <c r="AE147" i="19"/>
  <c r="AE148" i="19"/>
  <c r="AE149" i="19"/>
  <c r="AE150" i="19"/>
  <c r="AH111" i="18"/>
  <c r="U111" i="18"/>
  <c r="AL111" i="18"/>
  <c r="AD111" i="18"/>
  <c r="S111" i="18"/>
  <c r="AG111" i="18"/>
  <c r="W111" i="18"/>
  <c r="Y111" i="18"/>
  <c r="T111" i="18"/>
  <c r="N111" i="18"/>
  <c r="X111" i="18"/>
  <c r="AF111" i="18"/>
  <c r="AE111" i="18"/>
  <c r="V111" i="18"/>
  <c r="AI111" i="18"/>
  <c r="AK111" i="18"/>
  <c r="AJ111" i="18"/>
  <c r="F111" i="18"/>
  <c r="J111" i="18"/>
  <c r="G111" i="18"/>
  <c r="K111" i="18"/>
  <c r="R111" i="18"/>
  <c r="Z111" i="18"/>
  <c r="H111" i="18"/>
  <c r="L111" i="18"/>
  <c r="E111" i="18"/>
  <c r="I111" i="18"/>
  <c r="M111" i="18"/>
  <c r="AL104" i="19"/>
  <c r="AL105" i="19"/>
  <c r="AL106" i="19"/>
  <c r="AL107" i="19"/>
  <c r="AL108" i="19"/>
  <c r="AL109" i="19"/>
  <c r="AL110" i="19"/>
  <c r="AL103" i="19"/>
  <c r="AL118" i="19"/>
  <c r="AL119" i="19"/>
  <c r="AL120" i="19"/>
  <c r="AL121" i="19"/>
  <c r="AL122" i="19"/>
  <c r="AL123" i="19"/>
  <c r="AL124" i="19"/>
  <c r="AL125" i="19"/>
  <c r="AL126" i="19"/>
  <c r="AL127" i="19"/>
  <c r="AL128" i="19"/>
  <c r="AL129" i="19"/>
  <c r="AL130" i="19"/>
  <c r="AL131" i="19"/>
  <c r="AL132" i="19"/>
  <c r="AL133" i="19"/>
  <c r="AL134" i="19"/>
  <c r="AL135" i="19"/>
  <c r="AL136" i="19"/>
  <c r="AL137" i="19"/>
  <c r="AL138" i="19"/>
  <c r="AL139" i="19"/>
  <c r="AL140" i="19"/>
  <c r="AL141" i="19"/>
  <c r="AL142" i="19"/>
  <c r="AL143" i="19"/>
  <c r="AL144" i="19"/>
  <c r="AL145" i="19"/>
  <c r="AL146" i="19"/>
  <c r="AL147" i="19"/>
  <c r="AL148" i="19"/>
  <c r="AL149" i="19"/>
  <c r="AL150" i="19"/>
  <c r="AG150" i="19"/>
  <c r="AG149" i="19"/>
  <c r="AG148" i="19"/>
  <c r="AG147" i="19"/>
  <c r="AG146" i="19"/>
  <c r="AG145" i="19"/>
  <c r="AG144" i="19"/>
  <c r="AG143" i="19"/>
  <c r="AG142" i="19"/>
  <c r="AG141" i="19"/>
  <c r="AG140" i="19"/>
  <c r="AG139" i="19"/>
  <c r="AG138" i="19"/>
  <c r="AG110" i="19"/>
  <c r="AG109" i="19"/>
  <c r="AG108" i="19"/>
  <c r="AG107" i="19"/>
  <c r="AG106" i="19"/>
  <c r="AG105" i="19"/>
  <c r="AG104" i="19"/>
  <c r="AG137" i="19"/>
  <c r="AG136" i="19"/>
  <c r="AG135" i="19"/>
  <c r="AG134" i="19"/>
  <c r="AG133" i="19"/>
  <c r="AG132" i="19"/>
  <c r="AG131" i="19"/>
  <c r="AG130" i="19"/>
  <c r="AG129" i="19"/>
  <c r="AG128" i="19"/>
  <c r="AG127" i="19"/>
  <c r="AG126" i="19"/>
  <c r="AG125" i="19"/>
  <c r="AG124" i="19"/>
  <c r="AG123" i="19"/>
  <c r="AG122" i="19"/>
  <c r="AG121" i="19"/>
  <c r="AG120" i="19"/>
  <c r="AG119" i="19"/>
  <c r="AG118" i="19"/>
  <c r="AG103" i="19"/>
  <c r="AI104" i="19"/>
  <c r="AI105" i="19"/>
  <c r="AI106" i="19"/>
  <c r="AI107" i="19"/>
  <c r="AI108" i="19"/>
  <c r="AI109" i="19"/>
  <c r="AI110" i="19"/>
  <c r="AI103" i="19"/>
  <c r="AI118" i="19"/>
  <c r="AI119" i="19"/>
  <c r="AI120" i="19"/>
  <c r="AI121" i="19"/>
  <c r="AI122" i="19"/>
  <c r="AI123" i="19"/>
  <c r="AI124" i="19"/>
  <c r="AI125" i="19"/>
  <c r="AI126" i="19"/>
  <c r="AI127" i="19"/>
  <c r="AI128" i="19"/>
  <c r="AI129" i="19"/>
  <c r="AI130" i="19"/>
  <c r="AI131" i="19"/>
  <c r="AI132" i="19"/>
  <c r="AI133" i="19"/>
  <c r="AI134" i="19"/>
  <c r="AI135" i="19"/>
  <c r="AI136" i="19"/>
  <c r="AI137" i="19"/>
  <c r="AI138" i="19"/>
  <c r="AI139" i="19"/>
  <c r="AI140" i="19"/>
  <c r="AI141" i="19"/>
  <c r="AI142" i="19"/>
  <c r="AI143" i="19"/>
  <c r="AI144" i="19"/>
  <c r="AI145" i="19"/>
  <c r="AI146" i="19"/>
  <c r="AI147" i="19"/>
  <c r="AI148" i="19"/>
  <c r="AI149" i="19"/>
  <c r="AI150" i="19"/>
  <c r="AH104" i="19"/>
  <c r="AH105" i="19"/>
  <c r="AH106" i="19"/>
  <c r="AH107" i="19"/>
  <c r="AH108" i="19"/>
  <c r="AH109" i="19"/>
  <c r="AH110" i="19"/>
  <c r="AH103" i="19"/>
  <c r="AH118" i="19"/>
  <c r="AH119" i="19"/>
  <c r="AH120" i="19"/>
  <c r="AH121" i="19"/>
  <c r="AH122" i="19"/>
  <c r="AH123" i="19"/>
  <c r="AH124" i="19"/>
  <c r="AH125" i="19"/>
  <c r="AH126" i="19"/>
  <c r="AH127" i="19"/>
  <c r="AH128" i="19"/>
  <c r="AH129" i="19"/>
  <c r="AH130" i="19"/>
  <c r="AH131" i="19"/>
  <c r="AH132" i="19"/>
  <c r="AH133" i="19"/>
  <c r="AH134" i="19"/>
  <c r="AH135" i="19"/>
  <c r="AH136" i="19"/>
  <c r="AH137" i="19"/>
  <c r="AH138" i="19"/>
  <c r="AH139" i="19"/>
  <c r="AH140" i="19"/>
  <c r="AH141" i="19"/>
  <c r="AH142" i="19"/>
  <c r="AH143" i="19"/>
  <c r="AH144" i="19"/>
  <c r="AH145" i="19"/>
  <c r="AH146" i="19"/>
  <c r="AH147" i="19"/>
  <c r="AH148" i="19"/>
  <c r="AH149" i="19"/>
  <c r="AH150" i="19"/>
  <c r="Z103" i="19"/>
  <c r="Z104" i="19"/>
  <c r="Z105" i="19"/>
  <c r="Z106" i="19"/>
  <c r="Z107" i="19"/>
  <c r="Z108" i="19"/>
  <c r="Z109" i="19"/>
  <c r="Z110" i="19"/>
  <c r="Z118" i="19"/>
  <c r="Z119" i="19"/>
  <c r="Z120" i="19"/>
  <c r="Z121" i="19"/>
  <c r="Z122" i="19"/>
  <c r="Z123" i="19"/>
  <c r="Z124" i="19"/>
  <c r="Z125" i="19"/>
  <c r="Z126" i="19"/>
  <c r="Z127" i="19"/>
  <c r="Z128" i="19"/>
  <c r="Z129" i="19"/>
  <c r="Z130" i="19"/>
  <c r="Z131" i="19"/>
  <c r="Z132" i="19"/>
  <c r="Z133" i="19"/>
  <c r="Z134" i="19"/>
  <c r="Z135" i="19"/>
  <c r="Z136" i="19"/>
  <c r="Z137" i="19"/>
  <c r="Z138" i="19"/>
  <c r="Z139" i="19"/>
  <c r="Z140" i="19"/>
  <c r="Z141" i="19"/>
  <c r="Z142" i="19"/>
  <c r="Z143" i="19"/>
  <c r="Z144" i="19"/>
  <c r="Z145" i="19"/>
  <c r="Z146" i="19"/>
  <c r="Z147" i="19"/>
  <c r="Z148" i="19"/>
  <c r="Z149" i="19"/>
  <c r="Z150" i="19"/>
  <c r="AC117" i="19"/>
  <c r="AC118" i="19"/>
  <c r="AC119" i="19"/>
  <c r="AC120" i="19"/>
  <c r="AC121" i="19"/>
  <c r="AC122" i="19"/>
  <c r="AC123" i="19"/>
  <c r="AC124" i="19"/>
  <c r="AC125" i="19"/>
  <c r="AC126" i="19"/>
  <c r="AC127" i="19"/>
  <c r="AC128" i="19"/>
  <c r="AC129" i="19"/>
  <c r="AC130" i="19"/>
  <c r="AC131" i="19"/>
  <c r="AC132" i="19"/>
  <c r="AC133" i="19"/>
  <c r="AC134" i="19"/>
  <c r="AC135" i="19"/>
  <c r="AC136" i="19"/>
  <c r="AC137" i="19"/>
  <c r="AC103" i="19"/>
  <c r="AC104" i="19"/>
  <c r="AC105" i="19"/>
  <c r="AC106" i="19"/>
  <c r="AC107" i="19"/>
  <c r="AC108" i="19"/>
  <c r="AC109" i="19"/>
  <c r="AC110" i="19"/>
  <c r="AC111" i="19"/>
  <c r="AC112" i="19"/>
  <c r="AC113" i="19"/>
  <c r="AC114" i="19"/>
  <c r="AC115" i="19"/>
  <c r="AC116" i="19"/>
  <c r="AC138" i="19"/>
  <c r="AC139" i="19"/>
  <c r="AC140" i="19"/>
  <c r="AC141" i="19"/>
  <c r="AC142" i="19"/>
  <c r="AC143" i="19"/>
  <c r="AC144" i="19"/>
  <c r="AC145" i="19"/>
  <c r="AC146" i="19"/>
  <c r="AC147" i="19"/>
  <c r="AC148" i="19"/>
  <c r="AC149" i="19"/>
  <c r="AC150" i="19"/>
  <c r="R103" i="19"/>
  <c r="R104" i="19"/>
  <c r="R105" i="19"/>
  <c r="R106" i="19"/>
  <c r="R107" i="19"/>
  <c r="R108" i="19"/>
  <c r="R109" i="19"/>
  <c r="R110" i="19"/>
  <c r="R118" i="19"/>
  <c r="R119" i="19"/>
  <c r="R120" i="19"/>
  <c r="R121" i="19"/>
  <c r="R122" i="19"/>
  <c r="R123" i="19"/>
  <c r="R124" i="19"/>
  <c r="R125" i="19"/>
  <c r="R126" i="19"/>
  <c r="R127" i="19"/>
  <c r="R128" i="19"/>
  <c r="R129" i="19"/>
  <c r="R130" i="19"/>
  <c r="R131" i="19"/>
  <c r="R132" i="19"/>
  <c r="R133" i="19"/>
  <c r="R134" i="19"/>
  <c r="R135" i="19"/>
  <c r="R136" i="19"/>
  <c r="R137" i="19"/>
  <c r="R138" i="19"/>
  <c r="R139" i="19"/>
  <c r="R140" i="19"/>
  <c r="R141" i="19"/>
  <c r="R142" i="19"/>
  <c r="R143" i="19"/>
  <c r="R144" i="19"/>
  <c r="R145" i="19"/>
  <c r="R146" i="19"/>
  <c r="R147" i="19"/>
  <c r="R148" i="19"/>
  <c r="R149" i="19"/>
  <c r="R150" i="19"/>
  <c r="AF103" i="19"/>
  <c r="AF118" i="19"/>
  <c r="AF119" i="19"/>
  <c r="AF120" i="19"/>
  <c r="AF121" i="19"/>
  <c r="AF122" i="19"/>
  <c r="AF123" i="19"/>
  <c r="AF124" i="19"/>
  <c r="AF125" i="19"/>
  <c r="AF126" i="19"/>
  <c r="AF127" i="19"/>
  <c r="AF128" i="19"/>
  <c r="AF129" i="19"/>
  <c r="AF130" i="19"/>
  <c r="AF131" i="19"/>
  <c r="AF132" i="19"/>
  <c r="AF133" i="19"/>
  <c r="AF134" i="19"/>
  <c r="AF135" i="19"/>
  <c r="AF136" i="19"/>
  <c r="AF137" i="19"/>
  <c r="AF141" i="19"/>
  <c r="AF145" i="19"/>
  <c r="AF138" i="19"/>
  <c r="AF142" i="19"/>
  <c r="AF104" i="19"/>
  <c r="AF105" i="19"/>
  <c r="AF106" i="19"/>
  <c r="AF107" i="19"/>
  <c r="AF108" i="19"/>
  <c r="AF109" i="19"/>
  <c r="AF110" i="19"/>
  <c r="AF139" i="19"/>
  <c r="AF143" i="19"/>
  <c r="AF140" i="19"/>
  <c r="AF144" i="19"/>
  <c r="AF146" i="19"/>
  <c r="AF147" i="19"/>
  <c r="AF148" i="19"/>
  <c r="AF149" i="19"/>
  <c r="AF150" i="19"/>
  <c r="AF124" i="24"/>
  <c r="S124" i="24"/>
  <c r="W124" i="24"/>
  <c r="AG124" i="24"/>
  <c r="AE124" i="24"/>
  <c r="V124" i="24"/>
  <c r="AD124" i="24"/>
  <c r="U124" i="24"/>
  <c r="AH124" i="24"/>
  <c r="AJ124" i="24"/>
  <c r="AK124" i="24"/>
  <c r="AL124" i="24"/>
  <c r="R124" i="24"/>
  <c r="T124" i="24"/>
  <c r="X124" i="24"/>
  <c r="Y124" i="24"/>
  <c r="AI124" i="24"/>
  <c r="F124" i="24"/>
  <c r="K124" i="24"/>
  <c r="J124" i="24"/>
  <c r="M124" i="24"/>
  <c r="G124" i="24"/>
  <c r="L124" i="24"/>
  <c r="Z124" i="24"/>
  <c r="N124" i="24"/>
  <c r="E124" i="24"/>
  <c r="I124" i="24"/>
  <c r="H124" i="24"/>
  <c r="AF112" i="24"/>
  <c r="S112" i="24"/>
  <c r="W112" i="24"/>
  <c r="AG112" i="24"/>
  <c r="AE112" i="24"/>
  <c r="V112" i="24"/>
  <c r="AD112" i="24"/>
  <c r="U112" i="24"/>
  <c r="AH112" i="24"/>
  <c r="AJ112" i="24"/>
  <c r="AK112" i="24"/>
  <c r="AL112" i="24"/>
  <c r="R112" i="24"/>
  <c r="T112" i="24"/>
  <c r="X112" i="24"/>
  <c r="Y112" i="24"/>
  <c r="AI112" i="24"/>
  <c r="F112" i="24"/>
  <c r="K112" i="24"/>
  <c r="J112" i="24"/>
  <c r="M112" i="24"/>
  <c r="G112" i="24"/>
  <c r="L112" i="24"/>
  <c r="N112" i="24"/>
  <c r="Z112" i="24"/>
  <c r="E112" i="24"/>
  <c r="I112" i="24"/>
  <c r="H112" i="24"/>
  <c r="AS393" i="24" l="1"/>
  <c r="AU392" i="24"/>
  <c r="BH405" i="24"/>
  <c r="AX475" i="24"/>
  <c r="AX392" i="24"/>
  <c r="BA404" i="24"/>
  <c r="H216" i="24"/>
  <c r="I216" i="24"/>
  <c r="E216" i="24"/>
  <c r="Z216" i="24"/>
  <c r="N216" i="24"/>
  <c r="L216" i="24"/>
  <c r="G216" i="24"/>
  <c r="M216" i="24"/>
  <c r="J216" i="24"/>
  <c r="K216" i="24"/>
  <c r="F216" i="24"/>
  <c r="AI216" i="24"/>
  <c r="Y216" i="24"/>
  <c r="X216" i="24"/>
  <c r="T216" i="24"/>
  <c r="R216" i="24"/>
  <c r="AL216" i="24"/>
  <c r="AK216" i="24"/>
  <c r="AJ216" i="24"/>
  <c r="AH216" i="24"/>
  <c r="U216" i="24"/>
  <c r="AD216" i="24"/>
  <c r="V216" i="24"/>
  <c r="AE216" i="24"/>
  <c r="AG216" i="24"/>
  <c r="W216" i="24"/>
  <c r="S216" i="24"/>
  <c r="AF216" i="24"/>
  <c r="H228" i="24"/>
  <c r="I228" i="24"/>
  <c r="E228" i="24"/>
  <c r="N228" i="24"/>
  <c r="Z228" i="24"/>
  <c r="L228" i="24"/>
  <c r="G228" i="24"/>
  <c r="M228" i="24"/>
  <c r="J228" i="24"/>
  <c r="K228" i="24"/>
  <c r="F228" i="24"/>
  <c r="AI228" i="24"/>
  <c r="Y228" i="24"/>
  <c r="X228" i="24"/>
  <c r="T228" i="24"/>
  <c r="R228" i="24"/>
  <c r="AL228" i="24"/>
  <c r="AK228" i="24"/>
  <c r="AJ228" i="24"/>
  <c r="AH228" i="24"/>
  <c r="U228" i="24"/>
  <c r="AD228" i="24"/>
  <c r="V228" i="24"/>
  <c r="AE228" i="24"/>
  <c r="AG228" i="24"/>
  <c r="W228" i="24"/>
  <c r="S228" i="24"/>
  <c r="AF228" i="24"/>
  <c r="F477" i="24"/>
  <c r="V386" i="24"/>
  <c r="AT386" i="24" s="1"/>
  <c r="V475" i="24"/>
  <c r="V476" i="24" s="1"/>
  <c r="V477" i="24" s="1"/>
  <c r="V478" i="24" s="1"/>
  <c r="V479" i="24" s="1"/>
  <c r="V480" i="24" s="1"/>
  <c r="V481" i="24" s="1"/>
  <c r="V482" i="24" s="1"/>
  <c r="AX405" i="24"/>
  <c r="W386" i="24"/>
  <c r="AU386" i="24" s="1"/>
  <c r="W475" i="24"/>
  <c r="W476" i="24" s="1"/>
  <c r="W477" i="24" s="1"/>
  <c r="W478" i="24" s="1"/>
  <c r="W479" i="24" s="1"/>
  <c r="W480" i="24" s="1"/>
  <c r="W481" i="24" s="1"/>
  <c r="W482" i="24" s="1"/>
  <c r="E476" i="24"/>
  <c r="D216" i="24"/>
  <c r="D113" i="24"/>
  <c r="X386" i="24"/>
  <c r="AV386" i="24" s="1"/>
  <c r="X475" i="24"/>
  <c r="X476" i="24" s="1"/>
  <c r="X477" i="24" s="1"/>
  <c r="X478" i="24" s="1"/>
  <c r="X479" i="24" s="1"/>
  <c r="X480" i="24" s="1"/>
  <c r="X481" i="24" s="1"/>
  <c r="X482" i="24" s="1"/>
  <c r="Q405" i="24"/>
  <c r="AI405" i="24"/>
  <c r="BG405" i="24" s="1"/>
  <c r="S405" i="24"/>
  <c r="AK405" i="24"/>
  <c r="BI405" i="24" s="1"/>
  <c r="T405" i="24"/>
  <c r="AL405" i="24"/>
  <c r="BJ405" i="24" s="1"/>
  <c r="V393" i="24"/>
  <c r="AT393" i="24" s="1"/>
  <c r="Y393" i="24"/>
  <c r="AE393" i="24"/>
  <c r="M393" i="24"/>
  <c r="AG393" i="24"/>
  <c r="BE393" i="24" s="1"/>
  <c r="N393" i="24"/>
  <c r="AX393" i="24" s="1"/>
  <c r="AH393" i="24"/>
  <c r="BF393" i="24" s="1"/>
  <c r="Q386" i="24"/>
  <c r="AO386" i="24" s="1"/>
  <c r="Q475" i="24"/>
  <c r="Q476" i="24" s="1"/>
  <c r="Q477" i="24" s="1"/>
  <c r="Q478" i="24" s="1"/>
  <c r="Q479" i="24" s="1"/>
  <c r="Q480" i="24" s="1"/>
  <c r="Q481" i="24" s="1"/>
  <c r="Q482" i="24" s="1"/>
  <c r="AH386" i="24"/>
  <c r="BF386" i="24" s="1"/>
  <c r="AH475" i="24"/>
  <c r="AO392" i="24"/>
  <c r="S386" i="24"/>
  <c r="AQ386" i="24" s="1"/>
  <c r="S475" i="24"/>
  <c r="S476" i="24" s="1"/>
  <c r="S477" i="24" s="1"/>
  <c r="S478" i="24" s="1"/>
  <c r="S479" i="24" s="1"/>
  <c r="S480" i="24" s="1"/>
  <c r="S481" i="24" s="1"/>
  <c r="S482" i="24" s="1"/>
  <c r="AF386" i="24"/>
  <c r="BD386" i="24" s="1"/>
  <c r="AF475" i="24"/>
  <c r="AE386" i="24"/>
  <c r="BC386" i="24" s="1"/>
  <c r="AE475" i="24"/>
  <c r="AC386" i="24"/>
  <c r="BA386" i="24" s="1"/>
  <c r="AC475" i="24"/>
  <c r="R386" i="24"/>
  <c r="AP386" i="24" s="1"/>
  <c r="R475" i="24"/>
  <c r="N477" i="24"/>
  <c r="AX476" i="24"/>
  <c r="AI305" i="24"/>
  <c r="AI394" i="24" s="1"/>
  <c r="AE305" i="24"/>
  <c r="AE394" i="24" s="1"/>
  <c r="Y305" i="24"/>
  <c r="U305" i="24"/>
  <c r="Q305" i="24"/>
  <c r="Q394" i="24" s="1"/>
  <c r="K305" i="24"/>
  <c r="K394" i="24" s="1"/>
  <c r="G305" i="24"/>
  <c r="AL305" i="24"/>
  <c r="AH305" i="24"/>
  <c r="AH394" i="24" s="1"/>
  <c r="AD305" i="24"/>
  <c r="AD394" i="24" s="1"/>
  <c r="X305" i="24"/>
  <c r="T305" i="24"/>
  <c r="N305" i="24"/>
  <c r="N394" i="24" s="1"/>
  <c r="J305" i="24"/>
  <c r="J394" i="24" s="1"/>
  <c r="F305" i="24"/>
  <c r="AJ305" i="24"/>
  <c r="AJ394" i="24" s="1"/>
  <c r="AF305" i="24"/>
  <c r="AF394" i="24" s="1"/>
  <c r="Z305" i="24"/>
  <c r="Z394" i="24" s="1"/>
  <c r="V305" i="24"/>
  <c r="R305" i="24"/>
  <c r="R394" i="24" s="1"/>
  <c r="L305" i="24"/>
  <c r="L394" i="24" s="1"/>
  <c r="H305" i="24"/>
  <c r="H394" i="24" s="1"/>
  <c r="D305" i="24"/>
  <c r="D394" i="24" s="1"/>
  <c r="D483" i="24" s="1"/>
  <c r="AC305" i="24"/>
  <c r="AC394" i="24" s="1"/>
  <c r="BA394" i="24" s="1"/>
  <c r="I305" i="24"/>
  <c r="I394" i="24" s="1"/>
  <c r="W305" i="24"/>
  <c r="W394" i="24" s="1"/>
  <c r="E305" i="24"/>
  <c r="E394" i="24" s="1"/>
  <c r="AK305" i="24"/>
  <c r="AK394" i="24" s="1"/>
  <c r="S305" i="24"/>
  <c r="S394" i="24" s="1"/>
  <c r="AG305" i="24"/>
  <c r="AG394" i="24" s="1"/>
  <c r="M305" i="24"/>
  <c r="M394" i="24" s="1"/>
  <c r="U386" i="24"/>
  <c r="AS386" i="24" s="1"/>
  <c r="U475" i="24"/>
  <c r="U476" i="24" s="1"/>
  <c r="U477" i="24" s="1"/>
  <c r="U478" i="24" s="1"/>
  <c r="U479" i="24" s="1"/>
  <c r="U480" i="24" s="1"/>
  <c r="U481" i="24" s="1"/>
  <c r="U482" i="24" s="1"/>
  <c r="U483" i="24" s="1"/>
  <c r="AF405" i="24"/>
  <c r="V405" i="24"/>
  <c r="U405" i="24"/>
  <c r="E405" i="24"/>
  <c r="AO405" i="24" s="1"/>
  <c r="W405" i="24"/>
  <c r="AU405" i="24" s="1"/>
  <c r="F405" i="24"/>
  <c r="X405" i="24"/>
  <c r="AV405" i="24" s="1"/>
  <c r="I476" i="24"/>
  <c r="M477" i="24"/>
  <c r="AG386" i="24"/>
  <c r="BE386" i="24" s="1"/>
  <c r="AG475" i="24"/>
  <c r="T386" i="24"/>
  <c r="AR386" i="24" s="1"/>
  <c r="T475" i="24"/>
  <c r="T476" i="24" s="1"/>
  <c r="T477" i="24" s="1"/>
  <c r="T478" i="24" s="1"/>
  <c r="T479" i="24" s="1"/>
  <c r="T480" i="24" s="1"/>
  <c r="T481" i="24" s="1"/>
  <c r="T482" i="24" s="1"/>
  <c r="T483" i="24" s="1"/>
  <c r="BD392" i="24"/>
  <c r="AK386" i="24"/>
  <c r="BI386" i="24" s="1"/>
  <c r="AK475" i="24"/>
  <c r="D228" i="24"/>
  <c r="D125" i="24"/>
  <c r="BH393" i="24"/>
  <c r="H393" i="24"/>
  <c r="BD393" i="24" s="1"/>
  <c r="AI393" i="24"/>
  <c r="BG393" i="24" s="1"/>
  <c r="S393" i="24"/>
  <c r="AK393" i="24"/>
  <c r="BI393" i="24" s="1"/>
  <c r="T393" i="24"/>
  <c r="AL393" i="24"/>
  <c r="BG392" i="24"/>
  <c r="AD386" i="24"/>
  <c r="BB386" i="24" s="1"/>
  <c r="AD475" i="24"/>
  <c r="L476" i="24"/>
  <c r="AV475" i="24"/>
  <c r="H476" i="24"/>
  <c r="AR475" i="24"/>
  <c r="AI386" i="24"/>
  <c r="BG386" i="24" s="1"/>
  <c r="AI475" i="24"/>
  <c r="K476" i="24"/>
  <c r="AU475" i="24"/>
  <c r="BE392" i="24"/>
  <c r="Y386" i="24"/>
  <c r="AW386" i="24" s="1"/>
  <c r="Y475" i="24"/>
  <c r="H405" i="24"/>
  <c r="AR405" i="24" s="1"/>
  <c r="R405" i="24"/>
  <c r="G405" i="24"/>
  <c r="AQ405" i="24" s="1"/>
  <c r="Y405" i="24"/>
  <c r="AW405" i="24" s="1"/>
  <c r="I405" i="24"/>
  <c r="AS405" i="24" s="1"/>
  <c r="AC405" i="24"/>
  <c r="J405" i="24"/>
  <c r="AD405" i="24"/>
  <c r="BB405" i="24" s="1"/>
  <c r="Z482" i="24"/>
  <c r="AJ386" i="24"/>
  <c r="BH386" i="24" s="1"/>
  <c r="AJ475" i="24"/>
  <c r="AL386" i="24"/>
  <c r="BJ386" i="24" s="1"/>
  <c r="AL475" i="24"/>
  <c r="J476" i="24"/>
  <c r="AI317" i="24"/>
  <c r="AE317" i="24"/>
  <c r="Y317" i="24"/>
  <c r="U317" i="24"/>
  <c r="U406" i="24" s="1"/>
  <c r="Q317" i="24"/>
  <c r="K317" i="24"/>
  <c r="G317" i="24"/>
  <c r="AL317" i="24"/>
  <c r="AL406" i="24" s="1"/>
  <c r="AH317" i="24"/>
  <c r="AD317" i="24"/>
  <c r="X317" i="24"/>
  <c r="T317" i="24"/>
  <c r="T406" i="24" s="1"/>
  <c r="N317" i="24"/>
  <c r="J317" i="24"/>
  <c r="F317" i="24"/>
  <c r="AJ317" i="24"/>
  <c r="AJ406" i="24" s="1"/>
  <c r="AF317" i="24"/>
  <c r="Z317" i="24"/>
  <c r="V317" i="24"/>
  <c r="R317" i="24"/>
  <c r="R406" i="24" s="1"/>
  <c r="L317" i="24"/>
  <c r="H317" i="24"/>
  <c r="D317" i="24"/>
  <c r="D406" i="24" s="1"/>
  <c r="D495" i="24" s="1"/>
  <c r="W317" i="24"/>
  <c r="W406" i="24" s="1"/>
  <c r="E317" i="24"/>
  <c r="AK317" i="24"/>
  <c r="S317" i="24"/>
  <c r="S406" i="24" s="1"/>
  <c r="AG317" i="24"/>
  <c r="AG406" i="24" s="1"/>
  <c r="M317" i="24"/>
  <c r="AC317" i="24"/>
  <c r="I317" i="24"/>
  <c r="I406" i="24" s="1"/>
  <c r="G393" i="24"/>
  <c r="R393" i="24"/>
  <c r="E393" i="24"/>
  <c r="AO393" i="24" s="1"/>
  <c r="W393" i="24"/>
  <c r="AU393" i="24" s="1"/>
  <c r="F393" i="24"/>
  <c r="AP393" i="24" s="1"/>
  <c r="X393" i="24"/>
  <c r="AV393" i="24" s="1"/>
  <c r="G476" i="24"/>
  <c r="AQ475" i="24"/>
  <c r="BF392" i="24"/>
  <c r="BJ392" i="24"/>
  <c r="AF183" i="19"/>
  <c r="AF287" i="19" s="1"/>
  <c r="AF181" i="19"/>
  <c r="AF285" i="19" s="1"/>
  <c r="AF179" i="19"/>
  <c r="AF283" i="19" s="1"/>
  <c r="AF177" i="19"/>
  <c r="AF281" i="19" s="1"/>
  <c r="AF180" i="19"/>
  <c r="AF284" i="19" s="1"/>
  <c r="AF375" i="19" s="1"/>
  <c r="AF464" i="19" s="1"/>
  <c r="BD464" i="19" s="1"/>
  <c r="AF182" i="19"/>
  <c r="AF286" i="19" s="1"/>
  <c r="AF377" i="19" s="1"/>
  <c r="AF466" i="19" s="1"/>
  <c r="AF178" i="19"/>
  <c r="AF282" i="19" s="1"/>
  <c r="AF373" i="19" s="1"/>
  <c r="AF462" i="19" s="1"/>
  <c r="AF176" i="19"/>
  <c r="AF280" i="19" s="1"/>
  <c r="AF371" i="19" s="1"/>
  <c r="AF460" i="19" s="1"/>
  <c r="BD460" i="19" s="1"/>
  <c r="AF159" i="19"/>
  <c r="AF263" i="19" s="1"/>
  <c r="AF157" i="19"/>
  <c r="AF261" i="19" s="1"/>
  <c r="AF254" i="19"/>
  <c r="AF156" i="19"/>
  <c r="AF260" i="19" s="1"/>
  <c r="AF351" i="19" s="1"/>
  <c r="AF440" i="19" s="1"/>
  <c r="AF154" i="19"/>
  <c r="AF258" i="19" s="1"/>
  <c r="AF152" i="19"/>
  <c r="AF256" i="19" s="1"/>
  <c r="AF158" i="19"/>
  <c r="AF262" i="19" s="1"/>
  <c r="AF155" i="19"/>
  <c r="AF259" i="19" s="1"/>
  <c r="AF153" i="19"/>
  <c r="AF257" i="19" s="1"/>
  <c r="AF151" i="19"/>
  <c r="AF255" i="19" s="1"/>
  <c r="AF346" i="19" s="1"/>
  <c r="AF435" i="19" s="1"/>
  <c r="AF253" i="19"/>
  <c r="AF344" i="19" s="1"/>
  <c r="AF433" i="19" s="1"/>
  <c r="BD433" i="19" s="1"/>
  <c r="AF252" i="19"/>
  <c r="AF251" i="19"/>
  <c r="AF250" i="19"/>
  <c r="AF341" i="19" s="1"/>
  <c r="AF430" i="19" s="1"/>
  <c r="AF248" i="19"/>
  <c r="AF339" i="19" s="1"/>
  <c r="AF428" i="19" s="1"/>
  <c r="BD428" i="19" s="1"/>
  <c r="AF244" i="19"/>
  <c r="AF335" i="19" s="1"/>
  <c r="AF424" i="19" s="1"/>
  <c r="BD424" i="19" s="1"/>
  <c r="AF247" i="19"/>
  <c r="AF243" i="19"/>
  <c r="AF334" i="19" s="1"/>
  <c r="AF423" i="19" s="1"/>
  <c r="AF214" i="19"/>
  <c r="AF213" i="19"/>
  <c r="AF212" i="19"/>
  <c r="AF211" i="19"/>
  <c r="AF302" i="19" s="1"/>
  <c r="AF391" i="19" s="1"/>
  <c r="AF210" i="19"/>
  <c r="AF301" i="19" s="1"/>
  <c r="AF390" i="19" s="1"/>
  <c r="AF209" i="19"/>
  <c r="AF208" i="19"/>
  <c r="AF246" i="19"/>
  <c r="AF337" i="19" s="1"/>
  <c r="AF426" i="19" s="1"/>
  <c r="AF242" i="19"/>
  <c r="AF333" i="19" s="1"/>
  <c r="AF422" i="19" s="1"/>
  <c r="AF249" i="19"/>
  <c r="AF340" i="19" s="1"/>
  <c r="AF429" i="19" s="1"/>
  <c r="BD429" i="19" s="1"/>
  <c r="AF245" i="19"/>
  <c r="AF241" i="19"/>
  <c r="AF240" i="19"/>
  <c r="AF331" i="19" s="1"/>
  <c r="AF420" i="19" s="1"/>
  <c r="AF239" i="19"/>
  <c r="AF238" i="19"/>
  <c r="AF237" i="19"/>
  <c r="AF328" i="19" s="1"/>
  <c r="AF417" i="19" s="1"/>
  <c r="AF236" i="19"/>
  <c r="AF327" i="19" s="1"/>
  <c r="AF416" i="19" s="1"/>
  <c r="AF235" i="19"/>
  <c r="AF234" i="19"/>
  <c r="AF233" i="19"/>
  <c r="AF324" i="19" s="1"/>
  <c r="AF413" i="19" s="1"/>
  <c r="AF232" i="19"/>
  <c r="AF323" i="19" s="1"/>
  <c r="AF412" i="19" s="1"/>
  <c r="AF231" i="19"/>
  <c r="AF230" i="19"/>
  <c r="AF229" i="19"/>
  <c r="AF320" i="19" s="1"/>
  <c r="AF409" i="19" s="1"/>
  <c r="AF228" i="19"/>
  <c r="AF319" i="19" s="1"/>
  <c r="AF408" i="19" s="1"/>
  <c r="AF227" i="19"/>
  <c r="AF226" i="19"/>
  <c r="AF225" i="19"/>
  <c r="AF316" i="19" s="1"/>
  <c r="AF405" i="19" s="1"/>
  <c r="AF224" i="19"/>
  <c r="AF315" i="19" s="1"/>
  <c r="AF404" i="19" s="1"/>
  <c r="AF223" i="19"/>
  <c r="AF222" i="19"/>
  <c r="AF207" i="19"/>
  <c r="R183" i="19"/>
  <c r="R287" i="19" s="1"/>
  <c r="R181" i="19"/>
  <c r="R285" i="19" s="1"/>
  <c r="R179" i="19"/>
  <c r="R283" i="19" s="1"/>
  <c r="R177" i="19"/>
  <c r="R281" i="19" s="1"/>
  <c r="R182" i="19"/>
  <c r="R286" i="19" s="1"/>
  <c r="R180" i="19"/>
  <c r="R284" i="19" s="1"/>
  <c r="R178" i="19"/>
  <c r="R282" i="19" s="1"/>
  <c r="R373" i="19" s="1"/>
  <c r="R462" i="19" s="1"/>
  <c r="R176" i="19"/>
  <c r="R280" i="19" s="1"/>
  <c r="R371" i="19" s="1"/>
  <c r="R460" i="19" s="1"/>
  <c r="R158" i="19"/>
  <c r="R262" i="19" s="1"/>
  <c r="R159" i="19"/>
  <c r="R263" i="19" s="1"/>
  <c r="R155" i="19"/>
  <c r="R259" i="19" s="1"/>
  <c r="R153" i="19"/>
  <c r="R257" i="19" s="1"/>
  <c r="R151" i="19"/>
  <c r="R255" i="19" s="1"/>
  <c r="R156" i="19"/>
  <c r="R260" i="19" s="1"/>
  <c r="R351" i="19" s="1"/>
  <c r="R440" i="19" s="1"/>
  <c r="R157" i="19"/>
  <c r="R261" i="19" s="1"/>
  <c r="R154" i="19"/>
  <c r="R258" i="19" s="1"/>
  <c r="R349" i="19" s="1"/>
  <c r="R438" i="19" s="1"/>
  <c r="R152" i="19"/>
  <c r="R256" i="19" s="1"/>
  <c r="R347" i="19" s="1"/>
  <c r="R436" i="19" s="1"/>
  <c r="R254" i="19"/>
  <c r="R253" i="19"/>
  <c r="R252" i="19"/>
  <c r="R343" i="19" s="1"/>
  <c r="R432" i="19" s="1"/>
  <c r="R251" i="19"/>
  <c r="R342" i="19" s="1"/>
  <c r="R431" i="19" s="1"/>
  <c r="R250" i="19"/>
  <c r="R249" i="19"/>
  <c r="R248" i="19"/>
  <c r="R339" i="19" s="1"/>
  <c r="R428" i="19" s="1"/>
  <c r="R247" i="19"/>
  <c r="R338" i="19" s="1"/>
  <c r="R427" i="19" s="1"/>
  <c r="R246" i="19"/>
  <c r="R245" i="19"/>
  <c r="R244" i="19"/>
  <c r="R335" i="19" s="1"/>
  <c r="R424" i="19" s="1"/>
  <c r="R243" i="19"/>
  <c r="R334" i="19" s="1"/>
  <c r="R423" i="19" s="1"/>
  <c r="R242" i="19"/>
  <c r="R241" i="19"/>
  <c r="R240" i="19"/>
  <c r="R331" i="19" s="1"/>
  <c r="R420" i="19" s="1"/>
  <c r="R239" i="19"/>
  <c r="R330" i="19" s="1"/>
  <c r="R419" i="19" s="1"/>
  <c r="R238" i="19"/>
  <c r="R237" i="19"/>
  <c r="R236" i="19"/>
  <c r="R327" i="19" s="1"/>
  <c r="R416" i="19" s="1"/>
  <c r="R235" i="19"/>
  <c r="R326" i="19" s="1"/>
  <c r="R415" i="19" s="1"/>
  <c r="R234" i="19"/>
  <c r="R233" i="19"/>
  <c r="R232" i="19"/>
  <c r="R323" i="19" s="1"/>
  <c r="R412" i="19" s="1"/>
  <c r="R231" i="19"/>
  <c r="R322" i="19" s="1"/>
  <c r="R411" i="19" s="1"/>
  <c r="R230" i="19"/>
  <c r="R229" i="19"/>
  <c r="R228" i="19"/>
  <c r="R319" i="19" s="1"/>
  <c r="R408" i="19" s="1"/>
  <c r="R227" i="19"/>
  <c r="R318" i="19" s="1"/>
  <c r="R407" i="19" s="1"/>
  <c r="R226" i="19"/>
  <c r="R225" i="19"/>
  <c r="R224" i="19"/>
  <c r="R315" i="19" s="1"/>
  <c r="R404" i="19" s="1"/>
  <c r="R223" i="19"/>
  <c r="R314" i="19" s="1"/>
  <c r="R403" i="19" s="1"/>
  <c r="R222" i="19"/>
  <c r="R214" i="19"/>
  <c r="R213" i="19"/>
  <c r="R212" i="19"/>
  <c r="R211" i="19"/>
  <c r="R210" i="19"/>
  <c r="R209" i="19"/>
  <c r="R300" i="19" s="1"/>
  <c r="R389" i="19" s="1"/>
  <c r="R208" i="19"/>
  <c r="R299" i="19" s="1"/>
  <c r="R388" i="19" s="1"/>
  <c r="R207" i="19"/>
  <c r="AC183" i="19"/>
  <c r="AC287" i="19" s="1"/>
  <c r="AC182" i="19"/>
  <c r="AC286" i="19" s="1"/>
  <c r="AC377" i="19" s="1"/>
  <c r="AC466" i="19" s="1"/>
  <c r="AC180" i="19"/>
  <c r="AC284" i="19" s="1"/>
  <c r="AC178" i="19"/>
  <c r="AC282" i="19" s="1"/>
  <c r="AC176" i="19"/>
  <c r="AC280" i="19" s="1"/>
  <c r="AC181" i="19"/>
  <c r="AC285" i="19" s="1"/>
  <c r="AC376" i="19" s="1"/>
  <c r="AC465" i="19" s="1"/>
  <c r="AC179" i="19"/>
  <c r="AC283" i="19" s="1"/>
  <c r="AC177" i="19"/>
  <c r="AC281" i="19" s="1"/>
  <c r="AC159" i="19"/>
  <c r="AC263" i="19" s="1"/>
  <c r="AC157" i="19"/>
  <c r="AC261" i="19" s="1"/>
  <c r="AC154" i="19"/>
  <c r="AC258" i="19" s="1"/>
  <c r="AC349" i="19" s="1"/>
  <c r="AC438" i="19" s="1"/>
  <c r="AC152" i="19"/>
  <c r="AC256" i="19" s="1"/>
  <c r="AC347" i="19" s="1"/>
  <c r="AC436" i="19" s="1"/>
  <c r="BA436" i="19" s="1"/>
  <c r="AC155" i="19"/>
  <c r="AC259" i="19" s="1"/>
  <c r="AC350" i="19" s="1"/>
  <c r="AC439" i="19" s="1"/>
  <c r="BA439" i="19" s="1"/>
  <c r="AC153" i="19"/>
  <c r="AC257" i="19" s="1"/>
  <c r="AC151" i="19"/>
  <c r="AC255" i="19" s="1"/>
  <c r="AC346" i="19" s="1"/>
  <c r="AC435" i="19" s="1"/>
  <c r="AC158" i="19"/>
  <c r="AC262" i="19" s="1"/>
  <c r="AC156" i="19"/>
  <c r="AC260" i="19" s="1"/>
  <c r="AC351" i="19" s="1"/>
  <c r="AC440" i="19" s="1"/>
  <c r="BA440" i="19" s="1"/>
  <c r="AC254" i="19"/>
  <c r="AC345" i="19" s="1"/>
  <c r="AC434" i="19" s="1"/>
  <c r="BA434" i="19" s="1"/>
  <c r="AC253" i="19"/>
  <c r="AC344" i="19" s="1"/>
  <c r="AC433" i="19" s="1"/>
  <c r="AC252" i="19"/>
  <c r="AC251" i="19"/>
  <c r="AC250" i="19"/>
  <c r="AC341" i="19" s="1"/>
  <c r="AC430" i="19" s="1"/>
  <c r="AC249" i="19"/>
  <c r="AC340" i="19" s="1"/>
  <c r="AC429" i="19" s="1"/>
  <c r="AC248" i="19"/>
  <c r="AC247" i="19"/>
  <c r="AC246" i="19"/>
  <c r="AC337" i="19" s="1"/>
  <c r="AC426" i="19" s="1"/>
  <c r="AC245" i="19"/>
  <c r="AC336" i="19" s="1"/>
  <c r="AC425" i="19" s="1"/>
  <c r="AC244" i="19"/>
  <c r="AC243" i="19"/>
  <c r="AC242" i="19"/>
  <c r="AC333" i="19" s="1"/>
  <c r="AC422" i="19" s="1"/>
  <c r="AC220" i="19"/>
  <c r="AC219" i="19"/>
  <c r="AC218" i="19"/>
  <c r="AC217" i="19"/>
  <c r="AC216" i="19"/>
  <c r="AC215" i="19"/>
  <c r="AC214" i="19"/>
  <c r="AC213" i="19"/>
  <c r="AC212" i="19"/>
  <c r="AC211" i="19"/>
  <c r="AC210" i="19"/>
  <c r="AC209" i="19"/>
  <c r="AC300" i="19" s="1"/>
  <c r="AC389" i="19" s="1"/>
  <c r="AC208" i="19"/>
  <c r="AC207" i="19"/>
  <c r="AC241" i="19"/>
  <c r="AC240" i="19"/>
  <c r="AC331" i="19" s="1"/>
  <c r="AC420" i="19" s="1"/>
  <c r="AC239" i="19"/>
  <c r="AC238" i="19"/>
  <c r="AC237" i="19"/>
  <c r="AC236" i="19"/>
  <c r="AC327" i="19" s="1"/>
  <c r="AC416" i="19" s="1"/>
  <c r="AC235" i="19"/>
  <c r="AC234" i="19"/>
  <c r="AC233" i="19"/>
  <c r="AC232" i="19"/>
  <c r="AC323" i="19" s="1"/>
  <c r="AC412" i="19" s="1"/>
  <c r="AC231" i="19"/>
  <c r="AC230" i="19"/>
  <c r="AC229" i="19"/>
  <c r="AC228" i="19"/>
  <c r="AC319" i="19" s="1"/>
  <c r="AC408" i="19" s="1"/>
  <c r="AC227" i="19"/>
  <c r="AC226" i="19"/>
  <c r="AC225" i="19"/>
  <c r="AC224" i="19"/>
  <c r="AC315" i="19" s="1"/>
  <c r="AC404" i="19" s="1"/>
  <c r="AC223" i="19"/>
  <c r="AC222" i="19"/>
  <c r="AC221" i="19"/>
  <c r="Z183" i="19"/>
  <c r="Z287" i="19" s="1"/>
  <c r="Z182" i="19"/>
  <c r="Z286" i="19" s="1"/>
  <c r="Z181" i="19"/>
  <c r="Z285" i="19" s="1"/>
  <c r="Z179" i="19"/>
  <c r="Z283" i="19" s="1"/>
  <c r="Z177" i="19"/>
  <c r="Z281" i="19" s="1"/>
  <c r="Z372" i="19" s="1"/>
  <c r="Z461" i="19" s="1"/>
  <c r="Z180" i="19"/>
  <c r="Z284" i="19" s="1"/>
  <c r="Z375" i="19" s="1"/>
  <c r="Z464" i="19" s="1"/>
  <c r="Z178" i="19"/>
  <c r="Z282" i="19" s="1"/>
  <c r="Z373" i="19" s="1"/>
  <c r="Z462" i="19" s="1"/>
  <c r="Z176" i="19"/>
  <c r="Z280" i="19" s="1"/>
  <c r="Z371" i="19" s="1"/>
  <c r="Z460" i="19" s="1"/>
  <c r="Z158" i="19"/>
  <c r="Z262" i="19" s="1"/>
  <c r="Z159" i="19"/>
  <c r="Z263" i="19" s="1"/>
  <c r="Z157" i="19"/>
  <c r="Z261" i="19" s="1"/>
  <c r="Z155" i="19"/>
  <c r="Z259" i="19" s="1"/>
  <c r="Z153" i="19"/>
  <c r="Z257" i="19" s="1"/>
  <c r="Z348" i="19" s="1"/>
  <c r="Z437" i="19" s="1"/>
  <c r="Z151" i="19"/>
  <c r="Z255" i="19" s="1"/>
  <c r="Z346" i="19" s="1"/>
  <c r="Z435" i="19" s="1"/>
  <c r="Z154" i="19"/>
  <c r="Z258" i="19" s="1"/>
  <c r="Z349" i="19" s="1"/>
  <c r="Z438" i="19" s="1"/>
  <c r="Z152" i="19"/>
  <c r="Z256" i="19" s="1"/>
  <c r="Z156" i="19"/>
  <c r="Z260" i="19" s="1"/>
  <c r="Z351" i="19" s="1"/>
  <c r="Z440" i="19" s="1"/>
  <c r="Z254" i="19"/>
  <c r="Z345" i="19" s="1"/>
  <c r="Z434" i="19" s="1"/>
  <c r="Z253" i="19"/>
  <c r="Z252" i="19"/>
  <c r="Z251" i="19"/>
  <c r="Z342" i="19" s="1"/>
  <c r="Z431" i="19" s="1"/>
  <c r="Z250" i="19"/>
  <c r="Z249" i="19"/>
  <c r="Z248" i="19"/>
  <c r="Z247" i="19"/>
  <c r="Z338" i="19" s="1"/>
  <c r="Z427" i="19" s="1"/>
  <c r="Z246" i="19"/>
  <c r="Z245" i="19"/>
  <c r="Z244" i="19"/>
  <c r="Z243" i="19"/>
  <c r="Z334" i="19" s="1"/>
  <c r="Z423" i="19" s="1"/>
  <c r="Z242" i="19"/>
  <c r="Z241" i="19"/>
  <c r="Z240" i="19"/>
  <c r="Z239" i="19"/>
  <c r="Z330" i="19" s="1"/>
  <c r="Z419" i="19" s="1"/>
  <c r="Z238" i="19"/>
  <c r="Z237" i="19"/>
  <c r="Z236" i="19"/>
  <c r="Z235" i="19"/>
  <c r="Z326" i="19" s="1"/>
  <c r="Z415" i="19" s="1"/>
  <c r="Z234" i="19"/>
  <c r="Z233" i="19"/>
  <c r="Z232" i="19"/>
  <c r="Z231" i="19"/>
  <c r="Z322" i="19" s="1"/>
  <c r="Z411" i="19" s="1"/>
  <c r="Z230" i="19"/>
  <c r="Z229" i="19"/>
  <c r="Z228" i="19"/>
  <c r="Z227" i="19"/>
  <c r="Z318" i="19" s="1"/>
  <c r="Z407" i="19" s="1"/>
  <c r="Z226" i="19"/>
  <c r="Z225" i="19"/>
  <c r="Z224" i="19"/>
  <c r="Z223" i="19"/>
  <c r="Z314" i="19" s="1"/>
  <c r="Z403" i="19" s="1"/>
  <c r="Z222" i="19"/>
  <c r="Z214" i="19"/>
  <c r="Z213" i="19"/>
  <c r="Z212" i="19"/>
  <c r="Z211" i="19"/>
  <c r="Z210" i="19"/>
  <c r="Z209" i="19"/>
  <c r="Z208" i="19"/>
  <c r="Z299" i="19" s="1"/>
  <c r="Z388" i="19" s="1"/>
  <c r="Z207" i="19"/>
  <c r="AH182" i="19"/>
  <c r="AH286" i="19" s="1"/>
  <c r="AH377" i="19" s="1"/>
  <c r="AH466" i="19" s="1"/>
  <c r="AH180" i="19"/>
  <c r="AH284" i="19" s="1"/>
  <c r="AH178" i="19"/>
  <c r="AH282" i="19" s="1"/>
  <c r="AH373" i="19" s="1"/>
  <c r="AH462" i="19" s="1"/>
  <c r="AH176" i="19"/>
  <c r="AH280" i="19" s="1"/>
  <c r="AH371" i="19" s="1"/>
  <c r="AH460" i="19" s="1"/>
  <c r="AH183" i="19"/>
  <c r="AH287" i="19" s="1"/>
  <c r="AH181" i="19"/>
  <c r="AH285" i="19" s="1"/>
  <c r="AH376" i="19" s="1"/>
  <c r="AH465" i="19" s="1"/>
  <c r="BF465" i="19" s="1"/>
  <c r="AH179" i="19"/>
  <c r="AH283" i="19" s="1"/>
  <c r="AH374" i="19" s="1"/>
  <c r="AH463" i="19" s="1"/>
  <c r="AH177" i="19"/>
  <c r="AH281" i="19" s="1"/>
  <c r="AH158" i="19"/>
  <c r="AH262" i="19" s="1"/>
  <c r="AH156" i="19"/>
  <c r="AH260" i="19" s="1"/>
  <c r="AH159" i="19"/>
  <c r="AH263" i="19" s="1"/>
  <c r="AH157" i="19"/>
  <c r="AH261" i="19" s="1"/>
  <c r="AH155" i="19"/>
  <c r="AH259" i="19" s="1"/>
  <c r="AH350" i="19" s="1"/>
  <c r="AH439" i="19" s="1"/>
  <c r="BF439" i="19" s="1"/>
  <c r="AH153" i="19"/>
  <c r="AH257" i="19" s="1"/>
  <c r="AH151" i="19"/>
  <c r="AH255" i="19" s="1"/>
  <c r="AH346" i="19" s="1"/>
  <c r="AH435" i="19" s="1"/>
  <c r="AH254" i="19"/>
  <c r="AH154" i="19"/>
  <c r="AH258" i="19" s="1"/>
  <c r="AH349" i="19" s="1"/>
  <c r="AH438" i="19" s="1"/>
  <c r="BF438" i="19" s="1"/>
  <c r="AH152" i="19"/>
  <c r="AH256" i="19" s="1"/>
  <c r="AH347" i="19" s="1"/>
  <c r="AH436" i="19" s="1"/>
  <c r="AH253" i="19"/>
  <c r="AH344" i="19" s="1"/>
  <c r="AH433" i="19" s="1"/>
  <c r="AH252" i="19"/>
  <c r="AH251" i="19"/>
  <c r="AH250" i="19"/>
  <c r="AH249" i="19"/>
  <c r="AH340" i="19" s="1"/>
  <c r="AH429" i="19" s="1"/>
  <c r="AH248" i="19"/>
  <c r="AH247" i="19"/>
  <c r="AH246" i="19"/>
  <c r="AH245" i="19"/>
  <c r="AH336" i="19" s="1"/>
  <c r="AH425" i="19" s="1"/>
  <c r="AH244" i="19"/>
  <c r="AH243" i="19"/>
  <c r="AH242" i="19"/>
  <c r="AH241" i="19"/>
  <c r="AH332" i="19" s="1"/>
  <c r="AH421" i="19" s="1"/>
  <c r="AH240" i="19"/>
  <c r="AH239" i="19"/>
  <c r="AH238" i="19"/>
  <c r="AH237" i="19"/>
  <c r="AH328" i="19" s="1"/>
  <c r="AH417" i="19" s="1"/>
  <c r="AH236" i="19"/>
  <c r="AH235" i="19"/>
  <c r="AH234" i="19"/>
  <c r="AH233" i="19"/>
  <c r="AH324" i="19" s="1"/>
  <c r="AH413" i="19" s="1"/>
  <c r="AH232" i="19"/>
  <c r="AH231" i="19"/>
  <c r="AH230" i="19"/>
  <c r="AH229" i="19"/>
  <c r="AH320" i="19" s="1"/>
  <c r="AH409" i="19" s="1"/>
  <c r="AH228" i="19"/>
  <c r="AH227" i="19"/>
  <c r="AH226" i="19"/>
  <c r="AH225" i="19"/>
  <c r="AH316" i="19" s="1"/>
  <c r="AH405" i="19" s="1"/>
  <c r="AH224" i="19"/>
  <c r="AH223" i="19"/>
  <c r="AH222" i="19"/>
  <c r="AH207" i="19"/>
  <c r="AH214" i="19"/>
  <c r="AH213" i="19"/>
  <c r="AH212" i="19"/>
  <c r="AH211" i="19"/>
  <c r="AH302" i="19" s="1"/>
  <c r="AH391" i="19" s="1"/>
  <c r="AH210" i="19"/>
  <c r="AH209" i="19"/>
  <c r="AH208" i="19"/>
  <c r="AI183" i="19"/>
  <c r="AI287" i="19" s="1"/>
  <c r="AI181" i="19"/>
  <c r="AI285" i="19" s="1"/>
  <c r="AI376" i="19" s="1"/>
  <c r="AI465" i="19" s="1"/>
  <c r="AI179" i="19"/>
  <c r="AI283" i="19" s="1"/>
  <c r="AI374" i="19" s="1"/>
  <c r="AI463" i="19" s="1"/>
  <c r="AI177" i="19"/>
  <c r="AI281" i="19" s="1"/>
  <c r="AI182" i="19"/>
  <c r="AI286" i="19" s="1"/>
  <c r="AI180" i="19"/>
  <c r="AI284" i="19" s="1"/>
  <c r="AI178" i="19"/>
  <c r="AI282" i="19" s="1"/>
  <c r="AI373" i="19" s="1"/>
  <c r="AI462" i="19" s="1"/>
  <c r="AI176" i="19"/>
  <c r="AI280" i="19" s="1"/>
  <c r="AI371" i="19" s="1"/>
  <c r="AI460" i="19" s="1"/>
  <c r="AI158" i="19"/>
  <c r="AI262" i="19" s="1"/>
  <c r="AI159" i="19"/>
  <c r="AI263" i="19" s="1"/>
  <c r="AI157" i="19"/>
  <c r="AI261" i="19" s="1"/>
  <c r="AI155" i="19"/>
  <c r="AI259" i="19" s="1"/>
  <c r="AI153" i="19"/>
  <c r="AI257" i="19" s="1"/>
  <c r="AI348" i="19" s="1"/>
  <c r="AI437" i="19" s="1"/>
  <c r="AI151" i="19"/>
  <c r="AI255" i="19" s="1"/>
  <c r="AI254" i="19"/>
  <c r="AI154" i="19"/>
  <c r="AI258" i="19" s="1"/>
  <c r="AI349" i="19" s="1"/>
  <c r="AI438" i="19" s="1"/>
  <c r="BG438" i="19" s="1"/>
  <c r="AI152" i="19"/>
  <c r="AI256" i="19" s="1"/>
  <c r="AI347" i="19" s="1"/>
  <c r="AI436" i="19" s="1"/>
  <c r="AI156" i="19"/>
  <c r="AI260" i="19" s="1"/>
  <c r="AI351" i="19" s="1"/>
  <c r="AI440" i="19" s="1"/>
  <c r="AI253" i="19"/>
  <c r="AI344" i="19" s="1"/>
  <c r="AI433" i="19" s="1"/>
  <c r="AI252" i="19"/>
  <c r="AI251" i="19"/>
  <c r="AI342" i="19" s="1"/>
  <c r="AI431" i="19" s="1"/>
  <c r="AI250" i="19"/>
  <c r="AI249" i="19"/>
  <c r="AI248" i="19"/>
  <c r="AI247" i="19"/>
  <c r="AI338" i="19" s="1"/>
  <c r="AI427" i="19" s="1"/>
  <c r="AI246" i="19"/>
  <c r="AI245" i="19"/>
  <c r="AI244" i="19"/>
  <c r="AI243" i="19"/>
  <c r="AI334" i="19" s="1"/>
  <c r="AI423" i="19" s="1"/>
  <c r="AI242" i="19"/>
  <c r="AI241" i="19"/>
  <c r="AI240" i="19"/>
  <c r="AI239" i="19"/>
  <c r="AI330" i="19" s="1"/>
  <c r="AI419" i="19" s="1"/>
  <c r="AI238" i="19"/>
  <c r="AI237" i="19"/>
  <c r="AI236" i="19"/>
  <c r="AI235" i="19"/>
  <c r="AI326" i="19" s="1"/>
  <c r="AI415" i="19" s="1"/>
  <c r="AI234" i="19"/>
  <c r="AI233" i="19"/>
  <c r="AI232" i="19"/>
  <c r="AI231" i="19"/>
  <c r="AI322" i="19" s="1"/>
  <c r="AI411" i="19" s="1"/>
  <c r="AI230" i="19"/>
  <c r="AI229" i="19"/>
  <c r="AI228" i="19"/>
  <c r="AI227" i="19"/>
  <c r="AI318" i="19" s="1"/>
  <c r="AI407" i="19" s="1"/>
  <c r="AI226" i="19"/>
  <c r="AI225" i="19"/>
  <c r="AI224" i="19"/>
  <c r="AI223" i="19"/>
  <c r="AI314" i="19" s="1"/>
  <c r="AI403" i="19" s="1"/>
  <c r="AI222" i="19"/>
  <c r="AI207" i="19"/>
  <c r="AI214" i="19"/>
  <c r="AI213" i="19"/>
  <c r="AI212" i="19"/>
  <c r="AI211" i="19"/>
  <c r="AI210" i="19"/>
  <c r="AI209" i="19"/>
  <c r="AI300" i="19" s="1"/>
  <c r="AI389" i="19" s="1"/>
  <c r="BG389" i="19" s="1"/>
  <c r="AI208" i="19"/>
  <c r="AG207" i="19"/>
  <c r="AG222" i="19"/>
  <c r="AG223" i="19"/>
  <c r="AG314" i="19" s="1"/>
  <c r="AG403" i="19" s="1"/>
  <c r="AG224" i="19"/>
  <c r="AG315" i="19" s="1"/>
  <c r="AG404" i="19" s="1"/>
  <c r="BE404" i="19" s="1"/>
  <c r="AG225" i="19"/>
  <c r="AG316" i="19" s="1"/>
  <c r="AG405" i="19" s="1"/>
  <c r="AG226" i="19"/>
  <c r="AG227" i="19"/>
  <c r="AG318" i="19" s="1"/>
  <c r="AG407" i="19" s="1"/>
  <c r="AG228" i="19"/>
  <c r="AG319" i="19" s="1"/>
  <c r="AG408" i="19" s="1"/>
  <c r="BE408" i="19" s="1"/>
  <c r="AG229" i="19"/>
  <c r="AG320" i="19" s="1"/>
  <c r="AG409" i="19" s="1"/>
  <c r="AG230" i="19"/>
  <c r="AG231" i="19"/>
  <c r="AG322" i="19" s="1"/>
  <c r="AG411" i="19" s="1"/>
  <c r="AG232" i="19"/>
  <c r="AG323" i="19" s="1"/>
  <c r="AG412" i="19" s="1"/>
  <c r="BE412" i="19" s="1"/>
  <c r="AG233" i="19"/>
  <c r="AG324" i="19" s="1"/>
  <c r="AG413" i="19" s="1"/>
  <c r="AG234" i="19"/>
  <c r="AG235" i="19"/>
  <c r="AG326" i="19" s="1"/>
  <c r="AG415" i="19" s="1"/>
  <c r="AG236" i="19"/>
  <c r="AG327" i="19" s="1"/>
  <c r="AG416" i="19" s="1"/>
  <c r="BE416" i="19" s="1"/>
  <c r="AG237" i="19"/>
  <c r="AG328" i="19" s="1"/>
  <c r="AG417" i="19" s="1"/>
  <c r="AG238" i="19"/>
  <c r="AG239" i="19"/>
  <c r="AG330" i="19" s="1"/>
  <c r="AG419" i="19" s="1"/>
  <c r="AG240" i="19"/>
  <c r="AG331" i="19" s="1"/>
  <c r="AG420" i="19" s="1"/>
  <c r="BE420" i="19" s="1"/>
  <c r="AG241" i="19"/>
  <c r="AG208" i="19"/>
  <c r="AG209" i="19"/>
  <c r="AG300" i="19" s="1"/>
  <c r="AG389" i="19" s="1"/>
  <c r="AG210" i="19"/>
  <c r="AG301" i="19" s="1"/>
  <c r="AG390" i="19" s="1"/>
  <c r="BE390" i="19" s="1"/>
  <c r="AG211" i="19"/>
  <c r="AG302" i="19" s="1"/>
  <c r="AG391" i="19" s="1"/>
  <c r="AG212" i="19"/>
  <c r="AG213" i="19"/>
  <c r="AG214" i="19"/>
  <c r="AG242" i="19"/>
  <c r="AG333" i="19" s="1"/>
  <c r="AG422" i="19" s="1"/>
  <c r="BE422" i="19" s="1"/>
  <c r="AG243" i="19"/>
  <c r="AG244" i="19"/>
  <c r="AG335" i="19" s="1"/>
  <c r="AG424" i="19" s="1"/>
  <c r="AG245" i="19"/>
  <c r="AG336" i="19" s="1"/>
  <c r="AG425" i="19" s="1"/>
  <c r="AG246" i="19"/>
  <c r="AG337" i="19" s="1"/>
  <c r="AG426" i="19" s="1"/>
  <c r="BE426" i="19" s="1"/>
  <c r="AG247" i="19"/>
  <c r="AG248" i="19"/>
  <c r="AG339" i="19" s="1"/>
  <c r="AG428" i="19" s="1"/>
  <c r="AG249" i="19"/>
  <c r="AG340" i="19" s="1"/>
  <c r="AG429" i="19" s="1"/>
  <c r="AG250" i="19"/>
  <c r="AG341" i="19" s="1"/>
  <c r="AG430" i="19" s="1"/>
  <c r="BE430" i="19" s="1"/>
  <c r="AG251" i="19"/>
  <c r="AG252" i="19"/>
  <c r="AG343" i="19" s="1"/>
  <c r="AG432" i="19" s="1"/>
  <c r="AG253" i="19"/>
  <c r="AG344" i="19" s="1"/>
  <c r="AG433" i="19" s="1"/>
  <c r="BE433" i="19" s="1"/>
  <c r="AG183" i="19"/>
  <c r="AG287" i="19" s="1"/>
  <c r="AG180" i="19"/>
  <c r="AG284" i="19" s="1"/>
  <c r="AG178" i="19"/>
  <c r="AG282" i="19" s="1"/>
  <c r="AG373" i="19" s="1"/>
  <c r="AG462" i="19" s="1"/>
  <c r="BE462" i="19" s="1"/>
  <c r="AG176" i="19"/>
  <c r="AG280" i="19" s="1"/>
  <c r="AG371" i="19" s="1"/>
  <c r="AG460" i="19" s="1"/>
  <c r="BE460" i="19" s="1"/>
  <c r="AG182" i="19"/>
  <c r="AG286" i="19" s="1"/>
  <c r="AG181" i="19"/>
  <c r="AG285" i="19" s="1"/>
  <c r="AG376" i="19" s="1"/>
  <c r="AG465" i="19" s="1"/>
  <c r="BE465" i="19" s="1"/>
  <c r="AG179" i="19"/>
  <c r="AG283" i="19" s="1"/>
  <c r="AG374" i="19" s="1"/>
  <c r="AG463" i="19" s="1"/>
  <c r="AG177" i="19"/>
  <c r="AG281" i="19" s="1"/>
  <c r="AG159" i="19"/>
  <c r="AG263" i="19" s="1"/>
  <c r="AG157" i="19"/>
  <c r="AG261" i="19" s="1"/>
  <c r="AG156" i="19"/>
  <c r="AG260" i="19" s="1"/>
  <c r="AG351" i="19" s="1"/>
  <c r="AG440" i="19" s="1"/>
  <c r="BE440" i="19" s="1"/>
  <c r="AG154" i="19"/>
  <c r="AG258" i="19" s="1"/>
  <c r="AG152" i="19"/>
  <c r="AG256" i="19" s="1"/>
  <c r="AG158" i="19"/>
  <c r="AG262" i="19" s="1"/>
  <c r="AG155" i="19"/>
  <c r="AG259" i="19" s="1"/>
  <c r="AG350" i="19" s="1"/>
  <c r="AG439" i="19" s="1"/>
  <c r="AG153" i="19"/>
  <c r="AG257" i="19" s="1"/>
  <c r="AG348" i="19" s="1"/>
  <c r="AG437" i="19" s="1"/>
  <c r="AG151" i="19"/>
  <c r="AG255" i="19" s="1"/>
  <c r="AG346" i="19" s="1"/>
  <c r="AG435" i="19" s="1"/>
  <c r="AG254" i="19"/>
  <c r="AL183" i="19"/>
  <c r="AL287" i="19" s="1"/>
  <c r="AL182" i="19"/>
  <c r="AL286" i="19" s="1"/>
  <c r="AL180" i="19"/>
  <c r="AL284" i="19" s="1"/>
  <c r="AL178" i="19"/>
  <c r="AL282" i="19" s="1"/>
  <c r="AL176" i="19"/>
  <c r="AL280" i="19" s="1"/>
  <c r="AL181" i="19"/>
  <c r="AL285" i="19" s="1"/>
  <c r="AL179" i="19"/>
  <c r="AL283" i="19" s="1"/>
  <c r="AL177" i="19"/>
  <c r="AL281" i="19" s="1"/>
  <c r="AL372" i="19" s="1"/>
  <c r="AL461" i="19" s="1"/>
  <c r="AL158" i="19"/>
  <c r="AL262" i="19" s="1"/>
  <c r="AL156" i="19"/>
  <c r="AL260" i="19" s="1"/>
  <c r="AL351" i="19" s="1"/>
  <c r="AL440" i="19" s="1"/>
  <c r="AL155" i="19"/>
  <c r="AL259" i="19" s="1"/>
  <c r="AL153" i="19"/>
  <c r="AL257" i="19" s="1"/>
  <c r="AL151" i="19"/>
  <c r="AL255" i="19" s="1"/>
  <c r="AL346" i="19" s="1"/>
  <c r="AL435" i="19" s="1"/>
  <c r="AL254" i="19"/>
  <c r="AL159" i="19"/>
  <c r="AL263" i="19" s="1"/>
  <c r="AL157" i="19"/>
  <c r="AL261" i="19" s="1"/>
  <c r="AL154" i="19"/>
  <c r="AL258" i="19" s="1"/>
  <c r="AL349" i="19" s="1"/>
  <c r="AL438" i="19" s="1"/>
  <c r="BJ438" i="19" s="1"/>
  <c r="AL152" i="19"/>
  <c r="AL256" i="19" s="1"/>
  <c r="AL347" i="19" s="1"/>
  <c r="AL436" i="19" s="1"/>
  <c r="AL253" i="19"/>
  <c r="AL252" i="19"/>
  <c r="AL251" i="19"/>
  <c r="AL342" i="19" s="1"/>
  <c r="AL431" i="19" s="1"/>
  <c r="AL250" i="19"/>
  <c r="AL249" i="19"/>
  <c r="AL248" i="19"/>
  <c r="AL247" i="19"/>
  <c r="AL338" i="19" s="1"/>
  <c r="AL427" i="19" s="1"/>
  <c r="AL246" i="19"/>
  <c r="AL245" i="19"/>
  <c r="AL244" i="19"/>
  <c r="AL243" i="19"/>
  <c r="AL334" i="19" s="1"/>
  <c r="AL423" i="19" s="1"/>
  <c r="AL242" i="19"/>
  <c r="AL241" i="19"/>
  <c r="AL240" i="19"/>
  <c r="AL239" i="19"/>
  <c r="AL330" i="19" s="1"/>
  <c r="AL419" i="19" s="1"/>
  <c r="AL238" i="19"/>
  <c r="AL237" i="19"/>
  <c r="AL236" i="19"/>
  <c r="AL235" i="19"/>
  <c r="AL326" i="19" s="1"/>
  <c r="AL415" i="19" s="1"/>
  <c r="AL234" i="19"/>
  <c r="AL233" i="19"/>
  <c r="AL232" i="19"/>
  <c r="AL231" i="19"/>
  <c r="AL322" i="19" s="1"/>
  <c r="AL411" i="19" s="1"/>
  <c r="AL230" i="19"/>
  <c r="AL229" i="19"/>
  <c r="AL228" i="19"/>
  <c r="AL227" i="19"/>
  <c r="AL318" i="19" s="1"/>
  <c r="AL407" i="19" s="1"/>
  <c r="AL226" i="19"/>
  <c r="AL225" i="19"/>
  <c r="AL224" i="19"/>
  <c r="AL223" i="19"/>
  <c r="AL314" i="19" s="1"/>
  <c r="AL403" i="19" s="1"/>
  <c r="AL222" i="19"/>
  <c r="AL207" i="19"/>
  <c r="AL214" i="19"/>
  <c r="AL213" i="19"/>
  <c r="AL212" i="19"/>
  <c r="AL211" i="19"/>
  <c r="AL210" i="19"/>
  <c r="AL209" i="19"/>
  <c r="AL300" i="19" s="1"/>
  <c r="AL389" i="19" s="1"/>
  <c r="AL208" i="19"/>
  <c r="M215" i="18"/>
  <c r="I215" i="18"/>
  <c r="E215" i="18"/>
  <c r="L215" i="18"/>
  <c r="H215" i="18"/>
  <c r="Z215" i="18"/>
  <c r="R215" i="18"/>
  <c r="K215" i="18"/>
  <c r="G215" i="18"/>
  <c r="J215" i="18"/>
  <c r="F215" i="18"/>
  <c r="AJ215" i="18"/>
  <c r="AK215" i="18"/>
  <c r="AI215" i="18"/>
  <c r="V215" i="18"/>
  <c r="AE215" i="18"/>
  <c r="AF215" i="18"/>
  <c r="X215" i="18"/>
  <c r="N215" i="18"/>
  <c r="T215" i="18"/>
  <c r="Y215" i="18"/>
  <c r="W215" i="18"/>
  <c r="AG215" i="18"/>
  <c r="S215" i="18"/>
  <c r="AD215" i="18"/>
  <c r="AL215" i="18"/>
  <c r="U215" i="18"/>
  <c r="AH215" i="18"/>
  <c r="AE183" i="19"/>
  <c r="AE287" i="19" s="1"/>
  <c r="AE181" i="19"/>
  <c r="AE285" i="19" s="1"/>
  <c r="AE179" i="19"/>
  <c r="AE283" i="19" s="1"/>
  <c r="AE374" i="19" s="1"/>
  <c r="AE463" i="19" s="1"/>
  <c r="AE177" i="19"/>
  <c r="AE281" i="19" s="1"/>
  <c r="AE372" i="19" s="1"/>
  <c r="AE461" i="19" s="1"/>
  <c r="AE182" i="19"/>
  <c r="AE286" i="19" s="1"/>
  <c r="AE377" i="19" s="1"/>
  <c r="AE466" i="19" s="1"/>
  <c r="AE180" i="19"/>
  <c r="AE284" i="19" s="1"/>
  <c r="AE375" i="19" s="1"/>
  <c r="AE464" i="19" s="1"/>
  <c r="AE178" i="19"/>
  <c r="AE282" i="19" s="1"/>
  <c r="AE176" i="19"/>
  <c r="AE280" i="19" s="1"/>
  <c r="AE158" i="19"/>
  <c r="AE262" i="19" s="1"/>
  <c r="AE155" i="19"/>
  <c r="AE259" i="19" s="1"/>
  <c r="AE153" i="19"/>
  <c r="AE257" i="19" s="1"/>
  <c r="AE348" i="19" s="1"/>
  <c r="AE437" i="19" s="1"/>
  <c r="AE151" i="19"/>
  <c r="AE255" i="19" s="1"/>
  <c r="AE346" i="19" s="1"/>
  <c r="AE435" i="19" s="1"/>
  <c r="AE254" i="19"/>
  <c r="AE159" i="19"/>
  <c r="AE263" i="19" s="1"/>
  <c r="AE157" i="19"/>
  <c r="AE261" i="19" s="1"/>
  <c r="AE156" i="19"/>
  <c r="AE260" i="19" s="1"/>
  <c r="AE154" i="19"/>
  <c r="AE258" i="19" s="1"/>
  <c r="AE349" i="19" s="1"/>
  <c r="AE438" i="19" s="1"/>
  <c r="BC438" i="19" s="1"/>
  <c r="AE152" i="19"/>
  <c r="AE256" i="19" s="1"/>
  <c r="AE253" i="19"/>
  <c r="AE344" i="19" s="1"/>
  <c r="AE433" i="19" s="1"/>
  <c r="BC433" i="19" s="1"/>
  <c r="AE252" i="19"/>
  <c r="AE251" i="19"/>
  <c r="AE250" i="19"/>
  <c r="AE249" i="19"/>
  <c r="AE340" i="19" s="1"/>
  <c r="AE429" i="19" s="1"/>
  <c r="BC429" i="19" s="1"/>
  <c r="AE248" i="19"/>
  <c r="AE247" i="19"/>
  <c r="AE246" i="19"/>
  <c r="AE245" i="19"/>
  <c r="AE336" i="19" s="1"/>
  <c r="AE425" i="19" s="1"/>
  <c r="BC425" i="19" s="1"/>
  <c r="AE244" i="19"/>
  <c r="AE243" i="19"/>
  <c r="AE242" i="19"/>
  <c r="AE241" i="19"/>
  <c r="AE332" i="19" s="1"/>
  <c r="AE421" i="19" s="1"/>
  <c r="BC421" i="19" s="1"/>
  <c r="AE240" i="19"/>
  <c r="AE239" i="19"/>
  <c r="AE238" i="19"/>
  <c r="AE237" i="19"/>
  <c r="AE328" i="19" s="1"/>
  <c r="AE417" i="19" s="1"/>
  <c r="BC417" i="19" s="1"/>
  <c r="AE236" i="19"/>
  <c r="AE235" i="19"/>
  <c r="AE234" i="19"/>
  <c r="AE233" i="19"/>
  <c r="AE324" i="19" s="1"/>
  <c r="AE413" i="19" s="1"/>
  <c r="BC413" i="19" s="1"/>
  <c r="AE232" i="19"/>
  <c r="AE231" i="19"/>
  <c r="AE230" i="19"/>
  <c r="AE229" i="19"/>
  <c r="AE320" i="19" s="1"/>
  <c r="AE409" i="19" s="1"/>
  <c r="BC409" i="19" s="1"/>
  <c r="AE228" i="19"/>
  <c r="AE227" i="19"/>
  <c r="AE226" i="19"/>
  <c r="AE225" i="19"/>
  <c r="AE316" i="19" s="1"/>
  <c r="AE405" i="19" s="1"/>
  <c r="BC405" i="19" s="1"/>
  <c r="AE224" i="19"/>
  <c r="AE223" i="19"/>
  <c r="AE222" i="19"/>
  <c r="AE207" i="19"/>
  <c r="AE214" i="19"/>
  <c r="AE213" i="19"/>
  <c r="AE212" i="19"/>
  <c r="AE211" i="19"/>
  <c r="AE302" i="19" s="1"/>
  <c r="AE391" i="19" s="1"/>
  <c r="BC391" i="19" s="1"/>
  <c r="AE210" i="19"/>
  <c r="AE209" i="19"/>
  <c r="AE208" i="19"/>
  <c r="N183" i="19"/>
  <c r="N287" i="19" s="1"/>
  <c r="N182" i="19"/>
  <c r="N286" i="19" s="1"/>
  <c r="N181" i="19"/>
  <c r="N285" i="19" s="1"/>
  <c r="N179" i="19"/>
  <c r="N283" i="19" s="1"/>
  <c r="N177" i="19"/>
  <c r="N281" i="19" s="1"/>
  <c r="N180" i="19"/>
  <c r="N284" i="19" s="1"/>
  <c r="N178" i="19"/>
  <c r="N282" i="19" s="1"/>
  <c r="N373" i="19" s="1"/>
  <c r="N462" i="19" s="1"/>
  <c r="N176" i="19"/>
  <c r="N280" i="19" s="1"/>
  <c r="N158" i="19"/>
  <c r="N262" i="19" s="1"/>
  <c r="N159" i="19"/>
  <c r="N263" i="19" s="1"/>
  <c r="N157" i="19"/>
  <c r="N261" i="19" s="1"/>
  <c r="N155" i="19"/>
  <c r="N259" i="19" s="1"/>
  <c r="N153" i="19"/>
  <c r="N257" i="19" s="1"/>
  <c r="N348" i="19" s="1"/>
  <c r="N437" i="19" s="1"/>
  <c r="N151" i="19"/>
  <c r="N255" i="19" s="1"/>
  <c r="N156" i="19"/>
  <c r="N260" i="19" s="1"/>
  <c r="N351" i="19" s="1"/>
  <c r="N440" i="19" s="1"/>
  <c r="N154" i="19"/>
  <c r="N258" i="19" s="1"/>
  <c r="N349" i="19" s="1"/>
  <c r="N438" i="19" s="1"/>
  <c r="N152" i="19"/>
  <c r="N256" i="19" s="1"/>
  <c r="N347" i="19" s="1"/>
  <c r="N436" i="19" s="1"/>
  <c r="N254" i="19"/>
  <c r="N345" i="19" s="1"/>
  <c r="N434" i="19" s="1"/>
  <c r="N253" i="19"/>
  <c r="N252" i="19"/>
  <c r="N251" i="19"/>
  <c r="N342" i="19" s="1"/>
  <c r="N431" i="19" s="1"/>
  <c r="N250" i="19"/>
  <c r="N249" i="19"/>
  <c r="N248" i="19"/>
  <c r="N247" i="19"/>
  <c r="N338" i="19" s="1"/>
  <c r="N427" i="19" s="1"/>
  <c r="N246" i="19"/>
  <c r="N245" i="19"/>
  <c r="N244" i="19"/>
  <c r="N243" i="19"/>
  <c r="N334" i="19" s="1"/>
  <c r="N423" i="19" s="1"/>
  <c r="N242" i="19"/>
  <c r="N241" i="19"/>
  <c r="N240" i="19"/>
  <c r="N239" i="19"/>
  <c r="N330" i="19" s="1"/>
  <c r="N419" i="19" s="1"/>
  <c r="N238" i="19"/>
  <c r="N237" i="19"/>
  <c r="N236" i="19"/>
  <c r="N235" i="19"/>
  <c r="N326" i="19" s="1"/>
  <c r="N415" i="19" s="1"/>
  <c r="N234" i="19"/>
  <c r="N233" i="19"/>
  <c r="N232" i="19"/>
  <c r="N231" i="19"/>
  <c r="N322" i="19" s="1"/>
  <c r="N411" i="19" s="1"/>
  <c r="N230" i="19"/>
  <c r="N229" i="19"/>
  <c r="N228" i="19"/>
  <c r="N227" i="19"/>
  <c r="N318" i="19" s="1"/>
  <c r="N407" i="19" s="1"/>
  <c r="N226" i="19"/>
  <c r="N225" i="19"/>
  <c r="N224" i="19"/>
  <c r="N223" i="19"/>
  <c r="N314" i="19" s="1"/>
  <c r="N403" i="19" s="1"/>
  <c r="N222" i="19"/>
  <c r="N207" i="19"/>
  <c r="N214" i="19"/>
  <c r="N213" i="19"/>
  <c r="N212" i="19"/>
  <c r="N211" i="19"/>
  <c r="N210" i="19"/>
  <c r="N209" i="19"/>
  <c r="N300" i="19" s="1"/>
  <c r="N389" i="19" s="1"/>
  <c r="N208" i="19"/>
  <c r="T182" i="19"/>
  <c r="T286" i="19" s="1"/>
  <c r="T377" i="19" s="1"/>
  <c r="T466" i="19" s="1"/>
  <c r="T183" i="19"/>
  <c r="T287" i="19" s="1"/>
  <c r="T180" i="19"/>
  <c r="T284" i="19" s="1"/>
  <c r="T178" i="19"/>
  <c r="T282" i="19" s="1"/>
  <c r="T176" i="19"/>
  <c r="T280" i="19" s="1"/>
  <c r="T181" i="19"/>
  <c r="T285" i="19" s="1"/>
  <c r="T376" i="19" s="1"/>
  <c r="T465" i="19" s="1"/>
  <c r="T179" i="19"/>
  <c r="T283" i="19" s="1"/>
  <c r="T177" i="19"/>
  <c r="T281" i="19" s="1"/>
  <c r="T159" i="19"/>
  <c r="T263" i="19" s="1"/>
  <c r="T156" i="19"/>
  <c r="T260" i="19" s="1"/>
  <c r="T154" i="19"/>
  <c r="T258" i="19" s="1"/>
  <c r="T152" i="19"/>
  <c r="T256" i="19" s="1"/>
  <c r="T347" i="19" s="1"/>
  <c r="T436" i="19" s="1"/>
  <c r="T158" i="19"/>
  <c r="T262" i="19" s="1"/>
  <c r="T254" i="19"/>
  <c r="T157" i="19"/>
  <c r="T261" i="19" s="1"/>
  <c r="T155" i="19"/>
  <c r="T259" i="19" s="1"/>
  <c r="T350" i="19" s="1"/>
  <c r="T439" i="19" s="1"/>
  <c r="T153" i="19"/>
  <c r="T257" i="19" s="1"/>
  <c r="T348" i="19" s="1"/>
  <c r="T437" i="19" s="1"/>
  <c r="T151" i="19"/>
  <c r="T255" i="19" s="1"/>
  <c r="T253" i="19"/>
  <c r="T344" i="19" s="1"/>
  <c r="T433" i="19" s="1"/>
  <c r="T252" i="19"/>
  <c r="T251" i="19"/>
  <c r="T250" i="19"/>
  <c r="T249" i="19"/>
  <c r="T340" i="19" s="1"/>
  <c r="T429" i="19" s="1"/>
  <c r="T248" i="19"/>
  <c r="T247" i="19"/>
  <c r="T246" i="19"/>
  <c r="T245" i="19"/>
  <c r="T336" i="19" s="1"/>
  <c r="T425" i="19" s="1"/>
  <c r="T244" i="19"/>
  <c r="T243" i="19"/>
  <c r="T214" i="19"/>
  <c r="T213" i="19"/>
  <c r="T212" i="19"/>
  <c r="T211" i="19"/>
  <c r="T210" i="19"/>
  <c r="T209" i="19"/>
  <c r="T300" i="19" s="1"/>
  <c r="T389" i="19" s="1"/>
  <c r="T208" i="19"/>
  <c r="T207" i="19"/>
  <c r="T242" i="19"/>
  <c r="T241" i="19"/>
  <c r="T332" i="19" s="1"/>
  <c r="T421" i="19" s="1"/>
  <c r="T240" i="19"/>
  <c r="T239" i="19"/>
  <c r="T238" i="19"/>
  <c r="T237" i="19"/>
  <c r="T328" i="19" s="1"/>
  <c r="T417" i="19" s="1"/>
  <c r="T236" i="19"/>
  <c r="T235" i="19"/>
  <c r="T234" i="19"/>
  <c r="T233" i="19"/>
  <c r="T324" i="19" s="1"/>
  <c r="T413" i="19" s="1"/>
  <c r="T232" i="19"/>
  <c r="T231" i="19"/>
  <c r="T230" i="19"/>
  <c r="T229" i="19"/>
  <c r="T320" i="19" s="1"/>
  <c r="T409" i="19" s="1"/>
  <c r="T228" i="19"/>
  <c r="T227" i="19"/>
  <c r="T226" i="19"/>
  <c r="T225" i="19"/>
  <c r="T316" i="19" s="1"/>
  <c r="T405" i="19" s="1"/>
  <c r="T224" i="19"/>
  <c r="T223" i="19"/>
  <c r="T222" i="19"/>
  <c r="Y182" i="19"/>
  <c r="Y286" i="19" s="1"/>
  <c r="Y377" i="19" s="1"/>
  <c r="Y466" i="19" s="1"/>
  <c r="Y181" i="19"/>
  <c r="Y285" i="19" s="1"/>
  <c r="Y179" i="19"/>
  <c r="Y283" i="19" s="1"/>
  <c r="Y177" i="19"/>
  <c r="Y281" i="19" s="1"/>
  <c r="Y183" i="19"/>
  <c r="Y287" i="19" s="1"/>
  <c r="Y180" i="19"/>
  <c r="Y284" i="19" s="1"/>
  <c r="Y176" i="19"/>
  <c r="Y280" i="19" s="1"/>
  <c r="Y371" i="19" s="1"/>
  <c r="Y460" i="19" s="1"/>
  <c r="Y178" i="19"/>
  <c r="Y282" i="19" s="1"/>
  <c r="Y159" i="19"/>
  <c r="Y263" i="19" s="1"/>
  <c r="Y157" i="19"/>
  <c r="Y261" i="19" s="1"/>
  <c r="Y254" i="19"/>
  <c r="Y154" i="19"/>
  <c r="Y258" i="19" s="1"/>
  <c r="Y349" i="19" s="1"/>
  <c r="Y438" i="19" s="1"/>
  <c r="Y152" i="19"/>
  <c r="Y256" i="19" s="1"/>
  <c r="Y158" i="19"/>
  <c r="Y262" i="19" s="1"/>
  <c r="Y156" i="19"/>
  <c r="Y260" i="19" s="1"/>
  <c r="Y155" i="19"/>
  <c r="Y259" i="19" s="1"/>
  <c r="Y153" i="19"/>
  <c r="Y257" i="19" s="1"/>
  <c r="Y348" i="19" s="1"/>
  <c r="Y437" i="19" s="1"/>
  <c r="Y151" i="19"/>
  <c r="Y255" i="19" s="1"/>
  <c r="Y346" i="19" s="1"/>
  <c r="Y435" i="19" s="1"/>
  <c r="Y253" i="19"/>
  <c r="Y252" i="19"/>
  <c r="Y251" i="19"/>
  <c r="Y342" i="19" s="1"/>
  <c r="Y431" i="19" s="1"/>
  <c r="Y250" i="19"/>
  <c r="Y246" i="19"/>
  <c r="Y242" i="19"/>
  <c r="Y249" i="19"/>
  <c r="Y340" i="19" s="1"/>
  <c r="Y429" i="19" s="1"/>
  <c r="Y245" i="19"/>
  <c r="Y336" i="19" s="1"/>
  <c r="Y425" i="19" s="1"/>
  <c r="Y214" i="19"/>
  <c r="Y213" i="19"/>
  <c r="Y212" i="19"/>
  <c r="Y211" i="19"/>
  <c r="Y210" i="19"/>
  <c r="Y209" i="19"/>
  <c r="Y208" i="19"/>
  <c r="Y299" i="19" s="1"/>
  <c r="Y388" i="19" s="1"/>
  <c r="Y207" i="19"/>
  <c r="Y248" i="19"/>
  <c r="Y244" i="19"/>
  <c r="Y247" i="19"/>
  <c r="Y338" i="19" s="1"/>
  <c r="Y427" i="19" s="1"/>
  <c r="Y243" i="19"/>
  <c r="Y334" i="19" s="1"/>
  <c r="Y423" i="19" s="1"/>
  <c r="Y241" i="19"/>
  <c r="Y332" i="19" s="1"/>
  <c r="Y421" i="19" s="1"/>
  <c r="Y240" i="19"/>
  <c r="Y239" i="19"/>
  <c r="Y330" i="19" s="1"/>
  <c r="Y419" i="19" s="1"/>
  <c r="Y238" i="19"/>
  <c r="Y237" i="19"/>
  <c r="Y236" i="19"/>
  <c r="Y235" i="19"/>
  <c r="Y326" i="19" s="1"/>
  <c r="Y415" i="19" s="1"/>
  <c r="Y234" i="19"/>
  <c r="Y233" i="19"/>
  <c r="Y232" i="19"/>
  <c r="Y231" i="19"/>
  <c r="Y322" i="19" s="1"/>
  <c r="Y411" i="19" s="1"/>
  <c r="Y230" i="19"/>
  <c r="Y229" i="19"/>
  <c r="Y228" i="19"/>
  <c r="Y227" i="19"/>
  <c r="Y318" i="19" s="1"/>
  <c r="Y407" i="19" s="1"/>
  <c r="Y226" i="19"/>
  <c r="Y225" i="19"/>
  <c r="Y224" i="19"/>
  <c r="Y223" i="19"/>
  <c r="Y314" i="19" s="1"/>
  <c r="Y403" i="19" s="1"/>
  <c r="Y222" i="19"/>
  <c r="AJ183" i="19"/>
  <c r="AJ287" i="19" s="1"/>
  <c r="AJ182" i="19"/>
  <c r="AJ286" i="19" s="1"/>
  <c r="AJ181" i="19"/>
  <c r="AJ285" i="19" s="1"/>
  <c r="AJ376" i="19" s="1"/>
  <c r="AJ465" i="19" s="1"/>
  <c r="AJ179" i="19"/>
  <c r="AJ283" i="19" s="1"/>
  <c r="AJ177" i="19"/>
  <c r="AJ281" i="19" s="1"/>
  <c r="AJ180" i="19"/>
  <c r="AJ284" i="19" s="1"/>
  <c r="AJ375" i="19" s="1"/>
  <c r="AJ464" i="19" s="1"/>
  <c r="BH464" i="19" s="1"/>
  <c r="AJ178" i="19"/>
  <c r="AJ282" i="19" s="1"/>
  <c r="AJ373" i="19" s="1"/>
  <c r="AJ462" i="19" s="1"/>
  <c r="BH462" i="19" s="1"/>
  <c r="AJ176" i="19"/>
  <c r="AJ280" i="19" s="1"/>
  <c r="AJ371" i="19" s="1"/>
  <c r="AJ460" i="19" s="1"/>
  <c r="BH460" i="19" s="1"/>
  <c r="AJ159" i="19"/>
  <c r="AJ263" i="19" s="1"/>
  <c r="AJ157" i="19"/>
  <c r="AJ261" i="19" s="1"/>
  <c r="AJ158" i="19"/>
  <c r="AJ262" i="19" s="1"/>
  <c r="AJ254" i="19"/>
  <c r="AJ345" i="19" s="1"/>
  <c r="AJ434" i="19" s="1"/>
  <c r="BH434" i="19" s="1"/>
  <c r="AJ154" i="19"/>
  <c r="AJ258" i="19" s="1"/>
  <c r="AJ152" i="19"/>
  <c r="AJ256" i="19" s="1"/>
  <c r="AJ156" i="19"/>
  <c r="AJ260" i="19" s="1"/>
  <c r="AJ351" i="19" s="1"/>
  <c r="AJ440" i="19" s="1"/>
  <c r="AJ155" i="19"/>
  <c r="AJ259" i="19" s="1"/>
  <c r="AJ153" i="19"/>
  <c r="AJ257" i="19" s="1"/>
  <c r="AJ348" i="19" s="1"/>
  <c r="AJ437" i="19" s="1"/>
  <c r="BH437" i="19" s="1"/>
  <c r="AJ151" i="19"/>
  <c r="AJ255" i="19" s="1"/>
  <c r="AJ346" i="19" s="1"/>
  <c r="AJ435" i="19" s="1"/>
  <c r="AJ253" i="19"/>
  <c r="AJ344" i="19" s="1"/>
  <c r="AJ433" i="19" s="1"/>
  <c r="AJ252" i="19"/>
  <c r="AJ251" i="19"/>
  <c r="AJ250" i="19"/>
  <c r="AJ247" i="19"/>
  <c r="AJ338" i="19" s="1"/>
  <c r="AJ427" i="19" s="1"/>
  <c r="AJ243" i="19"/>
  <c r="AJ334" i="19" s="1"/>
  <c r="AJ423" i="19" s="1"/>
  <c r="BH423" i="19" s="1"/>
  <c r="AJ246" i="19"/>
  <c r="AJ242" i="19"/>
  <c r="AJ214" i="19"/>
  <c r="AJ213" i="19"/>
  <c r="AJ212" i="19"/>
  <c r="AJ211" i="19"/>
  <c r="AJ210" i="19"/>
  <c r="AJ301" i="19" s="1"/>
  <c r="AJ390" i="19" s="1"/>
  <c r="AJ209" i="19"/>
  <c r="AJ208" i="19"/>
  <c r="AJ249" i="19"/>
  <c r="AJ340" i="19" s="1"/>
  <c r="AJ429" i="19" s="1"/>
  <c r="BH429" i="19" s="1"/>
  <c r="AJ245" i="19"/>
  <c r="AJ336" i="19" s="1"/>
  <c r="AJ425" i="19" s="1"/>
  <c r="BH425" i="19" s="1"/>
  <c r="AJ248" i="19"/>
  <c r="AJ339" i="19" s="1"/>
  <c r="AJ428" i="19" s="1"/>
  <c r="BH428" i="19" s="1"/>
  <c r="AJ244" i="19"/>
  <c r="AJ241" i="19"/>
  <c r="AJ332" i="19" s="1"/>
  <c r="AJ421" i="19" s="1"/>
  <c r="AJ240" i="19"/>
  <c r="AJ331" i="19" s="1"/>
  <c r="AJ420" i="19" s="1"/>
  <c r="AJ239" i="19"/>
  <c r="AJ238" i="19"/>
  <c r="AJ237" i="19"/>
  <c r="AJ236" i="19"/>
  <c r="AJ327" i="19" s="1"/>
  <c r="AJ416" i="19" s="1"/>
  <c r="AJ235" i="19"/>
  <c r="AJ234" i="19"/>
  <c r="AJ233" i="19"/>
  <c r="AJ232" i="19"/>
  <c r="AJ323" i="19" s="1"/>
  <c r="AJ412" i="19" s="1"/>
  <c r="AJ231" i="19"/>
  <c r="AJ230" i="19"/>
  <c r="AJ229" i="19"/>
  <c r="AJ228" i="19"/>
  <c r="AJ319" i="19" s="1"/>
  <c r="AJ408" i="19" s="1"/>
  <c r="AJ227" i="19"/>
  <c r="AJ226" i="19"/>
  <c r="AJ225" i="19"/>
  <c r="AJ224" i="19"/>
  <c r="AJ315" i="19" s="1"/>
  <c r="AJ404" i="19" s="1"/>
  <c r="AJ223" i="19"/>
  <c r="AJ222" i="19"/>
  <c r="AJ207" i="19"/>
  <c r="U222" i="19"/>
  <c r="U313" i="19" s="1"/>
  <c r="U402" i="19" s="1"/>
  <c r="U223" i="19"/>
  <c r="U314" i="19" s="1"/>
  <c r="U403" i="19" s="1"/>
  <c r="U224" i="19"/>
  <c r="U315" i="19" s="1"/>
  <c r="U404" i="19" s="1"/>
  <c r="U225" i="19"/>
  <c r="U226" i="19"/>
  <c r="U317" i="19" s="1"/>
  <c r="U406" i="19" s="1"/>
  <c r="U227" i="19"/>
  <c r="U318" i="19" s="1"/>
  <c r="U407" i="19" s="1"/>
  <c r="U228" i="19"/>
  <c r="U319" i="19" s="1"/>
  <c r="U408" i="19" s="1"/>
  <c r="U229" i="19"/>
  <c r="U230" i="19"/>
  <c r="U321" i="19" s="1"/>
  <c r="U410" i="19" s="1"/>
  <c r="U231" i="19"/>
  <c r="U322" i="19" s="1"/>
  <c r="U411" i="19" s="1"/>
  <c r="U232" i="19"/>
  <c r="U323" i="19" s="1"/>
  <c r="U412" i="19" s="1"/>
  <c r="U233" i="19"/>
  <c r="U234" i="19"/>
  <c r="U325" i="19" s="1"/>
  <c r="U414" i="19" s="1"/>
  <c r="U235" i="19"/>
  <c r="U326" i="19" s="1"/>
  <c r="U415" i="19" s="1"/>
  <c r="U236" i="19"/>
  <c r="U327" i="19" s="1"/>
  <c r="U416" i="19" s="1"/>
  <c r="U237" i="19"/>
  <c r="U238" i="19"/>
  <c r="U329" i="19" s="1"/>
  <c r="U418" i="19" s="1"/>
  <c r="U239" i="19"/>
  <c r="U330" i="19" s="1"/>
  <c r="U419" i="19" s="1"/>
  <c r="U240" i="19"/>
  <c r="U331" i="19" s="1"/>
  <c r="U420" i="19" s="1"/>
  <c r="U241" i="19"/>
  <c r="U242" i="19"/>
  <c r="U333" i="19" s="1"/>
  <c r="U422" i="19" s="1"/>
  <c r="U246" i="19"/>
  <c r="U337" i="19" s="1"/>
  <c r="U426" i="19" s="1"/>
  <c r="U243" i="19"/>
  <c r="U247" i="19"/>
  <c r="U207" i="19"/>
  <c r="U208" i="19"/>
  <c r="U299" i="19" s="1"/>
  <c r="U388" i="19" s="1"/>
  <c r="U209" i="19"/>
  <c r="U300" i="19" s="1"/>
  <c r="U389" i="19" s="1"/>
  <c r="U210" i="19"/>
  <c r="U211" i="19"/>
  <c r="U302" i="19" s="1"/>
  <c r="U391" i="19" s="1"/>
  <c r="U212" i="19"/>
  <c r="U213" i="19"/>
  <c r="U214" i="19"/>
  <c r="U244" i="19"/>
  <c r="U335" i="19" s="1"/>
  <c r="U424" i="19" s="1"/>
  <c r="U248" i="19"/>
  <c r="U339" i="19" s="1"/>
  <c r="U428" i="19" s="1"/>
  <c r="U245" i="19"/>
  <c r="U249" i="19"/>
  <c r="U250" i="19"/>
  <c r="U341" i="19" s="1"/>
  <c r="U430" i="19" s="1"/>
  <c r="U251" i="19"/>
  <c r="U342" i="19" s="1"/>
  <c r="U431" i="19" s="1"/>
  <c r="U252" i="19"/>
  <c r="U343" i="19" s="1"/>
  <c r="U432" i="19" s="1"/>
  <c r="U253" i="19"/>
  <c r="U183" i="19"/>
  <c r="U287" i="19" s="1"/>
  <c r="U181" i="19"/>
  <c r="U285" i="19" s="1"/>
  <c r="U179" i="19"/>
  <c r="U283" i="19" s="1"/>
  <c r="U177" i="19"/>
  <c r="U281" i="19" s="1"/>
  <c r="U182" i="19"/>
  <c r="U286" i="19" s="1"/>
  <c r="U180" i="19"/>
  <c r="U284" i="19" s="1"/>
  <c r="U178" i="19"/>
  <c r="U282" i="19" s="1"/>
  <c r="U176" i="19"/>
  <c r="U280" i="19" s="1"/>
  <c r="U371" i="19" s="1"/>
  <c r="U460" i="19" s="1"/>
  <c r="U159" i="19"/>
  <c r="U263" i="19" s="1"/>
  <c r="U157" i="19"/>
  <c r="U261" i="19" s="1"/>
  <c r="U352" i="19" s="1"/>
  <c r="U441" i="19" s="1"/>
  <c r="U158" i="19"/>
  <c r="U262" i="19" s="1"/>
  <c r="U156" i="19"/>
  <c r="U260" i="19" s="1"/>
  <c r="U254" i="19"/>
  <c r="U345" i="19" s="1"/>
  <c r="U434" i="19" s="1"/>
  <c r="U154" i="19"/>
  <c r="U258" i="19" s="1"/>
  <c r="U349" i="19" s="1"/>
  <c r="U438" i="19" s="1"/>
  <c r="U152" i="19"/>
  <c r="U256" i="19" s="1"/>
  <c r="U155" i="19"/>
  <c r="U259" i="19" s="1"/>
  <c r="U350" i="19" s="1"/>
  <c r="U439" i="19" s="1"/>
  <c r="U153" i="19"/>
  <c r="U257" i="19" s="1"/>
  <c r="U348" i="19" s="1"/>
  <c r="U437" i="19" s="1"/>
  <c r="U151" i="19"/>
  <c r="U255" i="19" s="1"/>
  <c r="U346" i="19" s="1"/>
  <c r="U435" i="19" s="1"/>
  <c r="AK183" i="19"/>
  <c r="AK287" i="19" s="1"/>
  <c r="AK182" i="19"/>
  <c r="AK286" i="19" s="1"/>
  <c r="AK180" i="19"/>
  <c r="AK284" i="19" s="1"/>
  <c r="AK178" i="19"/>
  <c r="AK282" i="19" s="1"/>
  <c r="AK176" i="19"/>
  <c r="AK280" i="19" s="1"/>
  <c r="AK181" i="19"/>
  <c r="AK285" i="19" s="1"/>
  <c r="AK376" i="19" s="1"/>
  <c r="AK465" i="19" s="1"/>
  <c r="AK179" i="19"/>
  <c r="AK283" i="19" s="1"/>
  <c r="AK177" i="19"/>
  <c r="AK281" i="19" s="1"/>
  <c r="AK159" i="19"/>
  <c r="AK263" i="19" s="1"/>
  <c r="AK157" i="19"/>
  <c r="AK261" i="19" s="1"/>
  <c r="AK154" i="19"/>
  <c r="AK258" i="19" s="1"/>
  <c r="AK349" i="19" s="1"/>
  <c r="AK438" i="19" s="1"/>
  <c r="BI438" i="19" s="1"/>
  <c r="AK152" i="19"/>
  <c r="AK256" i="19" s="1"/>
  <c r="AK156" i="19"/>
  <c r="AK260" i="19" s="1"/>
  <c r="AK155" i="19"/>
  <c r="AK259" i="19" s="1"/>
  <c r="AK153" i="19"/>
  <c r="AK257" i="19" s="1"/>
  <c r="AK348" i="19" s="1"/>
  <c r="AK437" i="19" s="1"/>
  <c r="BI437" i="19" s="1"/>
  <c r="AK151" i="19"/>
  <c r="AK255" i="19" s="1"/>
  <c r="AK346" i="19" s="1"/>
  <c r="AK435" i="19" s="1"/>
  <c r="BI435" i="19" s="1"/>
  <c r="AK158" i="19"/>
  <c r="AK262" i="19" s="1"/>
  <c r="AK254" i="19"/>
  <c r="AK253" i="19"/>
  <c r="AK344" i="19" s="1"/>
  <c r="AK433" i="19" s="1"/>
  <c r="AK252" i="19"/>
  <c r="AK251" i="19"/>
  <c r="AK250" i="19"/>
  <c r="AK249" i="19"/>
  <c r="AK340" i="19" s="1"/>
  <c r="AK429" i="19" s="1"/>
  <c r="AK248" i="19"/>
  <c r="AK247" i="19"/>
  <c r="AK246" i="19"/>
  <c r="AK245" i="19"/>
  <c r="AK336" i="19" s="1"/>
  <c r="AK425" i="19" s="1"/>
  <c r="AK244" i="19"/>
  <c r="AK243" i="19"/>
  <c r="AK242" i="19"/>
  <c r="AK214" i="19"/>
  <c r="AK213" i="19"/>
  <c r="AK212" i="19"/>
  <c r="AK211" i="19"/>
  <c r="AK210" i="19"/>
  <c r="AK301" i="19" s="1"/>
  <c r="AK390" i="19" s="1"/>
  <c r="AK209" i="19"/>
  <c r="AK208" i="19"/>
  <c r="AK241" i="19"/>
  <c r="AK332" i="19" s="1"/>
  <c r="AK421" i="19" s="1"/>
  <c r="BI421" i="19" s="1"/>
  <c r="AK240" i="19"/>
  <c r="AK331" i="19" s="1"/>
  <c r="AK420" i="19" s="1"/>
  <c r="AK239" i="19"/>
  <c r="AK238" i="19"/>
  <c r="AK237" i="19"/>
  <c r="AK236" i="19"/>
  <c r="AK327" i="19" s="1"/>
  <c r="AK416" i="19" s="1"/>
  <c r="AK235" i="19"/>
  <c r="AK234" i="19"/>
  <c r="AK233" i="19"/>
  <c r="AK232" i="19"/>
  <c r="AK323" i="19" s="1"/>
  <c r="AK412" i="19" s="1"/>
  <c r="AK231" i="19"/>
  <c r="AK230" i="19"/>
  <c r="AK229" i="19"/>
  <c r="AK228" i="19"/>
  <c r="AK319" i="19" s="1"/>
  <c r="AK408" i="19" s="1"/>
  <c r="AK227" i="19"/>
  <c r="AK226" i="19"/>
  <c r="AK225" i="19"/>
  <c r="AK224" i="19"/>
  <c r="AK315" i="19" s="1"/>
  <c r="AK404" i="19" s="1"/>
  <c r="AK223" i="19"/>
  <c r="AK222" i="19"/>
  <c r="AK207" i="19"/>
  <c r="S207" i="19"/>
  <c r="S208" i="19"/>
  <c r="S299" i="19" s="1"/>
  <c r="S388" i="19" s="1"/>
  <c r="S209" i="19"/>
  <c r="S300" i="19" s="1"/>
  <c r="S389" i="19" s="1"/>
  <c r="S210" i="19"/>
  <c r="S211" i="19"/>
  <c r="S302" i="19" s="1"/>
  <c r="S391" i="19" s="1"/>
  <c r="S212" i="19"/>
  <c r="S213" i="19"/>
  <c r="S214" i="19"/>
  <c r="S222" i="19"/>
  <c r="S313" i="19" s="1"/>
  <c r="S402" i="19" s="1"/>
  <c r="S223" i="19"/>
  <c r="S314" i="19" s="1"/>
  <c r="S403" i="19" s="1"/>
  <c r="S224" i="19"/>
  <c r="S315" i="19" s="1"/>
  <c r="S404" i="19" s="1"/>
  <c r="S225" i="19"/>
  <c r="S226" i="19"/>
  <c r="S317" i="19" s="1"/>
  <c r="S406" i="19" s="1"/>
  <c r="S227" i="19"/>
  <c r="S318" i="19" s="1"/>
  <c r="S407" i="19" s="1"/>
  <c r="S228" i="19"/>
  <c r="S319" i="19" s="1"/>
  <c r="S408" i="19" s="1"/>
  <c r="S229" i="19"/>
  <c r="S230" i="19"/>
  <c r="S321" i="19" s="1"/>
  <c r="S410" i="19" s="1"/>
  <c r="S231" i="19"/>
  <c r="S322" i="19" s="1"/>
  <c r="S411" i="19" s="1"/>
  <c r="S232" i="19"/>
  <c r="S323" i="19" s="1"/>
  <c r="S412" i="19" s="1"/>
  <c r="S233" i="19"/>
  <c r="S234" i="19"/>
  <c r="S325" i="19" s="1"/>
  <c r="S414" i="19" s="1"/>
  <c r="S235" i="19"/>
  <c r="S326" i="19" s="1"/>
  <c r="S415" i="19" s="1"/>
  <c r="S236" i="19"/>
  <c r="S327" i="19" s="1"/>
  <c r="S416" i="19" s="1"/>
  <c r="S237" i="19"/>
  <c r="S238" i="19"/>
  <c r="S329" i="19" s="1"/>
  <c r="S418" i="19" s="1"/>
  <c r="S239" i="19"/>
  <c r="S330" i="19" s="1"/>
  <c r="S419" i="19" s="1"/>
  <c r="S240" i="19"/>
  <c r="S331" i="19" s="1"/>
  <c r="S420" i="19" s="1"/>
  <c r="S241" i="19"/>
  <c r="S242" i="19"/>
  <c r="S333" i="19" s="1"/>
  <c r="S422" i="19" s="1"/>
  <c r="S243" i="19"/>
  <c r="S334" i="19" s="1"/>
  <c r="S423" i="19" s="1"/>
  <c r="S244" i="19"/>
  <c r="S335" i="19" s="1"/>
  <c r="S424" i="19" s="1"/>
  <c r="S245" i="19"/>
  <c r="S246" i="19"/>
  <c r="S337" i="19" s="1"/>
  <c r="S426" i="19" s="1"/>
  <c r="S247" i="19"/>
  <c r="S338" i="19" s="1"/>
  <c r="S427" i="19" s="1"/>
  <c r="S248" i="19"/>
  <c r="S339" i="19" s="1"/>
  <c r="S428" i="19" s="1"/>
  <c r="S249" i="19"/>
  <c r="S250" i="19"/>
  <c r="S341" i="19" s="1"/>
  <c r="S430" i="19" s="1"/>
  <c r="S251" i="19"/>
  <c r="S342" i="19" s="1"/>
  <c r="S431" i="19" s="1"/>
  <c r="S252" i="19"/>
  <c r="S343" i="19" s="1"/>
  <c r="S432" i="19" s="1"/>
  <c r="S253" i="19"/>
  <c r="S183" i="19"/>
  <c r="S287" i="19" s="1"/>
  <c r="S180" i="19"/>
  <c r="S284" i="19" s="1"/>
  <c r="S178" i="19"/>
  <c r="S282" i="19" s="1"/>
  <c r="S176" i="19"/>
  <c r="S280" i="19" s="1"/>
  <c r="S181" i="19"/>
  <c r="S285" i="19" s="1"/>
  <c r="S376" i="19" s="1"/>
  <c r="S465" i="19" s="1"/>
  <c r="S179" i="19"/>
  <c r="S283" i="19" s="1"/>
  <c r="S374" i="19" s="1"/>
  <c r="S463" i="19" s="1"/>
  <c r="S182" i="19"/>
  <c r="S286" i="19" s="1"/>
  <c r="S177" i="19"/>
  <c r="S281" i="19" s="1"/>
  <c r="S372" i="19" s="1"/>
  <c r="S461" i="19" s="1"/>
  <c r="S158" i="19"/>
  <c r="S262" i="19" s="1"/>
  <c r="S352" i="19" s="1"/>
  <c r="S441" i="19" s="1"/>
  <c r="S156" i="19"/>
  <c r="S260" i="19" s="1"/>
  <c r="S155" i="19"/>
  <c r="S259" i="19" s="1"/>
  <c r="S153" i="19"/>
  <c r="S257" i="19" s="1"/>
  <c r="S151" i="19"/>
  <c r="S255" i="19" s="1"/>
  <c r="S346" i="19" s="1"/>
  <c r="S435" i="19" s="1"/>
  <c r="S157" i="19"/>
  <c r="S261" i="19" s="1"/>
  <c r="S254" i="19"/>
  <c r="S159" i="19"/>
  <c r="S263" i="19" s="1"/>
  <c r="S154" i="19"/>
  <c r="S258" i="19" s="1"/>
  <c r="S349" i="19" s="1"/>
  <c r="S438" i="19" s="1"/>
  <c r="AQ438" i="19" s="1"/>
  <c r="S152" i="19"/>
  <c r="S256" i="19" s="1"/>
  <c r="S347" i="19" s="1"/>
  <c r="S436" i="19" s="1"/>
  <c r="AD182" i="19"/>
  <c r="AD286" i="19" s="1"/>
  <c r="AD180" i="19"/>
  <c r="AD284" i="19" s="1"/>
  <c r="AD178" i="19"/>
  <c r="AD282" i="19" s="1"/>
  <c r="AD176" i="19"/>
  <c r="AD280" i="19" s="1"/>
  <c r="AD371" i="19" s="1"/>
  <c r="AD460" i="19" s="1"/>
  <c r="BB460" i="19" s="1"/>
  <c r="AD181" i="19"/>
  <c r="AD285" i="19" s="1"/>
  <c r="AD179" i="19"/>
  <c r="AD283" i="19" s="1"/>
  <c r="AD374" i="19" s="1"/>
  <c r="AD463" i="19" s="1"/>
  <c r="BB463" i="19" s="1"/>
  <c r="AD183" i="19"/>
  <c r="AD287" i="19" s="1"/>
  <c r="AD177" i="19"/>
  <c r="AD281" i="19" s="1"/>
  <c r="AD158" i="19"/>
  <c r="AD262" i="19" s="1"/>
  <c r="AD156" i="19"/>
  <c r="AD260" i="19" s="1"/>
  <c r="AD155" i="19"/>
  <c r="AD259" i="19" s="1"/>
  <c r="AD350" i="19" s="1"/>
  <c r="AD439" i="19" s="1"/>
  <c r="BB439" i="19" s="1"/>
  <c r="AD153" i="19"/>
  <c r="AD257" i="19" s="1"/>
  <c r="AD348" i="19" s="1"/>
  <c r="AD437" i="19" s="1"/>
  <c r="AD151" i="19"/>
  <c r="AD255" i="19" s="1"/>
  <c r="AD346" i="19" s="1"/>
  <c r="AD435" i="19" s="1"/>
  <c r="BB435" i="19" s="1"/>
  <c r="AD254" i="19"/>
  <c r="AD159" i="19"/>
  <c r="AD263" i="19" s="1"/>
  <c r="AD157" i="19"/>
  <c r="AD261" i="19" s="1"/>
  <c r="AD154" i="19"/>
  <c r="AD258" i="19" s="1"/>
  <c r="AD152" i="19"/>
  <c r="AD256" i="19" s="1"/>
  <c r="AD253" i="19"/>
  <c r="AD344" i="19" s="1"/>
  <c r="AD433" i="19" s="1"/>
  <c r="BB433" i="19" s="1"/>
  <c r="AD252" i="19"/>
  <c r="AD251" i="19"/>
  <c r="AD250" i="19"/>
  <c r="AD249" i="19"/>
  <c r="AD340" i="19" s="1"/>
  <c r="AD429" i="19" s="1"/>
  <c r="BB429" i="19" s="1"/>
  <c r="AD248" i="19"/>
  <c r="AD247" i="19"/>
  <c r="AD246" i="19"/>
  <c r="AD245" i="19"/>
  <c r="AD336" i="19" s="1"/>
  <c r="AD425" i="19" s="1"/>
  <c r="BB425" i="19" s="1"/>
  <c r="AD244" i="19"/>
  <c r="AD243" i="19"/>
  <c r="AD242" i="19"/>
  <c r="AD241" i="19"/>
  <c r="AD332" i="19" s="1"/>
  <c r="AD421" i="19" s="1"/>
  <c r="BB421" i="19" s="1"/>
  <c r="AD240" i="19"/>
  <c r="AD239" i="19"/>
  <c r="AD238" i="19"/>
  <c r="AD237" i="19"/>
  <c r="AD328" i="19" s="1"/>
  <c r="AD417" i="19" s="1"/>
  <c r="BB417" i="19" s="1"/>
  <c r="AD236" i="19"/>
  <c r="AD235" i="19"/>
  <c r="AD234" i="19"/>
  <c r="AD233" i="19"/>
  <c r="AD324" i="19" s="1"/>
  <c r="AD413" i="19" s="1"/>
  <c r="BB413" i="19" s="1"/>
  <c r="AD232" i="19"/>
  <c r="AD231" i="19"/>
  <c r="AD230" i="19"/>
  <c r="AD229" i="19"/>
  <c r="AD320" i="19" s="1"/>
  <c r="AD409" i="19" s="1"/>
  <c r="BB409" i="19" s="1"/>
  <c r="AD228" i="19"/>
  <c r="AD227" i="19"/>
  <c r="AD226" i="19"/>
  <c r="AD225" i="19"/>
  <c r="AD316" i="19" s="1"/>
  <c r="AD405" i="19" s="1"/>
  <c r="BB405" i="19" s="1"/>
  <c r="AD224" i="19"/>
  <c r="AD223" i="19"/>
  <c r="AD222" i="19"/>
  <c r="AD207" i="19"/>
  <c r="AD214" i="19"/>
  <c r="AD213" i="19"/>
  <c r="AD212" i="19"/>
  <c r="AD211" i="19"/>
  <c r="AD302" i="19" s="1"/>
  <c r="AD391" i="19" s="1"/>
  <c r="BB391" i="19" s="1"/>
  <c r="AD210" i="19"/>
  <c r="AD209" i="19"/>
  <c r="AD208" i="19"/>
  <c r="Q182" i="19"/>
  <c r="Q286" i="19" s="1"/>
  <c r="Q377" i="19" s="1"/>
  <c r="Q466" i="19" s="1"/>
  <c r="Q181" i="19"/>
  <c r="Q285" i="19" s="1"/>
  <c r="Q179" i="19"/>
  <c r="Q283" i="19" s="1"/>
  <c r="Q177" i="19"/>
  <c r="Q281" i="19" s="1"/>
  <c r="Q183" i="19"/>
  <c r="Q287" i="19" s="1"/>
  <c r="Q180" i="19"/>
  <c r="Q284" i="19" s="1"/>
  <c r="Q178" i="19"/>
  <c r="Q282" i="19" s="1"/>
  <c r="Q176" i="19"/>
  <c r="Q280" i="19" s="1"/>
  <c r="Q371" i="19" s="1"/>
  <c r="Q460" i="19" s="1"/>
  <c r="Q159" i="19"/>
  <c r="Q263" i="19" s="1"/>
  <c r="Q157" i="19"/>
  <c r="Q261" i="19" s="1"/>
  <c r="Q352" i="19" s="1"/>
  <c r="Q441" i="19" s="1"/>
  <c r="Q254" i="19"/>
  <c r="Q156" i="19"/>
  <c r="Q260" i="19" s="1"/>
  <c r="Q154" i="19"/>
  <c r="Q258" i="19" s="1"/>
  <c r="Q152" i="19"/>
  <c r="Q256" i="19" s="1"/>
  <c r="Q158" i="19"/>
  <c r="Q262" i="19" s="1"/>
  <c r="Q155" i="19"/>
  <c r="Q259" i="19" s="1"/>
  <c r="Q153" i="19"/>
  <c r="Q257" i="19" s="1"/>
  <c r="Q348" i="19" s="1"/>
  <c r="Q437" i="19" s="1"/>
  <c r="Q151" i="19"/>
  <c r="Q255" i="19" s="1"/>
  <c r="Q253" i="19"/>
  <c r="Q252" i="19"/>
  <c r="Q251" i="19"/>
  <c r="Q342" i="19" s="1"/>
  <c r="Q431" i="19" s="1"/>
  <c r="Q250" i="19"/>
  <c r="Q248" i="19"/>
  <c r="Q244" i="19"/>
  <c r="Q247" i="19"/>
  <c r="Q338" i="19" s="1"/>
  <c r="Q427" i="19" s="1"/>
  <c r="Q243" i="19"/>
  <c r="Q334" i="19" s="1"/>
  <c r="Q423" i="19" s="1"/>
  <c r="Q221" i="19"/>
  <c r="Q220" i="19"/>
  <c r="Q219" i="19"/>
  <c r="Q218" i="19"/>
  <c r="Q217" i="19"/>
  <c r="Q216" i="19"/>
  <c r="Q215" i="19"/>
  <c r="Q214" i="19"/>
  <c r="Q213" i="19"/>
  <c r="Q212" i="19"/>
  <c r="Q211" i="19"/>
  <c r="Q302" i="19" s="1"/>
  <c r="Q391" i="19" s="1"/>
  <c r="Q210" i="19"/>
  <c r="Q209" i="19"/>
  <c r="Q208" i="19"/>
  <c r="Q246" i="19"/>
  <c r="Q337" i="19" s="1"/>
  <c r="Q426" i="19" s="1"/>
  <c r="Q249" i="19"/>
  <c r="Q340" i="19" s="1"/>
  <c r="Q429" i="19" s="1"/>
  <c r="Q245" i="19"/>
  <c r="Q242" i="19"/>
  <c r="Q241" i="19"/>
  <c r="Q332" i="19" s="1"/>
  <c r="Q421" i="19" s="1"/>
  <c r="Q240" i="19"/>
  <c r="Q239" i="19"/>
  <c r="Q238" i="19"/>
  <c r="Q237" i="19"/>
  <c r="Q328" i="19" s="1"/>
  <c r="Q417" i="19" s="1"/>
  <c r="Q236" i="19"/>
  <c r="Q235" i="19"/>
  <c r="Q234" i="19"/>
  <c r="Q233" i="19"/>
  <c r="Q324" i="19" s="1"/>
  <c r="Q413" i="19" s="1"/>
  <c r="Q232" i="19"/>
  <c r="Q231" i="19"/>
  <c r="Q230" i="19"/>
  <c r="Q229" i="19"/>
  <c r="Q320" i="19" s="1"/>
  <c r="Q409" i="19" s="1"/>
  <c r="Q228" i="19"/>
  <c r="Q227" i="19"/>
  <c r="Q226" i="19"/>
  <c r="Q225" i="19"/>
  <c r="Q316" i="19" s="1"/>
  <c r="Q405" i="19" s="1"/>
  <c r="Q224" i="19"/>
  <c r="Q223" i="19"/>
  <c r="Q222" i="19"/>
  <c r="Q207" i="19"/>
  <c r="X222" i="19"/>
  <c r="X313" i="19" s="1"/>
  <c r="X402" i="19" s="1"/>
  <c r="X223" i="19"/>
  <c r="X314" i="19" s="1"/>
  <c r="X403" i="19" s="1"/>
  <c r="X224" i="19"/>
  <c r="X225" i="19"/>
  <c r="X316" i="19" s="1"/>
  <c r="X405" i="19" s="1"/>
  <c r="X226" i="19"/>
  <c r="X317" i="19" s="1"/>
  <c r="X406" i="19" s="1"/>
  <c r="X227" i="19"/>
  <c r="X318" i="19" s="1"/>
  <c r="X407" i="19" s="1"/>
  <c r="X228" i="19"/>
  <c r="X229" i="19"/>
  <c r="X320" i="19" s="1"/>
  <c r="X409" i="19" s="1"/>
  <c r="X230" i="19"/>
  <c r="X321" i="19" s="1"/>
  <c r="X410" i="19" s="1"/>
  <c r="X231" i="19"/>
  <c r="X322" i="19" s="1"/>
  <c r="X411" i="19" s="1"/>
  <c r="X232" i="19"/>
  <c r="X233" i="19"/>
  <c r="X324" i="19" s="1"/>
  <c r="X413" i="19" s="1"/>
  <c r="X234" i="19"/>
  <c r="X325" i="19" s="1"/>
  <c r="X414" i="19" s="1"/>
  <c r="X235" i="19"/>
  <c r="X326" i="19" s="1"/>
  <c r="X415" i="19" s="1"/>
  <c r="X236" i="19"/>
  <c r="X237" i="19"/>
  <c r="X328" i="19" s="1"/>
  <c r="X417" i="19" s="1"/>
  <c r="X238" i="19"/>
  <c r="X329" i="19" s="1"/>
  <c r="X418" i="19" s="1"/>
  <c r="X239" i="19"/>
  <c r="X330" i="19" s="1"/>
  <c r="X419" i="19" s="1"/>
  <c r="X240" i="19"/>
  <c r="X241" i="19"/>
  <c r="X332" i="19" s="1"/>
  <c r="X421" i="19" s="1"/>
  <c r="X207" i="19"/>
  <c r="X208" i="19"/>
  <c r="X299" i="19" s="1"/>
  <c r="X388" i="19" s="1"/>
  <c r="X209" i="19"/>
  <c r="X210" i="19"/>
  <c r="X301" i="19" s="1"/>
  <c r="X390" i="19" s="1"/>
  <c r="X211" i="19"/>
  <c r="X302" i="19" s="1"/>
  <c r="X391" i="19" s="1"/>
  <c r="X212" i="19"/>
  <c r="X213" i="19"/>
  <c r="X214" i="19"/>
  <c r="X242" i="19"/>
  <c r="X333" i="19" s="1"/>
  <c r="X422" i="19" s="1"/>
  <c r="X243" i="19"/>
  <c r="X334" i="19" s="1"/>
  <c r="X423" i="19" s="1"/>
  <c r="X244" i="19"/>
  <c r="X245" i="19"/>
  <c r="X336" i="19" s="1"/>
  <c r="X425" i="19" s="1"/>
  <c r="X246" i="19"/>
  <c r="X337" i="19" s="1"/>
  <c r="X426" i="19" s="1"/>
  <c r="X247" i="19"/>
  <c r="X338" i="19" s="1"/>
  <c r="X427" i="19" s="1"/>
  <c r="X248" i="19"/>
  <c r="X249" i="19"/>
  <c r="X340" i="19" s="1"/>
  <c r="X429" i="19" s="1"/>
  <c r="X250" i="19"/>
  <c r="X341" i="19" s="1"/>
  <c r="X430" i="19" s="1"/>
  <c r="X251" i="19"/>
  <c r="X342" i="19" s="1"/>
  <c r="X431" i="19" s="1"/>
  <c r="X252" i="19"/>
  <c r="X253" i="19"/>
  <c r="X182" i="19"/>
  <c r="X286" i="19" s="1"/>
  <c r="X377" i="19" s="1"/>
  <c r="X466" i="19" s="1"/>
  <c r="X180" i="19"/>
  <c r="X284" i="19" s="1"/>
  <c r="X375" i="19" s="1"/>
  <c r="X464" i="19" s="1"/>
  <c r="X178" i="19"/>
  <c r="X282" i="19" s="1"/>
  <c r="X176" i="19"/>
  <c r="X280" i="19" s="1"/>
  <c r="X371" i="19" s="1"/>
  <c r="X460" i="19" s="1"/>
  <c r="X183" i="19"/>
  <c r="X287" i="19" s="1"/>
  <c r="X181" i="19"/>
  <c r="X285" i="19" s="1"/>
  <c r="X179" i="19"/>
  <c r="X283" i="19" s="1"/>
  <c r="X374" i="19" s="1"/>
  <c r="X463" i="19" s="1"/>
  <c r="X177" i="19"/>
  <c r="X281" i="19" s="1"/>
  <c r="X372" i="19" s="1"/>
  <c r="X461" i="19" s="1"/>
  <c r="X159" i="19"/>
  <c r="X263" i="19" s="1"/>
  <c r="X157" i="19"/>
  <c r="X261" i="19" s="1"/>
  <c r="X352" i="19" s="1"/>
  <c r="X441" i="19" s="1"/>
  <c r="X154" i="19"/>
  <c r="X258" i="19" s="1"/>
  <c r="X152" i="19"/>
  <c r="X256" i="19" s="1"/>
  <c r="X254" i="19"/>
  <c r="X345" i="19" s="1"/>
  <c r="X434" i="19" s="1"/>
  <c r="X155" i="19"/>
  <c r="X259" i="19" s="1"/>
  <c r="X350" i="19" s="1"/>
  <c r="X439" i="19" s="1"/>
  <c r="X153" i="19"/>
  <c r="X257" i="19" s="1"/>
  <c r="X348" i="19" s="1"/>
  <c r="X437" i="19" s="1"/>
  <c r="X151" i="19"/>
  <c r="X255" i="19" s="1"/>
  <c r="X346" i="19" s="1"/>
  <c r="X435" i="19" s="1"/>
  <c r="X158" i="19"/>
  <c r="X262" i="19" s="1"/>
  <c r="X156" i="19"/>
  <c r="X260" i="19" s="1"/>
  <c r="I214" i="19"/>
  <c r="F214" i="19"/>
  <c r="G214" i="19"/>
  <c r="E214" i="19"/>
  <c r="L214" i="19"/>
  <c r="H214" i="19"/>
  <c r="K214" i="19"/>
  <c r="M214" i="19"/>
  <c r="J214" i="19"/>
  <c r="V183" i="19"/>
  <c r="V287" i="19" s="1"/>
  <c r="V182" i="19"/>
  <c r="V286" i="19" s="1"/>
  <c r="V181" i="19"/>
  <c r="V285" i="19" s="1"/>
  <c r="V179" i="19"/>
  <c r="V283" i="19" s="1"/>
  <c r="V177" i="19"/>
  <c r="V281" i="19" s="1"/>
  <c r="V372" i="19" s="1"/>
  <c r="V461" i="19" s="1"/>
  <c r="V180" i="19"/>
  <c r="V284" i="19" s="1"/>
  <c r="V375" i="19" s="1"/>
  <c r="V464" i="19" s="1"/>
  <c r="V178" i="19"/>
  <c r="V282" i="19" s="1"/>
  <c r="V373" i="19" s="1"/>
  <c r="V462" i="19" s="1"/>
  <c r="V176" i="19"/>
  <c r="V280" i="19" s="1"/>
  <c r="V371" i="19" s="1"/>
  <c r="V460" i="19" s="1"/>
  <c r="V158" i="19"/>
  <c r="V262" i="19" s="1"/>
  <c r="V156" i="19"/>
  <c r="V260" i="19" s="1"/>
  <c r="V351" i="19" s="1"/>
  <c r="V440" i="19" s="1"/>
  <c r="V155" i="19"/>
  <c r="V259" i="19" s="1"/>
  <c r="V153" i="19"/>
  <c r="V257" i="19" s="1"/>
  <c r="V151" i="19"/>
  <c r="V255" i="19" s="1"/>
  <c r="V159" i="19"/>
  <c r="V263" i="19" s="1"/>
  <c r="V157" i="19"/>
  <c r="V261" i="19" s="1"/>
  <c r="V154" i="19"/>
  <c r="V258" i="19" s="1"/>
  <c r="V152" i="19"/>
  <c r="V256" i="19" s="1"/>
  <c r="V347" i="19" s="1"/>
  <c r="V436" i="19" s="1"/>
  <c r="V254" i="19"/>
  <c r="V253" i="19"/>
  <c r="V252" i="19"/>
  <c r="V251" i="19"/>
  <c r="V342" i="19" s="1"/>
  <c r="V431" i="19" s="1"/>
  <c r="V250" i="19"/>
  <c r="V249" i="19"/>
  <c r="V248" i="19"/>
  <c r="V247" i="19"/>
  <c r="V338" i="19" s="1"/>
  <c r="V427" i="19" s="1"/>
  <c r="V246" i="19"/>
  <c r="V245" i="19"/>
  <c r="V244" i="19"/>
  <c r="V243" i="19"/>
  <c r="V334" i="19" s="1"/>
  <c r="V423" i="19" s="1"/>
  <c r="V242" i="19"/>
  <c r="V241" i="19"/>
  <c r="V240" i="19"/>
  <c r="V239" i="19"/>
  <c r="V330" i="19" s="1"/>
  <c r="V419" i="19" s="1"/>
  <c r="V238" i="19"/>
  <c r="V237" i="19"/>
  <c r="V236" i="19"/>
  <c r="V235" i="19"/>
  <c r="V326" i="19" s="1"/>
  <c r="V415" i="19" s="1"/>
  <c r="V234" i="19"/>
  <c r="V233" i="19"/>
  <c r="V232" i="19"/>
  <c r="V231" i="19"/>
  <c r="V322" i="19" s="1"/>
  <c r="V411" i="19" s="1"/>
  <c r="V230" i="19"/>
  <c r="V229" i="19"/>
  <c r="V228" i="19"/>
  <c r="V227" i="19"/>
  <c r="V318" i="19" s="1"/>
  <c r="V407" i="19" s="1"/>
  <c r="V226" i="19"/>
  <c r="V225" i="19"/>
  <c r="V224" i="19"/>
  <c r="V223" i="19"/>
  <c r="V314" i="19" s="1"/>
  <c r="V403" i="19" s="1"/>
  <c r="V222" i="19"/>
  <c r="V214" i="19"/>
  <c r="V213" i="19"/>
  <c r="V212" i="19"/>
  <c r="V211" i="19"/>
  <c r="V210" i="19"/>
  <c r="V209" i="19"/>
  <c r="V208" i="19"/>
  <c r="V299" i="19" s="1"/>
  <c r="V388" i="19" s="1"/>
  <c r="V207" i="19"/>
  <c r="W180" i="19"/>
  <c r="W284" i="19" s="1"/>
  <c r="W178" i="19"/>
  <c r="W282" i="19" s="1"/>
  <c r="W176" i="19"/>
  <c r="W280" i="19" s="1"/>
  <c r="W371" i="19" s="1"/>
  <c r="W460" i="19" s="1"/>
  <c r="W182" i="19"/>
  <c r="W286" i="19" s="1"/>
  <c r="W377" i="19" s="1"/>
  <c r="W466" i="19" s="1"/>
  <c r="W183" i="19"/>
  <c r="W287" i="19" s="1"/>
  <c r="W181" i="19"/>
  <c r="W285" i="19" s="1"/>
  <c r="W376" i="19" s="1"/>
  <c r="W465" i="19" s="1"/>
  <c r="W179" i="19"/>
  <c r="W283" i="19" s="1"/>
  <c r="W374" i="19" s="1"/>
  <c r="W463" i="19" s="1"/>
  <c r="W177" i="19"/>
  <c r="W281" i="19" s="1"/>
  <c r="W372" i="19" s="1"/>
  <c r="W461" i="19" s="1"/>
  <c r="W158" i="19"/>
  <c r="W262" i="19" s="1"/>
  <c r="W156" i="19"/>
  <c r="W260" i="19" s="1"/>
  <c r="W159" i="19"/>
  <c r="W263" i="19" s="1"/>
  <c r="W157" i="19"/>
  <c r="W261" i="19" s="1"/>
  <c r="W155" i="19"/>
  <c r="W259" i="19" s="1"/>
  <c r="W350" i="19" s="1"/>
  <c r="W439" i="19" s="1"/>
  <c r="W153" i="19"/>
  <c r="W257" i="19" s="1"/>
  <c r="W151" i="19"/>
  <c r="W255" i="19" s="1"/>
  <c r="W346" i="19" s="1"/>
  <c r="W435" i="19" s="1"/>
  <c r="W254" i="19"/>
  <c r="W154" i="19"/>
  <c r="W258" i="19" s="1"/>
  <c r="W349" i="19" s="1"/>
  <c r="W438" i="19" s="1"/>
  <c r="V62" i="23" s="1"/>
  <c r="W152" i="19"/>
  <c r="W256" i="19" s="1"/>
  <c r="W347" i="19" s="1"/>
  <c r="W436" i="19" s="1"/>
  <c r="W253" i="19"/>
  <c r="W344" i="19" s="1"/>
  <c r="W433" i="19" s="1"/>
  <c r="W252" i="19"/>
  <c r="W251" i="19"/>
  <c r="W250" i="19"/>
  <c r="W249" i="19"/>
  <c r="W340" i="19" s="1"/>
  <c r="W429" i="19" s="1"/>
  <c r="W248" i="19"/>
  <c r="W247" i="19"/>
  <c r="W246" i="19"/>
  <c r="W245" i="19"/>
  <c r="W336" i="19" s="1"/>
  <c r="W425" i="19" s="1"/>
  <c r="W244" i="19"/>
  <c r="W243" i="19"/>
  <c r="W242" i="19"/>
  <c r="W241" i="19"/>
  <c r="W332" i="19" s="1"/>
  <c r="W421" i="19" s="1"/>
  <c r="W240" i="19"/>
  <c r="W239" i="19"/>
  <c r="W238" i="19"/>
  <c r="W237" i="19"/>
  <c r="W328" i="19" s="1"/>
  <c r="W417" i="19" s="1"/>
  <c r="W236" i="19"/>
  <c r="W235" i="19"/>
  <c r="W234" i="19"/>
  <c r="W233" i="19"/>
  <c r="W324" i="19" s="1"/>
  <c r="W413" i="19" s="1"/>
  <c r="W232" i="19"/>
  <c r="W231" i="19"/>
  <c r="W230" i="19"/>
  <c r="W229" i="19"/>
  <c r="W320" i="19" s="1"/>
  <c r="W409" i="19" s="1"/>
  <c r="W228" i="19"/>
  <c r="W227" i="19"/>
  <c r="W226" i="19"/>
  <c r="W225" i="19"/>
  <c r="W316" i="19" s="1"/>
  <c r="W405" i="19" s="1"/>
  <c r="W224" i="19"/>
  <c r="W223" i="19"/>
  <c r="W222" i="19"/>
  <c r="W214" i="19"/>
  <c r="W213" i="19"/>
  <c r="W212" i="19"/>
  <c r="W211" i="19"/>
  <c r="W210" i="19"/>
  <c r="W301" i="19" s="1"/>
  <c r="W390" i="19" s="1"/>
  <c r="W209" i="19"/>
  <c r="W208" i="19"/>
  <c r="W207" i="19"/>
  <c r="BG392" i="18"/>
  <c r="BH392" i="18"/>
  <c r="BH438" i="18"/>
  <c r="F62" i="23"/>
  <c r="F62" i="9"/>
  <c r="BA392" i="18"/>
  <c r="D15" i="23"/>
  <c r="D15" i="9"/>
  <c r="AO391" i="19"/>
  <c r="AJ475" i="18"/>
  <c r="AU420" i="18"/>
  <c r="AX392" i="18"/>
  <c r="BH411" i="18"/>
  <c r="AO391" i="18"/>
  <c r="G476" i="18"/>
  <c r="BL18" i="23"/>
  <c r="M97" i="23"/>
  <c r="AP407" i="18"/>
  <c r="AX473" i="19"/>
  <c r="AX558" i="19" s="1"/>
  <c r="AX566" i="19" s="1"/>
  <c r="BJ384" i="19"/>
  <c r="BJ473" i="19" s="1"/>
  <c r="BJ558" i="19" s="1"/>
  <c r="BJ566" i="19" s="1"/>
  <c r="AV417" i="18"/>
  <c r="AP432" i="18"/>
  <c r="AP460" i="18"/>
  <c r="BL23" i="23"/>
  <c r="BX23" i="23" s="1"/>
  <c r="BL108" i="23"/>
  <c r="BL121" i="23" s="1"/>
  <c r="BX121" i="23" s="1"/>
  <c r="I476" i="18"/>
  <c r="AW473" i="18"/>
  <c r="AW558" i="18" s="1"/>
  <c r="AW566" i="18" s="1"/>
  <c r="BI384" i="18"/>
  <c r="BI473" i="18" s="1"/>
  <c r="BI558" i="18" s="1"/>
  <c r="BI566" i="18" s="1"/>
  <c r="K304" i="18"/>
  <c r="AI304" i="18"/>
  <c r="AI393" i="18" s="1"/>
  <c r="G304" i="18"/>
  <c r="AE304" i="18"/>
  <c r="W304" i="18"/>
  <c r="S304" i="18"/>
  <c r="S393" i="18" s="1"/>
  <c r="J304" i="18"/>
  <c r="AH304" i="18"/>
  <c r="F304" i="18"/>
  <c r="AD304" i="18"/>
  <c r="AD393" i="18" s="1"/>
  <c r="X304" i="18"/>
  <c r="T304" i="18"/>
  <c r="N304" i="18"/>
  <c r="M304" i="18"/>
  <c r="M393" i="18" s="1"/>
  <c r="AK304" i="18"/>
  <c r="I304" i="18"/>
  <c r="AG304" i="18"/>
  <c r="E304" i="18"/>
  <c r="E393" i="18" s="1"/>
  <c r="AC304" i="18"/>
  <c r="Y304" i="18"/>
  <c r="U304" i="18"/>
  <c r="Q304" i="18"/>
  <c r="Q393" i="18" s="1"/>
  <c r="D304" i="18"/>
  <c r="D393" i="18" s="1"/>
  <c r="D482" i="18" s="1"/>
  <c r="AL304" i="18"/>
  <c r="L304" i="18"/>
  <c r="AJ304" i="18"/>
  <c r="AJ393" i="18" s="1"/>
  <c r="H304" i="18"/>
  <c r="H393" i="18" s="1"/>
  <c r="AF304" i="18"/>
  <c r="Z304" i="18"/>
  <c r="V304" i="18"/>
  <c r="V393" i="18" s="1"/>
  <c r="R304" i="18"/>
  <c r="R393" i="18" s="1"/>
  <c r="N352" i="19"/>
  <c r="K352" i="19"/>
  <c r="AI352" i="19"/>
  <c r="G352" i="19"/>
  <c r="AE352" i="19"/>
  <c r="Z352" i="19"/>
  <c r="V352" i="19"/>
  <c r="AL352" i="19"/>
  <c r="J352" i="19"/>
  <c r="AH352" i="19"/>
  <c r="F352" i="19"/>
  <c r="AD352" i="19"/>
  <c r="W352" i="19"/>
  <c r="AK352" i="19"/>
  <c r="I352" i="19"/>
  <c r="AC352" i="19"/>
  <c r="R352" i="19"/>
  <c r="AJ352" i="19"/>
  <c r="H352" i="19"/>
  <c r="D352" i="19"/>
  <c r="D441" i="19" s="1"/>
  <c r="D530" i="19" s="1"/>
  <c r="M352" i="19"/>
  <c r="AG352" i="19"/>
  <c r="E352" i="19"/>
  <c r="L352" i="19"/>
  <c r="L441" i="19" s="1"/>
  <c r="AF352" i="19"/>
  <c r="Y352" i="19"/>
  <c r="T352" i="19"/>
  <c r="T441" i="19" s="1"/>
  <c r="AR438" i="18"/>
  <c r="BE438" i="18"/>
  <c r="AP438" i="18"/>
  <c r="C62" i="23"/>
  <c r="C151" i="23" s="1"/>
  <c r="C62" i="9"/>
  <c r="C151" i="9" s="1"/>
  <c r="G438" i="18"/>
  <c r="AQ438" i="18" s="1"/>
  <c r="AR460" i="18"/>
  <c r="AR473" i="19"/>
  <c r="AR558" i="19" s="1"/>
  <c r="AR566" i="19" s="1"/>
  <c r="BD384" i="19"/>
  <c r="BD473" i="19" s="1"/>
  <c r="BD558" i="19" s="1"/>
  <c r="BD566" i="19" s="1"/>
  <c r="AP390" i="18"/>
  <c r="AO410" i="18"/>
  <c r="Z386" i="18"/>
  <c r="Z475" i="18"/>
  <c r="AP473" i="19"/>
  <c r="AP558" i="19" s="1"/>
  <c r="AP566" i="19" s="1"/>
  <c r="BB384" i="19"/>
  <c r="BB473" i="19" s="1"/>
  <c r="BB558" i="19" s="1"/>
  <c r="BB566" i="19" s="1"/>
  <c r="E476" i="18"/>
  <c r="BL26" i="23"/>
  <c r="BX26" i="23" s="1"/>
  <c r="BL111" i="23"/>
  <c r="BL124" i="23" s="1"/>
  <c r="BX124" i="23" s="1"/>
  <c r="L475" i="18"/>
  <c r="AS473" i="18"/>
  <c r="AS558" i="18" s="1"/>
  <c r="AS566" i="18" s="1"/>
  <c r="BE384" i="18"/>
  <c r="BE473" i="18" s="1"/>
  <c r="BE558" i="18" s="1"/>
  <c r="BE566" i="18" s="1"/>
  <c r="C16" i="23"/>
  <c r="C105" i="23" s="1"/>
  <c r="C16" i="9"/>
  <c r="C105" i="9" s="1"/>
  <c r="AK392" i="18"/>
  <c r="X392" i="18"/>
  <c r="J392" i="18"/>
  <c r="AT392" i="18" s="1"/>
  <c r="G392" i="18"/>
  <c r="AQ392" i="18" s="1"/>
  <c r="J440" i="19"/>
  <c r="AS473" i="19"/>
  <c r="AS558" i="19" s="1"/>
  <c r="AS566" i="19" s="1"/>
  <c r="BE384" i="19"/>
  <c r="BE473" i="19" s="1"/>
  <c r="BE558" i="19" s="1"/>
  <c r="BE566" i="19" s="1"/>
  <c r="K391" i="19"/>
  <c r="AJ298" i="18"/>
  <c r="AJ387" i="18" s="1"/>
  <c r="AJ297" i="18"/>
  <c r="AJ386" i="18" s="1"/>
  <c r="AJ316" i="18"/>
  <c r="AJ405" i="18" s="1"/>
  <c r="AJ320" i="18"/>
  <c r="AJ409" i="18" s="1"/>
  <c r="AJ324" i="18"/>
  <c r="AJ413" i="18" s="1"/>
  <c r="AJ328" i="18"/>
  <c r="AJ417" i="18" s="1"/>
  <c r="AJ332" i="18"/>
  <c r="AJ421" i="18" s="1"/>
  <c r="AJ338" i="18"/>
  <c r="AJ427" i="18" s="1"/>
  <c r="AJ302" i="18"/>
  <c r="AJ391" i="18" s="1"/>
  <c r="AJ335" i="18"/>
  <c r="AJ424" i="18" s="1"/>
  <c r="AJ341" i="18"/>
  <c r="AJ430" i="18" s="1"/>
  <c r="BH435" i="18"/>
  <c r="AJ347" i="18"/>
  <c r="AJ436" i="18" s="1"/>
  <c r="AJ157" i="18"/>
  <c r="AJ261" i="18" s="1"/>
  <c r="Q315" i="18"/>
  <c r="Q404" i="18" s="1"/>
  <c r="Q319" i="18"/>
  <c r="Q408" i="18" s="1"/>
  <c r="Q323" i="18"/>
  <c r="Q412" i="18" s="1"/>
  <c r="Q327" i="18"/>
  <c r="Q416" i="18" s="1"/>
  <c r="Q331" i="18"/>
  <c r="Q420" i="18" s="1"/>
  <c r="Q302" i="18"/>
  <c r="Q391" i="18" s="1"/>
  <c r="Q336" i="18"/>
  <c r="Q425" i="18" s="1"/>
  <c r="Q340" i="18"/>
  <c r="Q429" i="18" s="1"/>
  <c r="Q346" i="18"/>
  <c r="Q435" i="18" s="1"/>
  <c r="Q345" i="18"/>
  <c r="Q434" i="18" s="1"/>
  <c r="Q376" i="18"/>
  <c r="Q465" i="18" s="1"/>
  <c r="AK313" i="18"/>
  <c r="AK402" i="18" s="1"/>
  <c r="AK317" i="18"/>
  <c r="AK406" i="18" s="1"/>
  <c r="AK321" i="18"/>
  <c r="AK410" i="18" s="1"/>
  <c r="AK325" i="18"/>
  <c r="AK414" i="18" s="1"/>
  <c r="AK329" i="18"/>
  <c r="AK418" i="18" s="1"/>
  <c r="AK299" i="18"/>
  <c r="AK388" i="18" s="1"/>
  <c r="AK334" i="18"/>
  <c r="AK423" i="18" s="1"/>
  <c r="AK338" i="18"/>
  <c r="AK427" i="18" s="1"/>
  <c r="AK342" i="18"/>
  <c r="AK431" i="18" s="1"/>
  <c r="AK345" i="18"/>
  <c r="AK434" i="18" s="1"/>
  <c r="AK372" i="18"/>
  <c r="AK461" i="18" s="1"/>
  <c r="AK371" i="18"/>
  <c r="AK460" i="18" s="1"/>
  <c r="AI302" i="18"/>
  <c r="AI391" i="18" s="1"/>
  <c r="AI297" i="18"/>
  <c r="AI386" i="18" s="1"/>
  <c r="AI298" i="18"/>
  <c r="AI387" i="18" s="1"/>
  <c r="AI316" i="18"/>
  <c r="AI405" i="18" s="1"/>
  <c r="AI320" i="18"/>
  <c r="AI409" i="18" s="1"/>
  <c r="AI324" i="18"/>
  <c r="AI413" i="18" s="1"/>
  <c r="AI328" i="18"/>
  <c r="AI417" i="18" s="1"/>
  <c r="AI332" i="18"/>
  <c r="AI421" i="18" s="1"/>
  <c r="AI336" i="18"/>
  <c r="AI425" i="18" s="1"/>
  <c r="AI340" i="18"/>
  <c r="AI429" i="18" s="1"/>
  <c r="AI344" i="18"/>
  <c r="AI433" i="18" s="1"/>
  <c r="AI157" i="18"/>
  <c r="AI261" i="18" s="1"/>
  <c r="AI376" i="18"/>
  <c r="AI465" i="18" s="1"/>
  <c r="I313" i="19"/>
  <c r="I402" i="19" s="1"/>
  <c r="I317" i="19"/>
  <c r="I406" i="19" s="1"/>
  <c r="I321" i="19"/>
  <c r="I410" i="19" s="1"/>
  <c r="I325" i="19"/>
  <c r="I414" i="19" s="1"/>
  <c r="I329" i="19"/>
  <c r="I418" i="19" s="1"/>
  <c r="I299" i="19"/>
  <c r="I388" i="19" s="1"/>
  <c r="I335" i="19"/>
  <c r="I424" i="19" s="1"/>
  <c r="I339" i="19"/>
  <c r="I428" i="19" s="1"/>
  <c r="I343" i="19"/>
  <c r="I432" i="19" s="1"/>
  <c r="I348" i="19"/>
  <c r="I437" i="19" s="1"/>
  <c r="I347" i="19"/>
  <c r="I436" i="19" s="1"/>
  <c r="I374" i="19"/>
  <c r="I463" i="19" s="1"/>
  <c r="H84" i="23"/>
  <c r="H84" i="9"/>
  <c r="AS460" i="19"/>
  <c r="F299" i="19"/>
  <c r="F388" i="19" s="1"/>
  <c r="F314" i="19"/>
  <c r="F403" i="19" s="1"/>
  <c r="F318" i="19"/>
  <c r="F407" i="19" s="1"/>
  <c r="F322" i="19"/>
  <c r="F411" i="19" s="1"/>
  <c r="F326" i="19"/>
  <c r="F415" i="19" s="1"/>
  <c r="F330" i="19"/>
  <c r="F419" i="19" s="1"/>
  <c r="F334" i="19"/>
  <c r="F423" i="19" s="1"/>
  <c r="F338" i="19"/>
  <c r="F427" i="19" s="1"/>
  <c r="F342" i="19"/>
  <c r="F431" i="19" s="1"/>
  <c r="E60" i="23"/>
  <c r="E60" i="9"/>
  <c r="AP436" i="19"/>
  <c r="F372" i="19"/>
  <c r="F461" i="19" s="1"/>
  <c r="E90" i="23"/>
  <c r="E90" i="9"/>
  <c r="V316" i="18"/>
  <c r="V405" i="18" s="1"/>
  <c r="V320" i="18"/>
  <c r="V409" i="18" s="1"/>
  <c r="V324" i="18"/>
  <c r="V413" i="18" s="1"/>
  <c r="V328" i="18"/>
  <c r="V417" i="18" s="1"/>
  <c r="V332" i="18"/>
  <c r="V421" i="18" s="1"/>
  <c r="V338" i="18"/>
  <c r="V427" i="18" s="1"/>
  <c r="V301" i="18"/>
  <c r="V390" i="18" s="1"/>
  <c r="V340" i="18"/>
  <c r="V429" i="18" s="1"/>
  <c r="V344" i="18"/>
  <c r="V433" i="18" s="1"/>
  <c r="V377" i="18"/>
  <c r="V466" i="18" s="1"/>
  <c r="V372" i="18"/>
  <c r="V461" i="18" s="1"/>
  <c r="AC316" i="18"/>
  <c r="AC405" i="18" s="1"/>
  <c r="AC320" i="18"/>
  <c r="AC409" i="18" s="1"/>
  <c r="AC324" i="18"/>
  <c r="AC413" i="18" s="1"/>
  <c r="AC328" i="18"/>
  <c r="AC417" i="18" s="1"/>
  <c r="AC332" i="18"/>
  <c r="AC421" i="18" s="1"/>
  <c r="AC302" i="18"/>
  <c r="AC391" i="18" s="1"/>
  <c r="AC335" i="18"/>
  <c r="AC424" i="18" s="1"/>
  <c r="AC339" i="18"/>
  <c r="AC428" i="18" s="1"/>
  <c r="AC343" i="18"/>
  <c r="AC432" i="18" s="1"/>
  <c r="AC346" i="18"/>
  <c r="AC435" i="18" s="1"/>
  <c r="AC374" i="18"/>
  <c r="AC463" i="18" s="1"/>
  <c r="AC373" i="18"/>
  <c r="AC462" i="18" s="1"/>
  <c r="G299" i="19"/>
  <c r="G388" i="19" s="1"/>
  <c r="G314" i="19"/>
  <c r="G403" i="19" s="1"/>
  <c r="G318" i="19"/>
  <c r="G407" i="19" s="1"/>
  <c r="G322" i="19"/>
  <c r="G411" i="19" s="1"/>
  <c r="G326" i="19"/>
  <c r="G415" i="19" s="1"/>
  <c r="G330" i="19"/>
  <c r="G419" i="19" s="1"/>
  <c r="G334" i="19"/>
  <c r="G423" i="19" s="1"/>
  <c r="G338" i="19"/>
  <c r="G427" i="19" s="1"/>
  <c r="G342" i="19"/>
  <c r="G431" i="19" s="1"/>
  <c r="F58" i="23"/>
  <c r="F58" i="9"/>
  <c r="G348" i="19"/>
  <c r="G437" i="19" s="1"/>
  <c r="G373" i="19"/>
  <c r="G462" i="19" s="1"/>
  <c r="G372" i="19"/>
  <c r="G461" i="19" s="1"/>
  <c r="E315" i="19"/>
  <c r="E404" i="19" s="1"/>
  <c r="E319" i="19"/>
  <c r="E408" i="19" s="1"/>
  <c r="E323" i="19"/>
  <c r="E412" i="19" s="1"/>
  <c r="E327" i="19"/>
  <c r="E416" i="19" s="1"/>
  <c r="E331" i="19"/>
  <c r="E420" i="19" s="1"/>
  <c r="E301" i="19"/>
  <c r="E390" i="19" s="1"/>
  <c r="E333" i="19"/>
  <c r="E422" i="19" s="1"/>
  <c r="E337" i="19"/>
  <c r="E426" i="19" s="1"/>
  <c r="E341" i="19"/>
  <c r="E430" i="19" s="1"/>
  <c r="E346" i="19"/>
  <c r="E435" i="19" s="1"/>
  <c r="E377" i="19"/>
  <c r="E466" i="19" s="1"/>
  <c r="D88" i="23"/>
  <c r="D88" i="9"/>
  <c r="AE302" i="18"/>
  <c r="AE391" i="18" s="1"/>
  <c r="AE297" i="18"/>
  <c r="AE386" i="18" s="1"/>
  <c r="AE298" i="18"/>
  <c r="AE387" i="18" s="1"/>
  <c r="AE316" i="18"/>
  <c r="AE405" i="18" s="1"/>
  <c r="AE320" i="18"/>
  <c r="AE409" i="18" s="1"/>
  <c r="AE324" i="18"/>
  <c r="AE413" i="18" s="1"/>
  <c r="AE328" i="18"/>
  <c r="AE417" i="18" s="1"/>
  <c r="AE332" i="18"/>
  <c r="AE421" i="18" s="1"/>
  <c r="AE336" i="18"/>
  <c r="AE425" i="18" s="1"/>
  <c r="AE340" i="18"/>
  <c r="AE429" i="18" s="1"/>
  <c r="AE344" i="18"/>
  <c r="AE433" i="18" s="1"/>
  <c r="AE157" i="18"/>
  <c r="AE261" i="18" s="1"/>
  <c r="AE377" i="18"/>
  <c r="AE466" i="18" s="1"/>
  <c r="BC463" i="18"/>
  <c r="AF313" i="18"/>
  <c r="AF402" i="18" s="1"/>
  <c r="AF317" i="18"/>
  <c r="AF406" i="18" s="1"/>
  <c r="AF321" i="18"/>
  <c r="AF410" i="18" s="1"/>
  <c r="AF325" i="18"/>
  <c r="AF414" i="18" s="1"/>
  <c r="AF329" i="18"/>
  <c r="AF418" i="18" s="1"/>
  <c r="AF334" i="18"/>
  <c r="AF423" i="18" s="1"/>
  <c r="AF299" i="18"/>
  <c r="AF388" i="18" s="1"/>
  <c r="BD429" i="18"/>
  <c r="AF342" i="18"/>
  <c r="AF431" i="18" s="1"/>
  <c r="BD437" i="18"/>
  <c r="AF157" i="18"/>
  <c r="AF261" i="18" s="1"/>
  <c r="BD466" i="18"/>
  <c r="X301" i="18"/>
  <c r="X390" i="18" s="1"/>
  <c r="X316" i="18"/>
  <c r="X405" i="18" s="1"/>
  <c r="AV405" i="18" s="1"/>
  <c r="X320" i="18"/>
  <c r="X409" i="18" s="1"/>
  <c r="AV409" i="18" s="1"/>
  <c r="X324" i="18"/>
  <c r="X413" i="18" s="1"/>
  <c r="X328" i="18"/>
  <c r="X417" i="18" s="1"/>
  <c r="X332" i="18"/>
  <c r="X421" i="18" s="1"/>
  <c r="AV421" i="18" s="1"/>
  <c r="X336" i="18"/>
  <c r="X425" i="18" s="1"/>
  <c r="X340" i="18"/>
  <c r="X429" i="18" s="1"/>
  <c r="X346" i="18"/>
  <c r="X435" i="18" s="1"/>
  <c r="X374" i="18"/>
  <c r="X463" i="18" s="1"/>
  <c r="X373" i="18"/>
  <c r="X462" i="18" s="1"/>
  <c r="N314" i="18"/>
  <c r="N403" i="18" s="1"/>
  <c r="AX403" i="18" s="1"/>
  <c r="N318" i="18"/>
  <c r="N407" i="18" s="1"/>
  <c r="AX407" i="18" s="1"/>
  <c r="N322" i="18"/>
  <c r="N411" i="18" s="1"/>
  <c r="AX411" i="18" s="1"/>
  <c r="N326" i="18"/>
  <c r="N415" i="18" s="1"/>
  <c r="N330" i="18"/>
  <c r="N419" i="18" s="1"/>
  <c r="N299" i="18"/>
  <c r="N388" i="18" s="1"/>
  <c r="AX388" i="18" s="1"/>
  <c r="N334" i="18"/>
  <c r="N423" i="18" s="1"/>
  <c r="AX423" i="18" s="1"/>
  <c r="N338" i="18"/>
  <c r="N427" i="18" s="1"/>
  <c r="AX427" i="18" s="1"/>
  <c r="N342" i="18"/>
  <c r="N431" i="18" s="1"/>
  <c r="AX431" i="18" s="1"/>
  <c r="N372" i="18"/>
  <c r="N461" i="18" s="1"/>
  <c r="AX461" i="18" s="1"/>
  <c r="N371" i="18"/>
  <c r="N460" i="18" s="1"/>
  <c r="AX466" i="18"/>
  <c r="T301" i="18"/>
  <c r="T390" i="18" s="1"/>
  <c r="T316" i="18"/>
  <c r="T405" i="18" s="1"/>
  <c r="T320" i="18"/>
  <c r="T409" i="18" s="1"/>
  <c r="T324" i="18"/>
  <c r="T413" i="18" s="1"/>
  <c r="T328" i="18"/>
  <c r="T417" i="18" s="1"/>
  <c r="T332" i="18"/>
  <c r="T421" i="18" s="1"/>
  <c r="T336" i="18"/>
  <c r="T425" i="18" s="1"/>
  <c r="T340" i="18"/>
  <c r="T429" i="18" s="1"/>
  <c r="T344" i="18"/>
  <c r="T433" i="18" s="1"/>
  <c r="T157" i="18"/>
  <c r="T261" i="18" s="1"/>
  <c r="T374" i="18"/>
  <c r="T463" i="18" s="1"/>
  <c r="T371" i="18"/>
  <c r="T460" i="18" s="1"/>
  <c r="Y314" i="18"/>
  <c r="Y403" i="18" s="1"/>
  <c r="Y318" i="18"/>
  <c r="Y407" i="18" s="1"/>
  <c r="Y322" i="18"/>
  <c r="Y411" i="18" s="1"/>
  <c r="Y326" i="18"/>
  <c r="Y415" i="18" s="1"/>
  <c r="Y330" i="18"/>
  <c r="Y419" i="18" s="1"/>
  <c r="Y299" i="18"/>
  <c r="Y388" i="18" s="1"/>
  <c r="Y334" i="18"/>
  <c r="Y423" i="18" s="1"/>
  <c r="Y338" i="18"/>
  <c r="Y427" i="18" s="1"/>
  <c r="Y342" i="18"/>
  <c r="Y431" i="18" s="1"/>
  <c r="Y157" i="18"/>
  <c r="Y261" i="18" s="1"/>
  <c r="Y372" i="18"/>
  <c r="Y461" i="18" s="1"/>
  <c r="Y371" i="18"/>
  <c r="Y460" i="18" s="1"/>
  <c r="L315" i="19"/>
  <c r="L404" i="19" s="1"/>
  <c r="L319" i="19"/>
  <c r="L408" i="19" s="1"/>
  <c r="L323" i="19"/>
  <c r="L412" i="19" s="1"/>
  <c r="L327" i="19"/>
  <c r="L416" i="19" s="1"/>
  <c r="L331" i="19"/>
  <c r="L420" i="19" s="1"/>
  <c r="K48" i="23"/>
  <c r="K48" i="9"/>
  <c r="L301" i="19"/>
  <c r="L390" i="19" s="1"/>
  <c r="K49" i="23"/>
  <c r="K49" i="9"/>
  <c r="AV425" i="19"/>
  <c r="L341" i="19"/>
  <c r="L430" i="19" s="1"/>
  <c r="L346" i="19"/>
  <c r="L435" i="19" s="1"/>
  <c r="W300" i="18"/>
  <c r="W389" i="18" s="1"/>
  <c r="AU389" i="18" s="1"/>
  <c r="W315" i="18"/>
  <c r="W404" i="18" s="1"/>
  <c r="W319" i="18"/>
  <c r="W408" i="18" s="1"/>
  <c r="W323" i="18"/>
  <c r="W412" i="18" s="1"/>
  <c r="W327" i="18"/>
  <c r="W416" i="18" s="1"/>
  <c r="AU416" i="18" s="1"/>
  <c r="W331" i="18"/>
  <c r="W420" i="18" s="1"/>
  <c r="W335" i="18"/>
  <c r="W424" i="18" s="1"/>
  <c r="W339" i="18"/>
  <c r="W428" i="18" s="1"/>
  <c r="W343" i="18"/>
  <c r="W432" i="18" s="1"/>
  <c r="W348" i="18"/>
  <c r="W437" i="18" s="1"/>
  <c r="W373" i="18"/>
  <c r="W462" i="18" s="1"/>
  <c r="W372" i="18"/>
  <c r="W461" i="18" s="1"/>
  <c r="AG298" i="18"/>
  <c r="AG387" i="18" s="1"/>
  <c r="AG297" i="18"/>
  <c r="AG386" i="18" s="1"/>
  <c r="AG316" i="18"/>
  <c r="AG405" i="18" s="1"/>
  <c r="AG320" i="18"/>
  <c r="AG409" i="18" s="1"/>
  <c r="AG324" i="18"/>
  <c r="AG413" i="18" s="1"/>
  <c r="AG328" i="18"/>
  <c r="AG417" i="18" s="1"/>
  <c r="BE421" i="18"/>
  <c r="AG302" i="18"/>
  <c r="AG391" i="18" s="1"/>
  <c r="AG333" i="18"/>
  <c r="AG422" i="18" s="1"/>
  <c r="AG337" i="18"/>
  <c r="AG426" i="18" s="1"/>
  <c r="AG341" i="18"/>
  <c r="AG430" i="18" s="1"/>
  <c r="AG346" i="18"/>
  <c r="AG435" i="18" s="1"/>
  <c r="AG345" i="18"/>
  <c r="AG434" i="18" s="1"/>
  <c r="AG377" i="18"/>
  <c r="AG466" i="18" s="1"/>
  <c r="BE464" i="18"/>
  <c r="S300" i="18"/>
  <c r="S389" i="18" s="1"/>
  <c r="S315" i="18"/>
  <c r="S404" i="18" s="1"/>
  <c r="AQ404" i="18" s="1"/>
  <c r="S319" i="18"/>
  <c r="S408" i="18" s="1"/>
  <c r="S323" i="18"/>
  <c r="S412" i="18" s="1"/>
  <c r="S327" i="18"/>
  <c r="S416" i="18" s="1"/>
  <c r="S331" i="18"/>
  <c r="S420" i="18" s="1"/>
  <c r="S335" i="18"/>
  <c r="S424" i="18" s="1"/>
  <c r="S339" i="18"/>
  <c r="S428" i="18" s="1"/>
  <c r="S343" i="18"/>
  <c r="S432" i="18" s="1"/>
  <c r="S348" i="18"/>
  <c r="S437" i="18" s="1"/>
  <c r="S374" i="18"/>
  <c r="S463" i="18" s="1"/>
  <c r="AD299" i="18"/>
  <c r="AD388" i="18" s="1"/>
  <c r="AD313" i="18"/>
  <c r="AD402" i="18" s="1"/>
  <c r="AD317" i="18"/>
  <c r="AD406" i="18" s="1"/>
  <c r="AD321" i="18"/>
  <c r="AD410" i="18" s="1"/>
  <c r="AD325" i="18"/>
  <c r="AD414" i="18" s="1"/>
  <c r="AD329" i="18"/>
  <c r="AD418" i="18" s="1"/>
  <c r="AD333" i="18"/>
  <c r="AD422" i="18" s="1"/>
  <c r="AD337" i="18"/>
  <c r="AD426" i="18" s="1"/>
  <c r="AD341" i="18"/>
  <c r="AD430" i="18" s="1"/>
  <c r="AD347" i="18"/>
  <c r="AD436" i="18" s="1"/>
  <c r="AD346" i="18"/>
  <c r="AD435" i="18" s="1"/>
  <c r="AD376" i="18"/>
  <c r="AD465" i="18" s="1"/>
  <c r="AD375" i="18"/>
  <c r="AD464" i="18" s="1"/>
  <c r="AL315" i="18"/>
  <c r="AL404" i="18" s="1"/>
  <c r="AL319" i="18"/>
  <c r="AL408" i="18" s="1"/>
  <c r="AL323" i="18"/>
  <c r="AL412" i="18" s="1"/>
  <c r="AL327" i="18"/>
  <c r="AL416" i="18" s="1"/>
  <c r="AL331" i="18"/>
  <c r="AL420" i="18" s="1"/>
  <c r="AL333" i="18"/>
  <c r="AL422" i="18" s="1"/>
  <c r="AL301" i="18"/>
  <c r="AL390" i="18" s="1"/>
  <c r="AL339" i="18"/>
  <c r="AL428" i="18" s="1"/>
  <c r="AL343" i="18"/>
  <c r="AL432" i="18" s="1"/>
  <c r="BJ435" i="18"/>
  <c r="AL374" i="18"/>
  <c r="AL463" i="18" s="1"/>
  <c r="AL373" i="18"/>
  <c r="AL462" i="18" s="1"/>
  <c r="H298" i="19"/>
  <c r="H387" i="19" s="1"/>
  <c r="H297" i="19"/>
  <c r="H316" i="19"/>
  <c r="H405" i="19" s="1"/>
  <c r="H320" i="19"/>
  <c r="H409" i="19" s="1"/>
  <c r="H324" i="19"/>
  <c r="H413" i="19" s="1"/>
  <c r="H328" i="19"/>
  <c r="H417" i="19" s="1"/>
  <c r="G45" i="23"/>
  <c r="G45" i="9"/>
  <c r="AR421" i="19"/>
  <c r="G53" i="23"/>
  <c r="G53" i="9"/>
  <c r="AE53" i="9" s="1"/>
  <c r="AR429" i="19"/>
  <c r="H337" i="19"/>
  <c r="H426" i="19" s="1"/>
  <c r="H342" i="19"/>
  <c r="H431" i="19" s="1"/>
  <c r="H348" i="19"/>
  <c r="H437" i="19" s="1"/>
  <c r="H347" i="19"/>
  <c r="H436" i="19" s="1"/>
  <c r="H377" i="19"/>
  <c r="H466" i="19" s="1"/>
  <c r="K313" i="19"/>
  <c r="K402" i="19" s="1"/>
  <c r="K317" i="19"/>
  <c r="K406" i="19" s="1"/>
  <c r="K321" i="19"/>
  <c r="K410" i="19" s="1"/>
  <c r="K325" i="19"/>
  <c r="K414" i="19" s="1"/>
  <c r="K329" i="19"/>
  <c r="K418" i="19" s="1"/>
  <c r="K333" i="19"/>
  <c r="K422" i="19" s="1"/>
  <c r="K337" i="19"/>
  <c r="K426" i="19" s="1"/>
  <c r="K341" i="19"/>
  <c r="K430" i="19" s="1"/>
  <c r="K345" i="19"/>
  <c r="K434" i="19" s="1"/>
  <c r="K371" i="19"/>
  <c r="K460" i="19" s="1"/>
  <c r="K377" i="19"/>
  <c r="K466" i="19" s="1"/>
  <c r="M314" i="19"/>
  <c r="M403" i="19" s="1"/>
  <c r="M318" i="19"/>
  <c r="M407" i="19" s="1"/>
  <c r="M322" i="19"/>
  <c r="M411" i="19" s="1"/>
  <c r="M326" i="19"/>
  <c r="M415" i="19" s="1"/>
  <c r="M330" i="19"/>
  <c r="M419" i="19" s="1"/>
  <c r="M300" i="19"/>
  <c r="M389" i="19" s="1"/>
  <c r="M336" i="19"/>
  <c r="M425" i="19" s="1"/>
  <c r="M340" i="19"/>
  <c r="M429" i="19" s="1"/>
  <c r="M344" i="19"/>
  <c r="M433" i="19" s="1"/>
  <c r="M376" i="19"/>
  <c r="M465" i="19" s="1"/>
  <c r="M375" i="19"/>
  <c r="M464" i="19" s="1"/>
  <c r="J300" i="19"/>
  <c r="J389" i="19" s="1"/>
  <c r="J315" i="19"/>
  <c r="J404" i="19" s="1"/>
  <c r="J319" i="19"/>
  <c r="J408" i="19" s="1"/>
  <c r="J323" i="19"/>
  <c r="J412" i="19" s="1"/>
  <c r="J327" i="19"/>
  <c r="J416" i="19" s="1"/>
  <c r="J331" i="19"/>
  <c r="J420" i="19" s="1"/>
  <c r="J335" i="19"/>
  <c r="J424" i="19" s="1"/>
  <c r="J339" i="19"/>
  <c r="J428" i="19" s="1"/>
  <c r="J343" i="19"/>
  <c r="J432" i="19" s="1"/>
  <c r="J348" i="19"/>
  <c r="J437" i="19" s="1"/>
  <c r="J374" i="19"/>
  <c r="J463" i="19" s="1"/>
  <c r="J373" i="19"/>
  <c r="J462" i="19" s="1"/>
  <c r="U313" i="18"/>
  <c r="U402" i="18" s="1"/>
  <c r="U317" i="18"/>
  <c r="U406" i="18" s="1"/>
  <c r="U321" i="18"/>
  <c r="U410" i="18" s="1"/>
  <c r="U325" i="18"/>
  <c r="U414" i="18" s="1"/>
  <c r="U329" i="18"/>
  <c r="U418" i="18" s="1"/>
  <c r="U297" i="18"/>
  <c r="U298" i="18"/>
  <c r="U387" i="18" s="1"/>
  <c r="U302" i="18"/>
  <c r="U391" i="18" s="1"/>
  <c r="U333" i="18"/>
  <c r="U422" i="18" s="1"/>
  <c r="U337" i="18"/>
  <c r="U426" i="18" s="1"/>
  <c r="AS426" i="18" s="1"/>
  <c r="U341" i="18"/>
  <c r="U430" i="18" s="1"/>
  <c r="AH301" i="18"/>
  <c r="AH390" i="18" s="1"/>
  <c r="AH315" i="18"/>
  <c r="AH404" i="18" s="1"/>
  <c r="AH319" i="18"/>
  <c r="AH408" i="18" s="1"/>
  <c r="AH323" i="18"/>
  <c r="AH412" i="18" s="1"/>
  <c r="AH327" i="18"/>
  <c r="AH416" i="18" s="1"/>
  <c r="AH331" i="18"/>
  <c r="AH420" i="18" s="1"/>
  <c r="AH335" i="18"/>
  <c r="AH424" i="18" s="1"/>
  <c r="AH339" i="18"/>
  <c r="AH428" i="18" s="1"/>
  <c r="AH343" i="18"/>
  <c r="AH432" i="18" s="1"/>
  <c r="AH346" i="18"/>
  <c r="AH435" i="18" s="1"/>
  <c r="BF463" i="18"/>
  <c r="AH371" i="18"/>
  <c r="AH460" i="18" s="1"/>
  <c r="BL24" i="23"/>
  <c r="BX24" i="23" s="1"/>
  <c r="BL109" i="23"/>
  <c r="BL122" i="23" s="1"/>
  <c r="BX122" i="23" s="1"/>
  <c r="AP473" i="18"/>
  <c r="AP558" i="18" s="1"/>
  <c r="AP566" i="18" s="1"/>
  <c r="BB384" i="18"/>
  <c r="BB473" i="18" s="1"/>
  <c r="BB558" i="18" s="1"/>
  <c r="BB566" i="18" s="1"/>
  <c r="AO473" i="18"/>
  <c r="AO558" i="18" s="1"/>
  <c r="AO566" i="18" s="1"/>
  <c r="BA384" i="18"/>
  <c r="BA473" i="18" s="1"/>
  <c r="BA558" i="18" s="1"/>
  <c r="BA566" i="18" s="1"/>
  <c r="R386" i="18"/>
  <c r="R475" i="18"/>
  <c r="AQ424" i="18"/>
  <c r="AU461" i="18"/>
  <c r="AR419" i="18"/>
  <c r="AO408" i="18"/>
  <c r="AO420" i="18"/>
  <c r="AR425" i="18"/>
  <c r="AT433" i="18"/>
  <c r="AO434" i="18"/>
  <c r="AX473" i="18"/>
  <c r="AX558" i="18" s="1"/>
  <c r="AX566" i="18" s="1"/>
  <c r="BJ384" i="18"/>
  <c r="BJ473" i="18" s="1"/>
  <c r="BJ558" i="18" s="1"/>
  <c r="BJ566" i="18" s="1"/>
  <c r="M476" i="18"/>
  <c r="AV402" i="18"/>
  <c r="AV418" i="18"/>
  <c r="AW388" i="18"/>
  <c r="AQ420" i="18"/>
  <c r="AS431" i="18"/>
  <c r="AQ473" i="19"/>
  <c r="AQ558" i="19" s="1"/>
  <c r="AQ566" i="19" s="1"/>
  <c r="BC384" i="19"/>
  <c r="BC473" i="19" s="1"/>
  <c r="BC558" i="19" s="1"/>
  <c r="BC566" i="19" s="1"/>
  <c r="AV473" i="19"/>
  <c r="AV558" i="19" s="1"/>
  <c r="AV566" i="19" s="1"/>
  <c r="BH384" i="19"/>
  <c r="BH473" i="19" s="1"/>
  <c r="BH558" i="19" s="1"/>
  <c r="BH566" i="19" s="1"/>
  <c r="AG475" i="18"/>
  <c r="D112" i="18"/>
  <c r="D215" i="18"/>
  <c r="D160" i="19"/>
  <c r="AK160" i="19" s="1"/>
  <c r="AK264" i="19" s="1"/>
  <c r="D263" i="19"/>
  <c r="BF438" i="18"/>
  <c r="R62" i="23"/>
  <c r="R62" i="9"/>
  <c r="BG438" i="18"/>
  <c r="AH62" i="9"/>
  <c r="AR430" i="18"/>
  <c r="AP465" i="18"/>
  <c r="J476" i="18"/>
  <c r="AO406" i="18"/>
  <c r="AS430" i="18"/>
  <c r="AU428" i="18"/>
  <c r="AT462" i="18"/>
  <c r="AU473" i="18"/>
  <c r="AU558" i="18" s="1"/>
  <c r="AU566" i="18" s="1"/>
  <c r="BG384" i="18"/>
  <c r="BG473" i="18" s="1"/>
  <c r="BG558" i="18" s="1"/>
  <c r="BG566" i="18" s="1"/>
  <c r="AO392" i="18"/>
  <c r="BB392" i="18"/>
  <c r="K440" i="19"/>
  <c r="L440" i="19"/>
  <c r="K62" i="23"/>
  <c r="K62" i="9"/>
  <c r="H62" i="23"/>
  <c r="H62" i="9"/>
  <c r="T62" i="9" s="1"/>
  <c r="AS438" i="19"/>
  <c r="I62" i="23"/>
  <c r="I62" i="9"/>
  <c r="J62" i="23"/>
  <c r="AH62" i="23" s="1"/>
  <c r="J62" i="9"/>
  <c r="AU438" i="19"/>
  <c r="AP417" i="18"/>
  <c r="AP425" i="18"/>
  <c r="AT473" i="19"/>
  <c r="AT558" i="19" s="1"/>
  <c r="AT566" i="19" s="1"/>
  <c r="BF384" i="19"/>
  <c r="BF473" i="19" s="1"/>
  <c r="BF558" i="19" s="1"/>
  <c r="BF566" i="19" s="1"/>
  <c r="K15" i="23"/>
  <c r="K15" i="9"/>
  <c r="AV391" i="19"/>
  <c r="L15" i="9"/>
  <c r="L15" i="23"/>
  <c r="E15" i="23"/>
  <c r="E15" i="9"/>
  <c r="AJ313" i="18"/>
  <c r="AJ402" i="18" s="1"/>
  <c r="AJ317" i="18"/>
  <c r="AJ406" i="18" s="1"/>
  <c r="AJ321" i="18"/>
  <c r="AJ410" i="18" s="1"/>
  <c r="AJ325" i="18"/>
  <c r="AJ414" i="18" s="1"/>
  <c r="AJ329" i="18"/>
  <c r="AJ418" i="18" s="1"/>
  <c r="BH422" i="18"/>
  <c r="AJ299" i="18"/>
  <c r="AJ388" i="18" s="1"/>
  <c r="BH428" i="18"/>
  <c r="AJ342" i="18"/>
  <c r="AJ431" i="18" s="1"/>
  <c r="BH437" i="18"/>
  <c r="BH460" i="18"/>
  <c r="AI84" i="9"/>
  <c r="AJ372" i="18"/>
  <c r="AJ461" i="18" s="1"/>
  <c r="BH466" i="18"/>
  <c r="Q316" i="18"/>
  <c r="Q405" i="18" s="1"/>
  <c r="Q320" i="18"/>
  <c r="Q409" i="18" s="1"/>
  <c r="Q324" i="18"/>
  <c r="Q413" i="18" s="1"/>
  <c r="Q328" i="18"/>
  <c r="Q417" i="18" s="1"/>
  <c r="Q332" i="18"/>
  <c r="Q421" i="18" s="1"/>
  <c r="Q299" i="18"/>
  <c r="Q388" i="18" s="1"/>
  <c r="Q337" i="18"/>
  <c r="Q426" i="18" s="1"/>
  <c r="Q341" i="18"/>
  <c r="Q430" i="18" s="1"/>
  <c r="Q157" i="18"/>
  <c r="Q261" i="18" s="1"/>
  <c r="Q348" i="18"/>
  <c r="Q437" i="18" s="1"/>
  <c r="Q347" i="18"/>
  <c r="Q436" i="18" s="1"/>
  <c r="AK314" i="18"/>
  <c r="AK403" i="18" s="1"/>
  <c r="AK318" i="18"/>
  <c r="AK407" i="18" s="1"/>
  <c r="AK322" i="18"/>
  <c r="AK411" i="18" s="1"/>
  <c r="AK326" i="18"/>
  <c r="AK415" i="18" s="1"/>
  <c r="AK330" i="18"/>
  <c r="AK419" i="18" s="1"/>
  <c r="AK300" i="18"/>
  <c r="AK389" i="18" s="1"/>
  <c r="AK335" i="18"/>
  <c r="AK424" i="18" s="1"/>
  <c r="AK339" i="18"/>
  <c r="AK428" i="18" s="1"/>
  <c r="AK343" i="18"/>
  <c r="AK432" i="18" s="1"/>
  <c r="BI436" i="18"/>
  <c r="AK374" i="18"/>
  <c r="AK463" i="18" s="1"/>
  <c r="AK373" i="18"/>
  <c r="AK462" i="18" s="1"/>
  <c r="AI299" i="18"/>
  <c r="AI388" i="18" s="1"/>
  <c r="AI313" i="18"/>
  <c r="AI402" i="18" s="1"/>
  <c r="AI317" i="18"/>
  <c r="AI406" i="18" s="1"/>
  <c r="AI321" i="18"/>
  <c r="AI410" i="18" s="1"/>
  <c r="AI325" i="18"/>
  <c r="AI414" i="18" s="1"/>
  <c r="AI329" i="18"/>
  <c r="AI418" i="18" s="1"/>
  <c r="AI333" i="18"/>
  <c r="AI422" i="18" s="1"/>
  <c r="AI337" i="18"/>
  <c r="AI426" i="18" s="1"/>
  <c r="AI341" i="18"/>
  <c r="AI430" i="18" s="1"/>
  <c r="BG434" i="18"/>
  <c r="AI346" i="18"/>
  <c r="AI435" i="18" s="1"/>
  <c r="AI371" i="18"/>
  <c r="AI460" i="18" s="1"/>
  <c r="AI377" i="18"/>
  <c r="AI466" i="18" s="1"/>
  <c r="I314" i="19"/>
  <c r="I403" i="19" s="1"/>
  <c r="I318" i="19"/>
  <c r="I407" i="19" s="1"/>
  <c r="I322" i="19"/>
  <c r="I411" i="19" s="1"/>
  <c r="I326" i="19"/>
  <c r="I415" i="19" s="1"/>
  <c r="I330" i="19"/>
  <c r="I419" i="19" s="1"/>
  <c r="I300" i="19"/>
  <c r="I389" i="19" s="1"/>
  <c r="I336" i="19"/>
  <c r="I425" i="19" s="1"/>
  <c r="I340" i="19"/>
  <c r="I429" i="19" s="1"/>
  <c r="H57" i="23"/>
  <c r="H57" i="9"/>
  <c r="I350" i="19"/>
  <c r="I439" i="19" s="1"/>
  <c r="H89" i="23"/>
  <c r="H89" i="9"/>
  <c r="H86" i="23"/>
  <c r="H86" i="9"/>
  <c r="F300" i="19"/>
  <c r="F389" i="19" s="1"/>
  <c r="F315" i="19"/>
  <c r="F404" i="19" s="1"/>
  <c r="F319" i="19"/>
  <c r="F408" i="19" s="1"/>
  <c r="F323" i="19"/>
  <c r="F412" i="19" s="1"/>
  <c r="F327" i="19"/>
  <c r="F416" i="19" s="1"/>
  <c r="F331" i="19"/>
  <c r="F420" i="19" s="1"/>
  <c r="F335" i="19"/>
  <c r="F424" i="19" s="1"/>
  <c r="F339" i="19"/>
  <c r="F428" i="19" s="1"/>
  <c r="F343" i="19"/>
  <c r="F432" i="19" s="1"/>
  <c r="E87" i="23"/>
  <c r="E87" i="9"/>
  <c r="E84" i="23"/>
  <c r="E84" i="9"/>
  <c r="AP460" i="19"/>
  <c r="V313" i="18"/>
  <c r="V402" i="18" s="1"/>
  <c r="V317" i="18"/>
  <c r="V406" i="18" s="1"/>
  <c r="V321" i="18"/>
  <c r="V410" i="18" s="1"/>
  <c r="V325" i="18"/>
  <c r="V414" i="18" s="1"/>
  <c r="V329" i="18"/>
  <c r="V418" i="18" s="1"/>
  <c r="AT418" i="18" s="1"/>
  <c r="V297" i="18"/>
  <c r="V298" i="18"/>
  <c r="V387" i="18" s="1"/>
  <c r="AT387" i="18" s="1"/>
  <c r="V302" i="18"/>
  <c r="V391" i="18" s="1"/>
  <c r="V341" i="18"/>
  <c r="V430" i="18" s="1"/>
  <c r="V345" i="18"/>
  <c r="V434" i="18" s="1"/>
  <c r="V375" i="18"/>
  <c r="V464" i="18" s="1"/>
  <c r="AT464" i="18" s="1"/>
  <c r="V374" i="18"/>
  <c r="V463" i="18" s="1"/>
  <c r="AC313" i="18"/>
  <c r="AC402" i="18" s="1"/>
  <c r="AC317" i="18"/>
  <c r="AC406" i="18" s="1"/>
  <c r="AC321" i="18"/>
  <c r="AC410" i="18" s="1"/>
  <c r="AC325" i="18"/>
  <c r="AC414" i="18" s="1"/>
  <c r="AC329" i="18"/>
  <c r="AC418" i="18" s="1"/>
  <c r="AC299" i="18"/>
  <c r="AC388" i="18" s="1"/>
  <c r="AC336" i="18"/>
  <c r="AC425" i="18" s="1"/>
  <c r="AC340" i="18"/>
  <c r="AC429" i="18" s="1"/>
  <c r="BA433" i="18"/>
  <c r="AC348" i="18"/>
  <c r="AC437" i="18" s="1"/>
  <c r="AC347" i="18"/>
  <c r="AC436" i="18" s="1"/>
  <c r="AC376" i="18"/>
  <c r="AC465" i="18" s="1"/>
  <c r="AC375" i="18"/>
  <c r="AC464" i="18" s="1"/>
  <c r="G300" i="19"/>
  <c r="G389" i="19" s="1"/>
  <c r="G315" i="19"/>
  <c r="G404" i="19" s="1"/>
  <c r="G319" i="19"/>
  <c r="G408" i="19" s="1"/>
  <c r="G323" i="19"/>
  <c r="G412" i="19" s="1"/>
  <c r="G327" i="19"/>
  <c r="G416" i="19" s="1"/>
  <c r="G331" i="19"/>
  <c r="G420" i="19" s="1"/>
  <c r="G335" i="19"/>
  <c r="G424" i="19" s="1"/>
  <c r="G339" i="19"/>
  <c r="G428" i="19" s="1"/>
  <c r="G343" i="19"/>
  <c r="G432" i="19" s="1"/>
  <c r="F60" i="23"/>
  <c r="F60" i="9"/>
  <c r="AQ436" i="19"/>
  <c r="G375" i="19"/>
  <c r="G464" i="19" s="1"/>
  <c r="G374" i="19"/>
  <c r="G463" i="19" s="1"/>
  <c r="E298" i="19"/>
  <c r="E387" i="19" s="1"/>
  <c r="E297" i="19"/>
  <c r="E316" i="19"/>
  <c r="E405" i="19" s="1"/>
  <c r="E320" i="19"/>
  <c r="E409" i="19" s="1"/>
  <c r="E324" i="19"/>
  <c r="E413" i="19" s="1"/>
  <c r="E328" i="19"/>
  <c r="E417" i="19" s="1"/>
  <c r="D45" i="23"/>
  <c r="D45" i="9"/>
  <c r="AO421" i="19"/>
  <c r="E334" i="19"/>
  <c r="E423" i="19" s="1"/>
  <c r="E338" i="19"/>
  <c r="E427" i="19" s="1"/>
  <c r="E342" i="19"/>
  <c r="E431" i="19" s="1"/>
  <c r="D61" i="23"/>
  <c r="D61" i="9"/>
  <c r="AO437" i="19"/>
  <c r="D58" i="23"/>
  <c r="D58" i="9"/>
  <c r="E159" i="19"/>
  <c r="E263" i="19" s="1"/>
  <c r="D85" i="23"/>
  <c r="D85" i="9"/>
  <c r="AE299" i="18"/>
  <c r="AE388" i="18" s="1"/>
  <c r="AE313" i="18"/>
  <c r="AE402" i="18" s="1"/>
  <c r="AE317" i="18"/>
  <c r="AE406" i="18" s="1"/>
  <c r="AE321" i="18"/>
  <c r="AE410" i="18" s="1"/>
  <c r="AE325" i="18"/>
  <c r="AE414" i="18" s="1"/>
  <c r="AE329" i="18"/>
  <c r="AE418" i="18" s="1"/>
  <c r="AE333" i="18"/>
  <c r="AE422" i="18" s="1"/>
  <c r="AE337" i="18"/>
  <c r="AE426" i="18" s="1"/>
  <c r="AE341" i="18"/>
  <c r="AE430" i="18" s="1"/>
  <c r="AE345" i="18"/>
  <c r="AE434" i="18" s="1"/>
  <c r="BC460" i="18"/>
  <c r="BC465" i="18"/>
  <c r="AF314" i="18"/>
  <c r="AF403" i="18" s="1"/>
  <c r="AF318" i="18"/>
  <c r="AF407" i="18" s="1"/>
  <c r="AF322" i="18"/>
  <c r="AF411" i="18" s="1"/>
  <c r="AF326" i="18"/>
  <c r="AF415" i="18" s="1"/>
  <c r="AF330" i="18"/>
  <c r="AF419" i="18" s="1"/>
  <c r="BD427" i="18"/>
  <c r="AF300" i="18"/>
  <c r="AF389" i="18" s="1"/>
  <c r="BD422" i="18"/>
  <c r="AF343" i="18"/>
  <c r="AF432" i="18" s="1"/>
  <c r="BD460" i="18"/>
  <c r="AF372" i="18"/>
  <c r="AF461" i="18" s="1"/>
  <c r="X298" i="18"/>
  <c r="X387" i="18" s="1"/>
  <c r="X297" i="18"/>
  <c r="X302" i="18"/>
  <c r="X391" i="18" s="1"/>
  <c r="X313" i="18"/>
  <c r="X402" i="18" s="1"/>
  <c r="X317" i="18"/>
  <c r="X406" i="18" s="1"/>
  <c r="X321" i="18"/>
  <c r="X410" i="18" s="1"/>
  <c r="AV410" i="18" s="1"/>
  <c r="X325" i="18"/>
  <c r="X414" i="18" s="1"/>
  <c r="X329" i="18"/>
  <c r="X418" i="18" s="1"/>
  <c r="X333" i="18"/>
  <c r="X422" i="18" s="1"/>
  <c r="X337" i="18"/>
  <c r="X426" i="18" s="1"/>
  <c r="AV426" i="18" s="1"/>
  <c r="X341" i="18"/>
  <c r="X430" i="18" s="1"/>
  <c r="X348" i="18"/>
  <c r="X437" i="18" s="1"/>
  <c r="X375" i="18"/>
  <c r="X464" i="18" s="1"/>
  <c r="N315" i="18"/>
  <c r="N404" i="18" s="1"/>
  <c r="AX404" i="18" s="1"/>
  <c r="N319" i="18"/>
  <c r="N408" i="18" s="1"/>
  <c r="AX408" i="18" s="1"/>
  <c r="N323" i="18"/>
  <c r="N412" i="18" s="1"/>
  <c r="AX412" i="18" s="1"/>
  <c r="N327" i="18"/>
  <c r="N416" i="18" s="1"/>
  <c r="AX416" i="18" s="1"/>
  <c r="N331" i="18"/>
  <c r="N420" i="18" s="1"/>
  <c r="AX420" i="18" s="1"/>
  <c r="N300" i="18"/>
  <c r="N389" i="18" s="1"/>
  <c r="AX389" i="18" s="1"/>
  <c r="N335" i="18"/>
  <c r="N424" i="18" s="1"/>
  <c r="AX424" i="18" s="1"/>
  <c r="N339" i="18"/>
  <c r="N428" i="18" s="1"/>
  <c r="AX428" i="18" s="1"/>
  <c r="N343" i="18"/>
  <c r="N432" i="18" s="1"/>
  <c r="AX432" i="18" s="1"/>
  <c r="AX435" i="18"/>
  <c r="N374" i="18"/>
  <c r="N463" i="18" s="1"/>
  <c r="AX463" i="18" s="1"/>
  <c r="N373" i="18"/>
  <c r="N462" i="18" s="1"/>
  <c r="AX462" i="18" s="1"/>
  <c r="T298" i="18"/>
  <c r="T387" i="18" s="1"/>
  <c r="AR387" i="18" s="1"/>
  <c r="T297" i="18"/>
  <c r="T302" i="18"/>
  <c r="T391" i="18" s="1"/>
  <c r="T313" i="18"/>
  <c r="T402" i="18" s="1"/>
  <c r="T317" i="18"/>
  <c r="T406" i="18" s="1"/>
  <c r="AR406" i="18" s="1"/>
  <c r="T321" i="18"/>
  <c r="T410" i="18" s="1"/>
  <c r="AR410" i="18" s="1"/>
  <c r="T325" i="18"/>
  <c r="T414" i="18" s="1"/>
  <c r="AR414" i="18" s="1"/>
  <c r="T329" i="18"/>
  <c r="T418" i="18" s="1"/>
  <c r="T333" i="18"/>
  <c r="T422" i="18" s="1"/>
  <c r="T337" i="18"/>
  <c r="T426" i="18" s="1"/>
  <c r="T341" i="18"/>
  <c r="T430" i="18" s="1"/>
  <c r="T345" i="18"/>
  <c r="T434" i="18" s="1"/>
  <c r="Y315" i="18"/>
  <c r="Y404" i="18" s="1"/>
  <c r="Y319" i="18"/>
  <c r="Y408" i="18" s="1"/>
  <c r="Y323" i="18"/>
  <c r="Y412" i="18" s="1"/>
  <c r="Y327" i="18"/>
  <c r="Y416" i="18" s="1"/>
  <c r="Y331" i="18"/>
  <c r="Y420" i="18" s="1"/>
  <c r="Y300" i="18"/>
  <c r="Y389" i="18" s="1"/>
  <c r="Y335" i="18"/>
  <c r="Y424" i="18" s="1"/>
  <c r="AW424" i="18" s="1"/>
  <c r="Y339" i="18"/>
  <c r="Y428" i="18" s="1"/>
  <c r="Y343" i="18"/>
  <c r="Y432" i="18" s="1"/>
  <c r="Y345" i="18"/>
  <c r="Y434" i="18" s="1"/>
  <c r="Y374" i="18"/>
  <c r="Y463" i="18" s="1"/>
  <c r="Y373" i="18"/>
  <c r="Y462" i="18" s="1"/>
  <c r="AW462" i="18" s="1"/>
  <c r="L298" i="19"/>
  <c r="L387" i="19" s="1"/>
  <c r="L297" i="19"/>
  <c r="L316" i="19"/>
  <c r="L405" i="19" s="1"/>
  <c r="L320" i="19"/>
  <c r="L409" i="19" s="1"/>
  <c r="L324" i="19"/>
  <c r="L413" i="19" s="1"/>
  <c r="L328" i="19"/>
  <c r="L417" i="19" s="1"/>
  <c r="L332" i="19"/>
  <c r="L421" i="19" s="1"/>
  <c r="K52" i="23"/>
  <c r="K52" i="9"/>
  <c r="K53" i="23"/>
  <c r="K53" i="9"/>
  <c r="AV429" i="19"/>
  <c r="L342" i="19"/>
  <c r="L431" i="19" s="1"/>
  <c r="K61" i="23"/>
  <c r="K61" i="9"/>
  <c r="AI61" i="9" s="1"/>
  <c r="AV437" i="19"/>
  <c r="K58" i="23"/>
  <c r="K58" i="9"/>
  <c r="AV434" i="19"/>
  <c r="L159" i="19"/>
  <c r="L263" i="19" s="1"/>
  <c r="K84" i="23"/>
  <c r="K84" i="9"/>
  <c r="AV460" i="19"/>
  <c r="L372" i="19"/>
  <c r="L461" i="19" s="1"/>
  <c r="K90" i="23"/>
  <c r="K90" i="9"/>
  <c r="AV466" i="19"/>
  <c r="W301" i="18"/>
  <c r="W390" i="18" s="1"/>
  <c r="W316" i="18"/>
  <c r="W405" i="18" s="1"/>
  <c r="W320" i="18"/>
  <c r="W409" i="18" s="1"/>
  <c r="W324" i="18"/>
  <c r="W413" i="18" s="1"/>
  <c r="W328" i="18"/>
  <c r="W417" i="18" s="1"/>
  <c r="W332" i="18"/>
  <c r="W421" i="18" s="1"/>
  <c r="W336" i="18"/>
  <c r="W425" i="18" s="1"/>
  <c r="W340" i="18"/>
  <c r="W429" i="18" s="1"/>
  <c r="W344" i="18"/>
  <c r="W433" i="18" s="1"/>
  <c r="W157" i="18"/>
  <c r="W261" i="18" s="1"/>
  <c r="W375" i="18"/>
  <c r="W464" i="18" s="1"/>
  <c r="W374" i="18"/>
  <c r="W463" i="18" s="1"/>
  <c r="AG313" i="18"/>
  <c r="AG402" i="18" s="1"/>
  <c r="AG317" i="18"/>
  <c r="AG406" i="18" s="1"/>
  <c r="AG321" i="18"/>
  <c r="AG410" i="18" s="1"/>
  <c r="AG325" i="18"/>
  <c r="AG414" i="18" s="1"/>
  <c r="AG329" i="18"/>
  <c r="AG418" i="18" s="1"/>
  <c r="AG299" i="18"/>
  <c r="AG388" i="18" s="1"/>
  <c r="AG334" i="18"/>
  <c r="AG423" i="18" s="1"/>
  <c r="AG338" i="18"/>
  <c r="AG427" i="18" s="1"/>
  <c r="AG342" i="18"/>
  <c r="AG431" i="18" s="1"/>
  <c r="BE437" i="18"/>
  <c r="BE461" i="18"/>
  <c r="S301" i="18"/>
  <c r="S390" i="18" s="1"/>
  <c r="AQ390" i="18" s="1"/>
  <c r="S316" i="18"/>
  <c r="S405" i="18" s="1"/>
  <c r="S320" i="18"/>
  <c r="S409" i="18" s="1"/>
  <c r="S324" i="18"/>
  <c r="S413" i="18" s="1"/>
  <c r="S328" i="18"/>
  <c r="S417" i="18" s="1"/>
  <c r="S332" i="18"/>
  <c r="S421" i="18" s="1"/>
  <c r="S336" i="18"/>
  <c r="S425" i="18" s="1"/>
  <c r="S340" i="18"/>
  <c r="S429" i="18" s="1"/>
  <c r="S344" i="18"/>
  <c r="S433" i="18" s="1"/>
  <c r="S157" i="18"/>
  <c r="S261" i="18" s="1"/>
  <c r="S376" i="18"/>
  <c r="S465" i="18" s="1"/>
  <c r="AQ465" i="18" s="1"/>
  <c r="AD300" i="18"/>
  <c r="AD389" i="18" s="1"/>
  <c r="AD314" i="18"/>
  <c r="AD403" i="18" s="1"/>
  <c r="AD318" i="18"/>
  <c r="AD407" i="18" s="1"/>
  <c r="AD322" i="18"/>
  <c r="AD411" i="18" s="1"/>
  <c r="AD326" i="18"/>
  <c r="AD415" i="18" s="1"/>
  <c r="AD330" i="18"/>
  <c r="AD419" i="18" s="1"/>
  <c r="AD334" i="18"/>
  <c r="AD423" i="18" s="1"/>
  <c r="AD338" i="18"/>
  <c r="AD427" i="18" s="1"/>
  <c r="AD342" i="18"/>
  <c r="AD431" i="18" s="1"/>
  <c r="AD348" i="18"/>
  <c r="AD437" i="18" s="1"/>
  <c r="BB461" i="18"/>
  <c r="AL316" i="18"/>
  <c r="AL405" i="18" s="1"/>
  <c r="AL320" i="18"/>
  <c r="AL409" i="18" s="1"/>
  <c r="AL324" i="18"/>
  <c r="AL413" i="18" s="1"/>
  <c r="AL328" i="18"/>
  <c r="AL417" i="18" s="1"/>
  <c r="BJ421" i="18"/>
  <c r="AL337" i="18"/>
  <c r="AL426" i="18" s="1"/>
  <c r="AL302" i="18"/>
  <c r="AL391" i="18" s="1"/>
  <c r="BJ423" i="18"/>
  <c r="AL340" i="18"/>
  <c r="AL429" i="18" s="1"/>
  <c r="BJ433" i="18"/>
  <c r="BJ437" i="18"/>
  <c r="AL157" i="18"/>
  <c r="AL261" i="18" s="1"/>
  <c r="BJ465" i="18"/>
  <c r="AL375" i="18"/>
  <c r="AL464" i="18" s="1"/>
  <c r="H313" i="19"/>
  <c r="H402" i="19" s="1"/>
  <c r="H317" i="19"/>
  <c r="H406" i="19" s="1"/>
  <c r="H321" i="19"/>
  <c r="H410" i="19" s="1"/>
  <c r="H325" i="19"/>
  <c r="H414" i="19" s="1"/>
  <c r="H329" i="19"/>
  <c r="H418" i="19" s="1"/>
  <c r="G48" i="23"/>
  <c r="G48" i="9"/>
  <c r="AE48" i="9" s="1"/>
  <c r="H299" i="19"/>
  <c r="H388" i="19" s="1"/>
  <c r="H334" i="19"/>
  <c r="H423" i="19" s="1"/>
  <c r="H343" i="19"/>
  <c r="H432" i="19" s="1"/>
  <c r="H350" i="19"/>
  <c r="H439" i="19" s="1"/>
  <c r="H159" i="19"/>
  <c r="H263" i="19" s="1"/>
  <c r="H373" i="19"/>
  <c r="H462" i="19" s="1"/>
  <c r="H372" i="19"/>
  <c r="H461" i="19" s="1"/>
  <c r="K299" i="19"/>
  <c r="K388" i="19" s="1"/>
  <c r="K314" i="19"/>
  <c r="K403" i="19" s="1"/>
  <c r="K318" i="19"/>
  <c r="K407" i="19" s="1"/>
  <c r="K322" i="19"/>
  <c r="K411" i="19" s="1"/>
  <c r="K326" i="19"/>
  <c r="K415" i="19" s="1"/>
  <c r="K330" i="19"/>
  <c r="K419" i="19" s="1"/>
  <c r="K334" i="19"/>
  <c r="K423" i="19" s="1"/>
  <c r="K338" i="19"/>
  <c r="K427" i="19" s="1"/>
  <c r="K342" i="19"/>
  <c r="K431" i="19" s="1"/>
  <c r="K347" i="19"/>
  <c r="K436" i="19" s="1"/>
  <c r="K346" i="19"/>
  <c r="K435" i="19" s="1"/>
  <c r="K373" i="19"/>
  <c r="K462" i="19" s="1"/>
  <c r="K372" i="19"/>
  <c r="K461" i="19" s="1"/>
  <c r="M315" i="19"/>
  <c r="M404" i="19" s="1"/>
  <c r="M319" i="19"/>
  <c r="M408" i="19" s="1"/>
  <c r="M323" i="19"/>
  <c r="M412" i="19" s="1"/>
  <c r="M327" i="19"/>
  <c r="M416" i="19" s="1"/>
  <c r="M331" i="19"/>
  <c r="M420" i="19" s="1"/>
  <c r="M301" i="19"/>
  <c r="M390" i="19" s="1"/>
  <c r="M333" i="19"/>
  <c r="M422" i="19" s="1"/>
  <c r="M337" i="19"/>
  <c r="M426" i="19" s="1"/>
  <c r="M341" i="19"/>
  <c r="M430" i="19" s="1"/>
  <c r="L59" i="23"/>
  <c r="L59" i="9"/>
  <c r="X59" i="9" s="1"/>
  <c r="AW435" i="19"/>
  <c r="M159" i="19"/>
  <c r="M263" i="19" s="1"/>
  <c r="J301" i="19"/>
  <c r="J390" i="19" s="1"/>
  <c r="J297" i="19"/>
  <c r="J298" i="19"/>
  <c r="J387" i="19" s="1"/>
  <c r="J316" i="19"/>
  <c r="J405" i="19" s="1"/>
  <c r="J320" i="19"/>
  <c r="J409" i="19" s="1"/>
  <c r="J324" i="19"/>
  <c r="J413" i="19" s="1"/>
  <c r="J328" i="19"/>
  <c r="J417" i="19" s="1"/>
  <c r="J332" i="19"/>
  <c r="J421" i="19" s="1"/>
  <c r="J336" i="19"/>
  <c r="J425" i="19" s="1"/>
  <c r="J340" i="19"/>
  <c r="J429" i="19" s="1"/>
  <c r="J344" i="19"/>
  <c r="J433" i="19" s="1"/>
  <c r="I89" i="23"/>
  <c r="I89" i="9"/>
  <c r="J375" i="19"/>
  <c r="J464" i="19" s="1"/>
  <c r="U314" i="18"/>
  <c r="U403" i="18" s="1"/>
  <c r="U318" i="18"/>
  <c r="U407" i="18" s="1"/>
  <c r="AS407" i="18" s="1"/>
  <c r="U322" i="18"/>
  <c r="U411" i="18" s="1"/>
  <c r="U326" i="18"/>
  <c r="U415" i="18" s="1"/>
  <c r="U330" i="18"/>
  <c r="U419" i="18" s="1"/>
  <c r="U299" i="18"/>
  <c r="U388" i="18" s="1"/>
  <c r="AS388" i="18" s="1"/>
  <c r="U334" i="18"/>
  <c r="U423" i="18" s="1"/>
  <c r="U338" i="18"/>
  <c r="U427" i="18" s="1"/>
  <c r="U342" i="18"/>
  <c r="U431" i="18" s="1"/>
  <c r="AH302" i="18"/>
  <c r="AH391" i="18" s="1"/>
  <c r="AH297" i="18"/>
  <c r="AH386" i="18" s="1"/>
  <c r="AH298" i="18"/>
  <c r="AH387" i="18" s="1"/>
  <c r="BF405" i="18"/>
  <c r="BF409" i="18"/>
  <c r="BF413" i="18"/>
  <c r="BF417" i="18"/>
  <c r="BF421" i="18"/>
  <c r="BF425" i="18"/>
  <c r="BF429" i="18"/>
  <c r="BF433" i="18"/>
  <c r="BF437" i="18"/>
  <c r="BF434" i="18"/>
  <c r="AG89" i="23"/>
  <c r="BF465" i="18"/>
  <c r="AG89" i="9"/>
  <c r="AH373" i="18"/>
  <c r="AH462" i="18" s="1"/>
  <c r="AO416" i="18"/>
  <c r="AR429" i="18"/>
  <c r="AV419" i="18"/>
  <c r="F476" i="18"/>
  <c r="AP475" i="18"/>
  <c r="AV425" i="18"/>
  <c r="AW412" i="18"/>
  <c r="AT412" i="18"/>
  <c r="AU404" i="18"/>
  <c r="K476" i="18"/>
  <c r="AV392" i="18"/>
  <c r="BH403" i="18"/>
  <c r="BH415" i="18"/>
  <c r="BH426" i="18"/>
  <c r="AJ336" i="18"/>
  <c r="AJ425" i="18" s="1"/>
  <c r="BH462" i="18"/>
  <c r="BI404" i="18"/>
  <c r="BI408" i="18"/>
  <c r="BI412" i="18"/>
  <c r="BI416" i="18"/>
  <c r="BI390" i="18"/>
  <c r="BI425" i="18"/>
  <c r="BI429" i="18"/>
  <c r="BI433" i="18"/>
  <c r="AJ59" i="23"/>
  <c r="BI435" i="18"/>
  <c r="AJ59" i="9"/>
  <c r="BI465" i="18"/>
  <c r="AK375" i="18"/>
  <c r="AK464" i="18" s="1"/>
  <c r="BG389" i="18"/>
  <c r="BG403" i="18"/>
  <c r="BG407" i="18"/>
  <c r="BG411" i="18"/>
  <c r="BG415" i="18"/>
  <c r="BG419" i="18"/>
  <c r="BG423" i="18"/>
  <c r="BG427" i="18"/>
  <c r="BG431" i="18"/>
  <c r="BG436" i="18"/>
  <c r="BG437" i="18"/>
  <c r="BG462" i="18"/>
  <c r="AI372" i="18"/>
  <c r="AI461" i="18" s="1"/>
  <c r="H28" i="23"/>
  <c r="H28" i="9"/>
  <c r="AS404" i="19"/>
  <c r="H32" i="23"/>
  <c r="H32" i="9"/>
  <c r="AS408" i="19"/>
  <c r="H36" i="23"/>
  <c r="T36" i="23" s="1"/>
  <c r="H36" i="9"/>
  <c r="AS412" i="19"/>
  <c r="H40" i="23"/>
  <c r="H40" i="9"/>
  <c r="AS416" i="19"/>
  <c r="H44" i="23"/>
  <c r="H44" i="9"/>
  <c r="AS420" i="19"/>
  <c r="H14" i="23"/>
  <c r="H14" i="9"/>
  <c r="H46" i="23"/>
  <c r="H46" i="9"/>
  <c r="AS422" i="19"/>
  <c r="H50" i="23"/>
  <c r="H50" i="9"/>
  <c r="AS426" i="19"/>
  <c r="H54" i="23"/>
  <c r="H54" i="9"/>
  <c r="AS430" i="19"/>
  <c r="I159" i="19"/>
  <c r="I263" i="19" s="1"/>
  <c r="H88" i="23"/>
  <c r="H88" i="9"/>
  <c r="E14" i="23"/>
  <c r="E14" i="9"/>
  <c r="F298" i="19"/>
  <c r="F387" i="19" s="1"/>
  <c r="F297" i="19"/>
  <c r="E29" i="23"/>
  <c r="E29" i="9"/>
  <c r="E33" i="23"/>
  <c r="E33" i="9"/>
  <c r="E37" i="23"/>
  <c r="E37" i="9"/>
  <c r="E41" i="23"/>
  <c r="E41" i="9"/>
  <c r="E45" i="23"/>
  <c r="E45" i="9"/>
  <c r="E49" i="23"/>
  <c r="E49" i="9"/>
  <c r="E53" i="23"/>
  <c r="E53" i="9"/>
  <c r="E57" i="23"/>
  <c r="E57" i="9"/>
  <c r="E59" i="23"/>
  <c r="E59" i="9"/>
  <c r="F159" i="19"/>
  <c r="F263" i="19" s="1"/>
  <c r="E89" i="23"/>
  <c r="E89" i="9"/>
  <c r="E86" i="23"/>
  <c r="E86" i="9"/>
  <c r="AP462" i="19"/>
  <c r="V157" i="18"/>
  <c r="V261" i="18" s="1"/>
  <c r="BA403" i="18"/>
  <c r="BA407" i="18"/>
  <c r="BA411" i="18"/>
  <c r="BA415" i="18"/>
  <c r="BA419" i="18"/>
  <c r="BA389" i="18"/>
  <c r="BA422" i="18"/>
  <c r="BA426" i="18"/>
  <c r="BA430" i="18"/>
  <c r="AC157" i="18"/>
  <c r="AC261" i="18" s="1"/>
  <c r="BA466" i="18"/>
  <c r="F14" i="23"/>
  <c r="F14" i="9"/>
  <c r="G297" i="19"/>
  <c r="G298" i="19"/>
  <c r="G387" i="19" s="1"/>
  <c r="F29" i="23"/>
  <c r="F29" i="9"/>
  <c r="F33" i="23"/>
  <c r="F33" i="9"/>
  <c r="F37" i="23"/>
  <c r="F37" i="9"/>
  <c r="F41" i="9"/>
  <c r="F41" i="23"/>
  <c r="F45" i="23"/>
  <c r="F45" i="9"/>
  <c r="F49" i="23"/>
  <c r="F49" i="9"/>
  <c r="F53" i="23"/>
  <c r="F53" i="9"/>
  <c r="F57" i="23"/>
  <c r="F57" i="9"/>
  <c r="F89" i="23"/>
  <c r="F89" i="9"/>
  <c r="AQ465" i="19"/>
  <c r="D26" i="23"/>
  <c r="D26" i="9"/>
  <c r="D30" i="23"/>
  <c r="D30" i="9"/>
  <c r="D34" i="23"/>
  <c r="D34" i="9"/>
  <c r="D38" i="23"/>
  <c r="D38" i="9"/>
  <c r="D42" i="9"/>
  <c r="D42" i="23"/>
  <c r="D12" i="23"/>
  <c r="D12" i="9"/>
  <c r="D48" i="23"/>
  <c r="D48" i="9"/>
  <c r="D52" i="23"/>
  <c r="D52" i="9"/>
  <c r="D56" i="23"/>
  <c r="D56" i="9"/>
  <c r="D60" i="23"/>
  <c r="D60" i="9"/>
  <c r="D87" i="23"/>
  <c r="D87" i="9"/>
  <c r="D84" i="23"/>
  <c r="D84" i="9"/>
  <c r="AO460" i="19"/>
  <c r="BC389" i="18"/>
  <c r="BC403" i="18"/>
  <c r="BC407" i="18"/>
  <c r="BC411" i="18"/>
  <c r="BC415" i="18"/>
  <c r="BC419" i="18"/>
  <c r="BC423" i="18"/>
  <c r="BC427" i="18"/>
  <c r="BC431" i="18"/>
  <c r="BC436" i="18"/>
  <c r="AE346" i="18"/>
  <c r="AE435" i="18" s="1"/>
  <c r="BC462" i="18"/>
  <c r="BD404" i="18"/>
  <c r="BD408" i="18"/>
  <c r="BD412" i="18"/>
  <c r="BD416" i="18"/>
  <c r="BD420" i="18"/>
  <c r="BD424" i="18"/>
  <c r="AE48" i="23"/>
  <c r="BD390" i="18"/>
  <c r="BD426" i="18"/>
  <c r="BD433" i="18"/>
  <c r="BD436" i="18"/>
  <c r="BD462" i="18"/>
  <c r="BD464" i="18"/>
  <c r="AF374" i="18"/>
  <c r="AF463" i="18" s="1"/>
  <c r="AX405" i="18"/>
  <c r="AX409" i="18"/>
  <c r="AX413" i="18"/>
  <c r="AX417" i="18"/>
  <c r="AX390" i="18"/>
  <c r="AX433" i="18"/>
  <c r="AX465" i="18"/>
  <c r="N375" i="18"/>
  <c r="N464" i="18" s="1"/>
  <c r="X59" i="23"/>
  <c r="Y375" i="18"/>
  <c r="Y464" i="18" s="1"/>
  <c r="K26" i="23"/>
  <c r="K26" i="9"/>
  <c r="AV402" i="19"/>
  <c r="K30" i="23"/>
  <c r="K30" i="9"/>
  <c r="AV406" i="19"/>
  <c r="K34" i="23"/>
  <c r="K34" i="9"/>
  <c r="AV410" i="19"/>
  <c r="K38" i="23"/>
  <c r="K38" i="9"/>
  <c r="AV414" i="19"/>
  <c r="K42" i="23"/>
  <c r="K42" i="9"/>
  <c r="AV418" i="19"/>
  <c r="K47" i="23"/>
  <c r="K47" i="9"/>
  <c r="AV423" i="19"/>
  <c r="K12" i="23"/>
  <c r="W12" i="23" s="1"/>
  <c r="K12" i="9"/>
  <c r="AV388" i="19"/>
  <c r="L333" i="19"/>
  <c r="L422" i="19" s="1"/>
  <c r="K56" i="23"/>
  <c r="K56" i="9"/>
  <c r="L439" i="19"/>
  <c r="K60" i="23"/>
  <c r="K60" i="9"/>
  <c r="K86" i="23"/>
  <c r="AI86" i="23" s="1"/>
  <c r="K86" i="9"/>
  <c r="AI86" i="9" s="1"/>
  <c r="K87" i="23"/>
  <c r="K87" i="9"/>
  <c r="AV463" i="19"/>
  <c r="W298" i="18"/>
  <c r="W387" i="18" s="1"/>
  <c r="W297" i="18"/>
  <c r="W376" i="18"/>
  <c r="W465" i="18" s="1"/>
  <c r="BE403" i="18"/>
  <c r="BE407" i="18"/>
  <c r="BE411" i="18"/>
  <c r="BE415" i="18"/>
  <c r="BE419" i="18"/>
  <c r="BE389" i="18"/>
  <c r="BE424" i="18"/>
  <c r="BE428" i="18"/>
  <c r="BE432" i="18"/>
  <c r="BE436" i="18"/>
  <c r="BE463" i="18"/>
  <c r="AF84" i="23"/>
  <c r="BE460" i="18"/>
  <c r="AF84" i="9"/>
  <c r="S298" i="18"/>
  <c r="S387" i="18" s="1"/>
  <c r="S297" i="18"/>
  <c r="R15" i="23"/>
  <c r="BB390" i="18"/>
  <c r="BB404" i="18"/>
  <c r="BB408" i="18"/>
  <c r="BB412" i="18"/>
  <c r="BB416" i="18"/>
  <c r="BB420" i="18"/>
  <c r="BB424" i="18"/>
  <c r="BB428" i="18"/>
  <c r="BB432" i="18"/>
  <c r="BB466" i="18"/>
  <c r="AC84" i="23"/>
  <c r="AC84" i="9"/>
  <c r="BB460" i="18"/>
  <c r="BJ425" i="18"/>
  <c r="BJ388" i="18"/>
  <c r="BJ427" i="18"/>
  <c r="G27" i="23"/>
  <c r="G27" i="9"/>
  <c r="G31" i="23"/>
  <c r="G31" i="9"/>
  <c r="G35" i="23"/>
  <c r="G35" i="9"/>
  <c r="G39" i="23"/>
  <c r="G39" i="9"/>
  <c r="G43" i="23"/>
  <c r="G43" i="9"/>
  <c r="G52" i="23"/>
  <c r="G52" i="9"/>
  <c r="G13" i="23"/>
  <c r="G13" i="9"/>
  <c r="AR389" i="19"/>
  <c r="H338" i="19"/>
  <c r="H427" i="19" s="1"/>
  <c r="G57" i="23"/>
  <c r="G57" i="9"/>
  <c r="AR433" i="19"/>
  <c r="G84" i="23"/>
  <c r="AE84" i="23" s="1"/>
  <c r="G84" i="9"/>
  <c r="G87" i="23"/>
  <c r="G87" i="9"/>
  <c r="J13" i="23"/>
  <c r="J13" i="9"/>
  <c r="J28" i="23"/>
  <c r="J28" i="9"/>
  <c r="J32" i="23"/>
  <c r="J32" i="9"/>
  <c r="J36" i="23"/>
  <c r="J36" i="9"/>
  <c r="J40" i="23"/>
  <c r="J40" i="9"/>
  <c r="J44" i="23"/>
  <c r="J44" i="9"/>
  <c r="J48" i="23"/>
  <c r="J48" i="9"/>
  <c r="J52" i="23"/>
  <c r="J52" i="9"/>
  <c r="J56" i="23"/>
  <c r="J56" i="9"/>
  <c r="K348" i="19"/>
  <c r="K437" i="19" s="1"/>
  <c r="J88" i="23"/>
  <c r="J88" i="9"/>
  <c r="K374" i="19"/>
  <c r="K463" i="19" s="1"/>
  <c r="M298" i="19"/>
  <c r="M387" i="19" s="1"/>
  <c r="M297" i="19"/>
  <c r="L29" i="23"/>
  <c r="L29" i="9"/>
  <c r="L33" i="23"/>
  <c r="L33" i="9"/>
  <c r="L37" i="23"/>
  <c r="L37" i="9"/>
  <c r="L41" i="23"/>
  <c r="L41" i="9"/>
  <c r="L45" i="23"/>
  <c r="X45" i="23" s="1"/>
  <c r="L45" i="9"/>
  <c r="AW421" i="19"/>
  <c r="L47" i="23"/>
  <c r="L47" i="9"/>
  <c r="AW423" i="19"/>
  <c r="L51" i="23"/>
  <c r="L51" i="9"/>
  <c r="AW427" i="19"/>
  <c r="L55" i="23"/>
  <c r="L55" i="9"/>
  <c r="AW431" i="19"/>
  <c r="L61" i="23"/>
  <c r="L61" i="9"/>
  <c r="AW437" i="19"/>
  <c r="L58" i="23"/>
  <c r="L58" i="9"/>
  <c r="L85" i="23"/>
  <c r="L85" i="9"/>
  <c r="M371" i="19"/>
  <c r="M460" i="19" s="1"/>
  <c r="L90" i="23"/>
  <c r="L90" i="9"/>
  <c r="X90" i="9" s="1"/>
  <c r="AW466" i="19"/>
  <c r="I26" i="23"/>
  <c r="I26" i="9"/>
  <c r="I30" i="23"/>
  <c r="I30" i="9"/>
  <c r="I34" i="23"/>
  <c r="I34" i="9"/>
  <c r="I38" i="23"/>
  <c r="I38" i="9"/>
  <c r="I42" i="23"/>
  <c r="I42" i="9"/>
  <c r="I46" i="23"/>
  <c r="I46" i="9"/>
  <c r="I50" i="23"/>
  <c r="I50" i="9"/>
  <c r="I54" i="23"/>
  <c r="I54" i="9"/>
  <c r="I58" i="23"/>
  <c r="I58" i="9"/>
  <c r="J159" i="19"/>
  <c r="J263" i="19" s="1"/>
  <c r="T28" i="23"/>
  <c r="T28" i="9"/>
  <c r="T32" i="9"/>
  <c r="T36" i="9"/>
  <c r="T40" i="23"/>
  <c r="T40" i="9"/>
  <c r="T44" i="23"/>
  <c r="T44" i="9"/>
  <c r="T84" i="23"/>
  <c r="T84" i="9"/>
  <c r="BF388" i="18"/>
  <c r="BF402" i="18"/>
  <c r="BF406" i="18"/>
  <c r="BF410" i="18"/>
  <c r="BF414" i="18"/>
  <c r="BF418" i="18"/>
  <c r="BF422" i="18"/>
  <c r="BF426" i="18"/>
  <c r="BF430" i="18"/>
  <c r="BF436" i="18"/>
  <c r="BF461" i="18"/>
  <c r="BF466" i="18"/>
  <c r="AH375" i="18"/>
  <c r="AH464" i="18" s="1"/>
  <c r="AS387" i="18"/>
  <c r="H476" i="18"/>
  <c r="BL14" i="23"/>
  <c r="I97" i="23"/>
  <c r="N350" i="18"/>
  <c r="AL350" i="18"/>
  <c r="AK350" i="18"/>
  <c r="I350" i="18"/>
  <c r="AG350" i="18"/>
  <c r="E350" i="18"/>
  <c r="AC350" i="18"/>
  <c r="Y350" i="18"/>
  <c r="U350" i="18"/>
  <c r="Q350" i="18"/>
  <c r="M350" i="18"/>
  <c r="L350" i="18"/>
  <c r="AJ350" i="18"/>
  <c r="H350" i="18"/>
  <c r="AF350" i="18"/>
  <c r="Z350" i="18"/>
  <c r="V350" i="18"/>
  <c r="R350" i="18"/>
  <c r="K350" i="18"/>
  <c r="AI350" i="18"/>
  <c r="G350" i="18"/>
  <c r="G439" i="18" s="1"/>
  <c r="F63" i="9" s="1"/>
  <c r="AE350" i="18"/>
  <c r="W350" i="18"/>
  <c r="S350" i="18"/>
  <c r="D350" i="18"/>
  <c r="D439" i="18" s="1"/>
  <c r="D528" i="18" s="1"/>
  <c r="J350" i="18"/>
  <c r="AH350" i="18"/>
  <c r="F350" i="18"/>
  <c r="AD350" i="18"/>
  <c r="AD439" i="18" s="1"/>
  <c r="X350" i="18"/>
  <c r="T350" i="18"/>
  <c r="AQ473" i="18"/>
  <c r="AQ558" i="18" s="1"/>
  <c r="AQ566" i="18" s="1"/>
  <c r="BC384" i="18"/>
  <c r="BC473" i="18" s="1"/>
  <c r="BC558" i="18" s="1"/>
  <c r="BC566" i="18" s="1"/>
  <c r="AU465" i="18"/>
  <c r="AW432" i="18"/>
  <c r="AQ432" i="18"/>
  <c r="AU473" i="19"/>
  <c r="AU558" i="19" s="1"/>
  <c r="AU566" i="19" s="1"/>
  <c r="BG384" i="19"/>
  <c r="BG473" i="19" s="1"/>
  <c r="BG558" i="19" s="1"/>
  <c r="BG566" i="19" s="1"/>
  <c r="AT434" i="18"/>
  <c r="AU412" i="18"/>
  <c r="AW431" i="18"/>
  <c r="AV463" i="18"/>
  <c r="AW473" i="19"/>
  <c r="AW558" i="19" s="1"/>
  <c r="AW566" i="19" s="1"/>
  <c r="BI384" i="19"/>
  <c r="BI473" i="19" s="1"/>
  <c r="BI558" i="19" s="1"/>
  <c r="BI566" i="19" s="1"/>
  <c r="BL22" i="23"/>
  <c r="BX22" i="23" s="1"/>
  <c r="BL107" i="23"/>
  <c r="BL120" i="23" s="1"/>
  <c r="BX120" i="23" s="1"/>
  <c r="N303" i="19"/>
  <c r="K303" i="19"/>
  <c r="AI303" i="19"/>
  <c r="G303" i="19"/>
  <c r="G392" i="19" s="1"/>
  <c r="AE303" i="19"/>
  <c r="Z303" i="19"/>
  <c r="V303" i="19"/>
  <c r="R303" i="19"/>
  <c r="R392" i="19" s="1"/>
  <c r="D303" i="19"/>
  <c r="D392" i="19" s="1"/>
  <c r="D481" i="19" s="1"/>
  <c r="AL303" i="19"/>
  <c r="J303" i="19"/>
  <c r="AH303" i="19"/>
  <c r="AH392" i="19" s="1"/>
  <c r="F303" i="19"/>
  <c r="F392" i="19" s="1"/>
  <c r="AD303" i="19"/>
  <c r="W303" i="19"/>
  <c r="S303" i="19"/>
  <c r="S392" i="19" s="1"/>
  <c r="M303" i="19"/>
  <c r="M392" i="19" s="1"/>
  <c r="AK303" i="19"/>
  <c r="I303" i="19"/>
  <c r="AG303" i="19"/>
  <c r="AG392" i="19" s="1"/>
  <c r="E303" i="19"/>
  <c r="E392" i="19" s="1"/>
  <c r="AC303" i="19"/>
  <c r="X303" i="19"/>
  <c r="T303" i="19"/>
  <c r="T392" i="19" s="1"/>
  <c r="L303" i="19"/>
  <c r="L392" i="19" s="1"/>
  <c r="AJ303" i="19"/>
  <c r="H303" i="19"/>
  <c r="AF303" i="19"/>
  <c r="AF392" i="19" s="1"/>
  <c r="Y303" i="19"/>
  <c r="Y392" i="19" s="1"/>
  <c r="U303" i="19"/>
  <c r="Q303" i="19"/>
  <c r="BE392" i="18"/>
  <c r="F63" i="23"/>
  <c r="F15" i="23"/>
  <c r="F15" i="9"/>
  <c r="R15" i="9" s="1"/>
  <c r="AQ391" i="19"/>
  <c r="BH407" i="18"/>
  <c r="BH419" i="18"/>
  <c r="BH389" i="18"/>
  <c r="BH432" i="18"/>
  <c r="BH463" i="18"/>
  <c r="BI420" i="18"/>
  <c r="AP391" i="18"/>
  <c r="AR405" i="18"/>
  <c r="AR409" i="18"/>
  <c r="AR413" i="18"/>
  <c r="AR417" i="18"/>
  <c r="AR421" i="18"/>
  <c r="AO412" i="18"/>
  <c r="AV389" i="18"/>
  <c r="AW389" i="18"/>
  <c r="AV430" i="18"/>
  <c r="AO423" i="18"/>
  <c r="AO466" i="18"/>
  <c r="Q60" i="23"/>
  <c r="Q60" i="9"/>
  <c r="AV473" i="18"/>
  <c r="AV558" i="18" s="1"/>
  <c r="AV566" i="18" s="1"/>
  <c r="BH384" i="18"/>
  <c r="BH473" i="18" s="1"/>
  <c r="BH558" i="18" s="1"/>
  <c r="BH566" i="18" s="1"/>
  <c r="AI475" i="18"/>
  <c r="D158" i="18"/>
  <c r="D261" i="18"/>
  <c r="E157" i="18"/>
  <c r="E261" i="18" s="1"/>
  <c r="L157" i="18"/>
  <c r="L261" i="18" s="1"/>
  <c r="I157" i="18"/>
  <c r="I261" i="18" s="1"/>
  <c r="F157" i="18"/>
  <c r="F261" i="18" s="1"/>
  <c r="M157" i="18"/>
  <c r="M261" i="18" s="1"/>
  <c r="Z157" i="18"/>
  <c r="Z261" i="18" s="1"/>
  <c r="G157" i="18"/>
  <c r="G261" i="18" s="1"/>
  <c r="H157" i="18"/>
  <c r="H261" i="18" s="1"/>
  <c r="R157" i="18"/>
  <c r="R261" i="18" s="1"/>
  <c r="J157" i="18"/>
  <c r="J261" i="18" s="1"/>
  <c r="K157" i="18"/>
  <c r="K261" i="18" s="1"/>
  <c r="AR426" i="18"/>
  <c r="AP387" i="18"/>
  <c r="AP423" i="18"/>
  <c r="AP402" i="18"/>
  <c r="AP410" i="18"/>
  <c r="AP418" i="18"/>
  <c r="AQ387" i="18"/>
  <c r="AS391" i="18"/>
  <c r="AQ408" i="18"/>
  <c r="AQ416" i="18"/>
  <c r="AS423" i="18"/>
  <c r="AP422" i="18"/>
  <c r="AP430" i="18"/>
  <c r="AR473" i="18"/>
  <c r="AR558" i="18" s="1"/>
  <c r="AR566" i="18" s="1"/>
  <c r="BD384" i="18"/>
  <c r="BD473" i="18" s="1"/>
  <c r="BD558" i="18" s="1"/>
  <c r="BD566" i="18" s="1"/>
  <c r="AT473" i="18"/>
  <c r="AT558" i="18" s="1"/>
  <c r="AT566" i="18" s="1"/>
  <c r="BF384" i="18"/>
  <c r="BF473" i="18" s="1"/>
  <c r="BF558" i="18" s="1"/>
  <c r="BF566" i="18" s="1"/>
  <c r="BL17" i="23"/>
  <c r="L97" i="23"/>
  <c r="AT419" i="18"/>
  <c r="AF438" i="18"/>
  <c r="E438" i="18"/>
  <c r="AO438" i="18" s="1"/>
  <c r="M438" i="18"/>
  <c r="AW438" i="18" s="1"/>
  <c r="AD438" i="18"/>
  <c r="N438" i="18"/>
  <c r="AX438" i="18" s="1"/>
  <c r="AE438" i="18"/>
  <c r="AV464" i="18"/>
  <c r="AR422" i="18"/>
  <c r="AR391" i="18"/>
  <c r="AP429" i="18"/>
  <c r="AR463" i="18"/>
  <c r="BL25" i="23"/>
  <c r="BX25" i="23" s="1"/>
  <c r="BL110" i="23"/>
  <c r="BL123" i="23" s="1"/>
  <c r="BX123" i="23" s="1"/>
  <c r="AP388" i="18"/>
  <c r="AV429" i="18"/>
  <c r="AS403" i="18"/>
  <c r="AW408" i="18"/>
  <c r="AO414" i="18"/>
  <c r="AS419" i="18"/>
  <c r="AT406" i="18"/>
  <c r="AT414" i="18"/>
  <c r="AS422" i="18"/>
  <c r="AW427" i="18"/>
  <c r="AT428" i="18"/>
  <c r="AU424" i="18"/>
  <c r="AU432" i="18"/>
  <c r="AW434" i="18"/>
  <c r="BA384" i="19"/>
  <c r="BA473" i="19" s="1"/>
  <c r="BA558" i="19" s="1"/>
  <c r="BA566" i="19" s="1"/>
  <c r="AO473" i="19"/>
  <c r="AO558" i="19" s="1"/>
  <c r="AO566" i="19" s="1"/>
  <c r="AE475" i="18"/>
  <c r="D214" i="19"/>
  <c r="D111" i="19"/>
  <c r="BL16" i="23"/>
  <c r="K97" i="23"/>
  <c r="AF392" i="18"/>
  <c r="AL392" i="18"/>
  <c r="Y392" i="18"/>
  <c r="I392" i="18"/>
  <c r="AS392" i="18" s="1"/>
  <c r="T392" i="18"/>
  <c r="AH392" i="18"/>
  <c r="F440" i="19"/>
  <c r="H440" i="19"/>
  <c r="G62" i="23"/>
  <c r="G62" i="9"/>
  <c r="E349" i="19"/>
  <c r="E438" i="19" s="1"/>
  <c r="L62" i="9"/>
  <c r="AW438" i="19"/>
  <c r="E62" i="23"/>
  <c r="E62" i="9"/>
  <c r="Q62" i="9" s="1"/>
  <c r="AP438" i="19"/>
  <c r="AP405" i="18"/>
  <c r="H391" i="19"/>
  <c r="I391" i="19"/>
  <c r="J391" i="19"/>
  <c r="BL15" i="23"/>
  <c r="J97" i="23"/>
  <c r="AJ315" i="18"/>
  <c r="AJ404" i="18" s="1"/>
  <c r="AJ319" i="18"/>
  <c r="AJ408" i="18" s="1"/>
  <c r="AJ323" i="18"/>
  <c r="AJ412" i="18" s="1"/>
  <c r="AJ327" i="18"/>
  <c r="AJ416" i="18" s="1"/>
  <c r="AJ331" i="18"/>
  <c r="AJ420" i="18" s="1"/>
  <c r="AJ334" i="18"/>
  <c r="AJ423" i="18" s="1"/>
  <c r="AJ301" i="18"/>
  <c r="AJ390" i="18" s="1"/>
  <c r="AJ340" i="18"/>
  <c r="AJ429" i="18" s="1"/>
  <c r="BH433" i="18"/>
  <c r="AJ345" i="18"/>
  <c r="AJ434" i="18" s="1"/>
  <c r="AI88" i="23"/>
  <c r="BH464" i="18"/>
  <c r="AJ376" i="18"/>
  <c r="AJ465" i="18" s="1"/>
  <c r="Q314" i="18"/>
  <c r="Q403" i="18" s="1"/>
  <c r="AO403" i="18" s="1"/>
  <c r="Q318" i="18"/>
  <c r="Q407" i="18" s="1"/>
  <c r="Q322" i="18"/>
  <c r="Q411" i="18" s="1"/>
  <c r="Q326" i="18"/>
  <c r="Q415" i="18" s="1"/>
  <c r="AO415" i="18" s="1"/>
  <c r="Q330" i="18"/>
  <c r="Q419" i="18" s="1"/>
  <c r="AO419" i="18" s="1"/>
  <c r="Q297" i="18"/>
  <c r="Q298" i="18"/>
  <c r="Q387" i="18" s="1"/>
  <c r="Q301" i="18"/>
  <c r="Q390" i="18" s="1"/>
  <c r="AO390" i="18" s="1"/>
  <c r="Q335" i="18"/>
  <c r="Q424" i="18" s="1"/>
  <c r="Q339" i="18"/>
  <c r="Q428" i="18" s="1"/>
  <c r="Q343" i="18"/>
  <c r="Q432" i="18" s="1"/>
  <c r="Q374" i="18"/>
  <c r="Q463" i="18" s="1"/>
  <c r="Q371" i="18"/>
  <c r="Q460" i="18" s="1"/>
  <c r="AK298" i="18"/>
  <c r="AK387" i="18" s="1"/>
  <c r="AK297" i="18"/>
  <c r="AK386" i="18" s="1"/>
  <c r="AK316" i="18"/>
  <c r="AK405" i="18" s="1"/>
  <c r="AK320" i="18"/>
  <c r="AK409" i="18" s="1"/>
  <c r="AK324" i="18"/>
  <c r="AK413" i="18" s="1"/>
  <c r="AK328" i="18"/>
  <c r="AK417" i="18" s="1"/>
  <c r="BI421" i="18"/>
  <c r="AJ45" i="9"/>
  <c r="AK302" i="18"/>
  <c r="AK391" i="18" s="1"/>
  <c r="AK333" i="18"/>
  <c r="AK422" i="18" s="1"/>
  <c r="AK337" i="18"/>
  <c r="AK426" i="18" s="1"/>
  <c r="AK341" i="18"/>
  <c r="AK430" i="18" s="1"/>
  <c r="AK348" i="18"/>
  <c r="AK437" i="18" s="1"/>
  <c r="AK157" i="18"/>
  <c r="AK261" i="18" s="1"/>
  <c r="AK377" i="18"/>
  <c r="AK466" i="18" s="1"/>
  <c r="AI301" i="18"/>
  <c r="AI390" i="18" s="1"/>
  <c r="AI315" i="18"/>
  <c r="AI404" i="18" s="1"/>
  <c r="AI319" i="18"/>
  <c r="AI408" i="18" s="1"/>
  <c r="AI323" i="18"/>
  <c r="AI412" i="18" s="1"/>
  <c r="AI327" i="18"/>
  <c r="AI416" i="18" s="1"/>
  <c r="AI331" i="18"/>
  <c r="AI420" i="18" s="1"/>
  <c r="AI335" i="18"/>
  <c r="AI424" i="18" s="1"/>
  <c r="AI339" i="18"/>
  <c r="AI428" i="18" s="1"/>
  <c r="AI343" i="18"/>
  <c r="AI432" i="18" s="1"/>
  <c r="AI375" i="18"/>
  <c r="AI464" i="18" s="1"/>
  <c r="AI374" i="18"/>
  <c r="AI463" i="18" s="1"/>
  <c r="I297" i="19"/>
  <c r="I298" i="19"/>
  <c r="I387" i="19" s="1"/>
  <c r="I316" i="19"/>
  <c r="I405" i="19" s="1"/>
  <c r="I320" i="19"/>
  <c r="I409" i="19" s="1"/>
  <c r="I324" i="19"/>
  <c r="I413" i="19" s="1"/>
  <c r="I328" i="19"/>
  <c r="I417" i="19" s="1"/>
  <c r="I332" i="19"/>
  <c r="I421" i="19" s="1"/>
  <c r="I334" i="19"/>
  <c r="I423" i="19" s="1"/>
  <c r="I338" i="19"/>
  <c r="I427" i="19" s="1"/>
  <c r="I342" i="19"/>
  <c r="I431" i="19" s="1"/>
  <c r="I346" i="19"/>
  <c r="I435" i="19" s="1"/>
  <c r="I345" i="19"/>
  <c r="I434" i="19" s="1"/>
  <c r="I372" i="19"/>
  <c r="I461" i="19" s="1"/>
  <c r="I377" i="19"/>
  <c r="I466" i="19" s="1"/>
  <c r="F313" i="19"/>
  <c r="F402" i="19" s="1"/>
  <c r="F317" i="19"/>
  <c r="F406" i="19" s="1"/>
  <c r="F321" i="19"/>
  <c r="F410" i="19" s="1"/>
  <c r="F325" i="19"/>
  <c r="F414" i="19" s="1"/>
  <c r="F329" i="19"/>
  <c r="F418" i="19" s="1"/>
  <c r="F333" i="19"/>
  <c r="F422" i="19" s="1"/>
  <c r="F337" i="19"/>
  <c r="F426" i="19" s="1"/>
  <c r="F341" i="19"/>
  <c r="F430" i="19" s="1"/>
  <c r="F345" i="19"/>
  <c r="F434" i="19" s="1"/>
  <c r="F348" i="19"/>
  <c r="F437" i="19" s="1"/>
  <c r="F375" i="19"/>
  <c r="F464" i="19" s="1"/>
  <c r="V315" i="18"/>
  <c r="V404" i="18" s="1"/>
  <c r="V319" i="18"/>
  <c r="V408" i="18" s="1"/>
  <c r="V323" i="18"/>
  <c r="V412" i="18" s="1"/>
  <c r="V327" i="18"/>
  <c r="V416" i="18" s="1"/>
  <c r="AT416" i="18" s="1"/>
  <c r="V331" i="18"/>
  <c r="V420" i="18" s="1"/>
  <c r="V334" i="18"/>
  <c r="V423" i="18" s="1"/>
  <c r="V300" i="18"/>
  <c r="V389" i="18" s="1"/>
  <c r="V336" i="18"/>
  <c r="V425" i="18" s="1"/>
  <c r="V343" i="18"/>
  <c r="V432" i="18" s="1"/>
  <c r="V348" i="18"/>
  <c r="V437" i="18" s="1"/>
  <c r="V371" i="18"/>
  <c r="V460" i="18" s="1"/>
  <c r="AC298" i="18"/>
  <c r="AC387" i="18" s="1"/>
  <c r="AC297" i="18"/>
  <c r="AC315" i="18"/>
  <c r="AC404" i="18" s="1"/>
  <c r="AC319" i="18"/>
  <c r="AC408" i="18" s="1"/>
  <c r="AC323" i="18"/>
  <c r="AC412" i="18" s="1"/>
  <c r="AC327" i="18"/>
  <c r="AC416" i="18" s="1"/>
  <c r="AC331" i="18"/>
  <c r="AC420" i="18" s="1"/>
  <c r="AC301" i="18"/>
  <c r="AC390" i="18" s="1"/>
  <c r="AC334" i="18"/>
  <c r="AC423" i="18" s="1"/>
  <c r="AC338" i="18"/>
  <c r="AC427" i="18" s="1"/>
  <c r="AC342" i="18"/>
  <c r="AC431" i="18" s="1"/>
  <c r="AC345" i="18"/>
  <c r="AC434" i="18" s="1"/>
  <c r="AC372" i="18"/>
  <c r="AC461" i="18" s="1"/>
  <c r="AC371" i="18"/>
  <c r="AC460" i="18" s="1"/>
  <c r="G313" i="19"/>
  <c r="G402" i="19" s="1"/>
  <c r="G317" i="19"/>
  <c r="G406" i="19" s="1"/>
  <c r="G321" i="19"/>
  <c r="G410" i="19" s="1"/>
  <c r="G325" i="19"/>
  <c r="G414" i="19" s="1"/>
  <c r="G329" i="19"/>
  <c r="G418" i="19" s="1"/>
  <c r="G333" i="19"/>
  <c r="G422" i="19" s="1"/>
  <c r="G337" i="19"/>
  <c r="G426" i="19" s="1"/>
  <c r="G341" i="19"/>
  <c r="G430" i="19" s="1"/>
  <c r="G346" i="19"/>
  <c r="G435" i="19" s="1"/>
  <c r="G159" i="19"/>
  <c r="G263" i="19" s="1"/>
  <c r="G371" i="19"/>
  <c r="G460" i="19" s="1"/>
  <c r="G377" i="19"/>
  <c r="G466" i="19" s="1"/>
  <c r="E314" i="19"/>
  <c r="E403" i="19" s="1"/>
  <c r="E318" i="19"/>
  <c r="E407" i="19" s="1"/>
  <c r="E322" i="19"/>
  <c r="E411" i="19" s="1"/>
  <c r="E326" i="19"/>
  <c r="E415" i="19" s="1"/>
  <c r="E330" i="19"/>
  <c r="E419" i="19" s="1"/>
  <c r="E300" i="19"/>
  <c r="E389" i="19" s="1"/>
  <c r="E336" i="19"/>
  <c r="E425" i="19" s="1"/>
  <c r="E340" i="19"/>
  <c r="E429" i="19" s="1"/>
  <c r="E344" i="19"/>
  <c r="E433" i="19" s="1"/>
  <c r="E376" i="19"/>
  <c r="E465" i="19" s="1"/>
  <c r="E373" i="19"/>
  <c r="E462" i="19" s="1"/>
  <c r="AE301" i="18"/>
  <c r="AE390" i="18" s="1"/>
  <c r="AE315" i="18"/>
  <c r="AE404" i="18" s="1"/>
  <c r="AE319" i="18"/>
  <c r="AE408" i="18" s="1"/>
  <c r="AE323" i="18"/>
  <c r="AE412" i="18" s="1"/>
  <c r="AE327" i="18"/>
  <c r="AE416" i="18" s="1"/>
  <c r="AE331" i="18"/>
  <c r="AE420" i="18" s="1"/>
  <c r="AE335" i="18"/>
  <c r="AE424" i="18" s="1"/>
  <c r="AE339" i="18"/>
  <c r="AE428" i="18" s="1"/>
  <c r="AE343" i="18"/>
  <c r="AE432" i="18" s="1"/>
  <c r="AE348" i="18"/>
  <c r="AE437" i="18" s="1"/>
  <c r="AE375" i="18"/>
  <c r="AE464" i="18" s="1"/>
  <c r="AE372" i="18"/>
  <c r="AE461" i="18" s="1"/>
  <c r="AF298" i="18"/>
  <c r="AF387" i="18" s="1"/>
  <c r="AF297" i="18"/>
  <c r="AF386" i="18" s="1"/>
  <c r="AF316" i="18"/>
  <c r="AF405" i="18" s="1"/>
  <c r="AF320" i="18"/>
  <c r="AF409" i="18" s="1"/>
  <c r="AF324" i="18"/>
  <c r="AF413" i="18" s="1"/>
  <c r="AF328" i="18"/>
  <c r="AF417" i="18" s="1"/>
  <c r="AF332" i="18"/>
  <c r="AF421" i="18" s="1"/>
  <c r="AF339" i="18"/>
  <c r="AF428" i="18" s="1"/>
  <c r="AF302" i="18"/>
  <c r="AF391" i="18" s="1"/>
  <c r="AF336" i="18"/>
  <c r="AF425" i="18" s="1"/>
  <c r="AF341" i="18"/>
  <c r="AF430" i="18" s="1"/>
  <c r="AF346" i="18"/>
  <c r="AF435" i="18" s="1"/>
  <c r="AF345" i="18"/>
  <c r="AF434" i="18" s="1"/>
  <c r="AF376" i="18"/>
  <c r="AF465" i="18" s="1"/>
  <c r="X300" i="18"/>
  <c r="X389" i="18" s="1"/>
  <c r="X315" i="18"/>
  <c r="X404" i="18" s="1"/>
  <c r="X319" i="18"/>
  <c r="X408" i="18" s="1"/>
  <c r="X323" i="18"/>
  <c r="X412" i="18" s="1"/>
  <c r="X327" i="18"/>
  <c r="X416" i="18" s="1"/>
  <c r="X331" i="18"/>
  <c r="X420" i="18" s="1"/>
  <c r="AV420" i="18" s="1"/>
  <c r="X335" i="18"/>
  <c r="X424" i="18" s="1"/>
  <c r="X339" i="18"/>
  <c r="X428" i="18" s="1"/>
  <c r="X343" i="18"/>
  <c r="X432" i="18" s="1"/>
  <c r="AV432" i="18" s="1"/>
  <c r="X345" i="18"/>
  <c r="X434" i="18" s="1"/>
  <c r="X157" i="18"/>
  <c r="X261" i="18" s="1"/>
  <c r="X377" i="18"/>
  <c r="X466" i="18" s="1"/>
  <c r="X371" i="18"/>
  <c r="X460" i="18" s="1"/>
  <c r="N313" i="18"/>
  <c r="N402" i="18" s="1"/>
  <c r="AX402" i="18" s="1"/>
  <c r="N317" i="18"/>
  <c r="N406" i="18" s="1"/>
  <c r="AX406" i="18" s="1"/>
  <c r="N321" i="18"/>
  <c r="N410" i="18" s="1"/>
  <c r="N325" i="18"/>
  <c r="N414" i="18" s="1"/>
  <c r="AX414" i="18" s="1"/>
  <c r="N329" i="18"/>
  <c r="N418" i="18" s="1"/>
  <c r="AX418" i="18" s="1"/>
  <c r="N298" i="18"/>
  <c r="N387" i="18" s="1"/>
  <c r="AX387" i="18" s="1"/>
  <c r="N297" i="18"/>
  <c r="N386" i="18" s="1"/>
  <c r="AX386" i="18" s="1"/>
  <c r="N302" i="18"/>
  <c r="N391" i="18" s="1"/>
  <c r="AX391" i="18" s="1"/>
  <c r="N333" i="18"/>
  <c r="N422" i="18" s="1"/>
  <c r="N337" i="18"/>
  <c r="N426" i="18" s="1"/>
  <c r="N341" i="18"/>
  <c r="N430" i="18" s="1"/>
  <c r="AX430" i="18" s="1"/>
  <c r="N347" i="18"/>
  <c r="N436" i="18" s="1"/>
  <c r="N157" i="18"/>
  <c r="N261" i="18" s="1"/>
  <c r="T300" i="18"/>
  <c r="T389" i="18" s="1"/>
  <c r="T315" i="18"/>
  <c r="T404" i="18" s="1"/>
  <c r="T319" i="18"/>
  <c r="T408" i="18" s="1"/>
  <c r="AR408" i="18" s="1"/>
  <c r="T323" i="18"/>
  <c r="T412" i="18" s="1"/>
  <c r="AR412" i="18" s="1"/>
  <c r="T327" i="18"/>
  <c r="T416" i="18" s="1"/>
  <c r="T331" i="18"/>
  <c r="T420" i="18" s="1"/>
  <c r="T335" i="18"/>
  <c r="T424" i="18" s="1"/>
  <c r="T339" i="18"/>
  <c r="T428" i="18" s="1"/>
  <c r="T343" i="18"/>
  <c r="T432" i="18" s="1"/>
  <c r="T348" i="18"/>
  <c r="T437" i="18" s="1"/>
  <c r="T377" i="18"/>
  <c r="T466" i="18" s="1"/>
  <c r="Y313" i="18"/>
  <c r="Y402" i="18" s="1"/>
  <c r="AW402" i="18" s="1"/>
  <c r="Y317" i="18"/>
  <c r="Y406" i="18" s="1"/>
  <c r="AW406" i="18" s="1"/>
  <c r="Y321" i="18"/>
  <c r="Y410" i="18" s="1"/>
  <c r="Y325" i="18"/>
  <c r="Y414" i="18" s="1"/>
  <c r="AW414" i="18" s="1"/>
  <c r="Y329" i="18"/>
  <c r="Y418" i="18" s="1"/>
  <c r="Y297" i="18"/>
  <c r="Y298" i="18"/>
  <c r="Y387" i="18" s="1"/>
  <c r="Y302" i="18"/>
  <c r="Y391" i="18" s="1"/>
  <c r="AW391" i="18" s="1"/>
  <c r="Y333" i="18"/>
  <c r="Y422" i="18" s="1"/>
  <c r="Y337" i="18"/>
  <c r="Y426" i="18" s="1"/>
  <c r="Y341" i="18"/>
  <c r="Y430" i="18" s="1"/>
  <c r="X61" i="9"/>
  <c r="L314" i="19"/>
  <c r="L403" i="19" s="1"/>
  <c r="L318" i="19"/>
  <c r="L407" i="19" s="1"/>
  <c r="L322" i="19"/>
  <c r="L411" i="19" s="1"/>
  <c r="L326" i="19"/>
  <c r="L415" i="19" s="1"/>
  <c r="L330" i="19"/>
  <c r="L419" i="19" s="1"/>
  <c r="L338" i="19"/>
  <c r="L427" i="19" s="1"/>
  <c r="L300" i="19"/>
  <c r="L389" i="19" s="1"/>
  <c r="L337" i="19"/>
  <c r="L426" i="19" s="1"/>
  <c r="L344" i="19"/>
  <c r="L433" i="19" s="1"/>
  <c r="K88" i="23"/>
  <c r="K88" i="9"/>
  <c r="AI88" i="9" s="1"/>
  <c r="AV464" i="19"/>
  <c r="L376" i="19"/>
  <c r="L465" i="19" s="1"/>
  <c r="W299" i="18"/>
  <c r="W388" i="18" s="1"/>
  <c r="W314" i="18"/>
  <c r="W403" i="18" s="1"/>
  <c r="W318" i="18"/>
  <c r="W407" i="18" s="1"/>
  <c r="W322" i="18"/>
  <c r="W411" i="18" s="1"/>
  <c r="W326" i="18"/>
  <c r="W415" i="18" s="1"/>
  <c r="W330" i="18"/>
  <c r="W419" i="18" s="1"/>
  <c r="W334" i="18"/>
  <c r="W423" i="18" s="1"/>
  <c r="W338" i="18"/>
  <c r="W427" i="18" s="1"/>
  <c r="W342" i="18"/>
  <c r="W431" i="18" s="1"/>
  <c r="W347" i="18"/>
  <c r="W436" i="18" s="1"/>
  <c r="W346" i="18"/>
  <c r="W435" i="18" s="1"/>
  <c r="W371" i="18"/>
  <c r="W460" i="18" s="1"/>
  <c r="AG315" i="18"/>
  <c r="AG404" i="18" s="1"/>
  <c r="AG319" i="18"/>
  <c r="AG408" i="18" s="1"/>
  <c r="AG323" i="18"/>
  <c r="AG412" i="18" s="1"/>
  <c r="AG327" i="18"/>
  <c r="AG416" i="18" s="1"/>
  <c r="AG331" i="18"/>
  <c r="AG420" i="18" s="1"/>
  <c r="AG301" i="18"/>
  <c r="AG390" i="18" s="1"/>
  <c r="AG336" i="18"/>
  <c r="AG425" i="18" s="1"/>
  <c r="AG340" i="18"/>
  <c r="AG429" i="18" s="1"/>
  <c r="AG344" i="18"/>
  <c r="AG433" i="18" s="1"/>
  <c r="AG157" i="18"/>
  <c r="AG261" i="18" s="1"/>
  <c r="AG376" i="18"/>
  <c r="AG465" i="18" s="1"/>
  <c r="AG373" i="18"/>
  <c r="AG462" i="18" s="1"/>
  <c r="S299" i="18"/>
  <c r="S388" i="18" s="1"/>
  <c r="S314" i="18"/>
  <c r="S403" i="18" s="1"/>
  <c r="S318" i="18"/>
  <c r="S407" i="18" s="1"/>
  <c r="S322" i="18"/>
  <c r="S411" i="18" s="1"/>
  <c r="S326" i="18"/>
  <c r="S415" i="18" s="1"/>
  <c r="S330" i="18"/>
  <c r="S419" i="18" s="1"/>
  <c r="S334" i="18"/>
  <c r="S423" i="18" s="1"/>
  <c r="S338" i="18"/>
  <c r="S427" i="18" s="1"/>
  <c r="S342" i="18"/>
  <c r="S431" i="18" s="1"/>
  <c r="S347" i="18"/>
  <c r="S436" i="18" s="1"/>
  <c r="S346" i="18"/>
  <c r="S435" i="18" s="1"/>
  <c r="S372" i="18"/>
  <c r="S461" i="18" s="1"/>
  <c r="AD302" i="18"/>
  <c r="AD391" i="18" s="1"/>
  <c r="AD297" i="18"/>
  <c r="AD386" i="18" s="1"/>
  <c r="AD298" i="18"/>
  <c r="AD387" i="18" s="1"/>
  <c r="AD316" i="18"/>
  <c r="AD405" i="18" s="1"/>
  <c r="AD320" i="18"/>
  <c r="AD409" i="18" s="1"/>
  <c r="AD324" i="18"/>
  <c r="AD413" i="18" s="1"/>
  <c r="AD328" i="18"/>
  <c r="AD417" i="18" s="1"/>
  <c r="AD332" i="18"/>
  <c r="AD421" i="18" s="1"/>
  <c r="AD336" i="18"/>
  <c r="AD425" i="18" s="1"/>
  <c r="AD340" i="18"/>
  <c r="AD429" i="18" s="1"/>
  <c r="AC57" i="23"/>
  <c r="BB433" i="18"/>
  <c r="AC57" i="9"/>
  <c r="AD345" i="18"/>
  <c r="AD434" i="18" s="1"/>
  <c r="AD374" i="18"/>
  <c r="AD463" i="18" s="1"/>
  <c r="AD373" i="18"/>
  <c r="AD462" i="18" s="1"/>
  <c r="AL314" i="18"/>
  <c r="AL403" i="18" s="1"/>
  <c r="AL318" i="18"/>
  <c r="AL407" i="18" s="1"/>
  <c r="AL322" i="18"/>
  <c r="AL411" i="18" s="1"/>
  <c r="AL326" i="18"/>
  <c r="AL415" i="18" s="1"/>
  <c r="AL330" i="18"/>
  <c r="AL419" i="18" s="1"/>
  <c r="AL298" i="18"/>
  <c r="AL387" i="18" s="1"/>
  <c r="AL297" i="18"/>
  <c r="AL386" i="18" s="1"/>
  <c r="AL300" i="18"/>
  <c r="AL389" i="18" s="1"/>
  <c r="AL335" i="18"/>
  <c r="AL424" i="18" s="1"/>
  <c r="AL342" i="18"/>
  <c r="AL431" i="18" s="1"/>
  <c r="AL345" i="18"/>
  <c r="AL434" i="18" s="1"/>
  <c r="AL347" i="18"/>
  <c r="AL436" i="18" s="1"/>
  <c r="AL372" i="18"/>
  <c r="AL461" i="18" s="1"/>
  <c r="AL371" i="18"/>
  <c r="AL460" i="18" s="1"/>
  <c r="AL377" i="18"/>
  <c r="AL466" i="18" s="1"/>
  <c r="H315" i="19"/>
  <c r="H404" i="19" s="1"/>
  <c r="H319" i="19"/>
  <c r="H408" i="19" s="1"/>
  <c r="H323" i="19"/>
  <c r="H412" i="19" s="1"/>
  <c r="H327" i="19"/>
  <c r="H416" i="19" s="1"/>
  <c r="H331" i="19"/>
  <c r="H420" i="19" s="1"/>
  <c r="H336" i="19"/>
  <c r="H425" i="19" s="1"/>
  <c r="H301" i="19"/>
  <c r="H390" i="19" s="1"/>
  <c r="H333" i="19"/>
  <c r="H422" i="19" s="1"/>
  <c r="H341" i="19"/>
  <c r="H430" i="19" s="1"/>
  <c r="H346" i="19"/>
  <c r="H435" i="19" s="1"/>
  <c r="H345" i="19"/>
  <c r="H434" i="19" s="1"/>
  <c r="G88" i="23"/>
  <c r="G88" i="9"/>
  <c r="AE88" i="9" s="1"/>
  <c r="H376" i="19"/>
  <c r="H465" i="19" s="1"/>
  <c r="K301" i="19"/>
  <c r="K390" i="19" s="1"/>
  <c r="K298" i="19"/>
  <c r="K387" i="19" s="1"/>
  <c r="K297" i="19"/>
  <c r="K316" i="19"/>
  <c r="K405" i="19" s="1"/>
  <c r="K320" i="19"/>
  <c r="K409" i="19" s="1"/>
  <c r="K324" i="19"/>
  <c r="K413" i="19" s="1"/>
  <c r="K328" i="19"/>
  <c r="K417" i="19" s="1"/>
  <c r="K332" i="19"/>
  <c r="K421" i="19" s="1"/>
  <c r="K336" i="19"/>
  <c r="K425" i="19" s="1"/>
  <c r="K340" i="19"/>
  <c r="K429" i="19" s="1"/>
  <c r="K344" i="19"/>
  <c r="K433" i="19" s="1"/>
  <c r="K350" i="19"/>
  <c r="K439" i="19" s="1"/>
  <c r="K376" i="19"/>
  <c r="K465" i="19" s="1"/>
  <c r="M313" i="19"/>
  <c r="M402" i="19" s="1"/>
  <c r="M317" i="19"/>
  <c r="M406" i="19" s="1"/>
  <c r="M321" i="19"/>
  <c r="M410" i="19" s="1"/>
  <c r="M325" i="19"/>
  <c r="M414" i="19" s="1"/>
  <c r="M329" i="19"/>
  <c r="M418" i="19" s="1"/>
  <c r="M299" i="19"/>
  <c r="M388" i="19" s="1"/>
  <c r="M335" i="19"/>
  <c r="M424" i="19" s="1"/>
  <c r="M339" i="19"/>
  <c r="M428" i="19" s="1"/>
  <c r="M343" i="19"/>
  <c r="M432" i="19" s="1"/>
  <c r="M350" i="19"/>
  <c r="M439" i="19" s="1"/>
  <c r="M347" i="19"/>
  <c r="M436" i="19" s="1"/>
  <c r="M374" i="19"/>
  <c r="M463" i="19" s="1"/>
  <c r="M373" i="19"/>
  <c r="M462" i="19" s="1"/>
  <c r="J299" i="19"/>
  <c r="J388" i="19" s="1"/>
  <c r="J314" i="19"/>
  <c r="J403" i="19" s="1"/>
  <c r="J318" i="19"/>
  <c r="J407" i="19" s="1"/>
  <c r="J322" i="19"/>
  <c r="J411" i="19" s="1"/>
  <c r="J326" i="19"/>
  <c r="J415" i="19" s="1"/>
  <c r="J330" i="19"/>
  <c r="J419" i="19" s="1"/>
  <c r="J334" i="19"/>
  <c r="J423" i="19" s="1"/>
  <c r="J338" i="19"/>
  <c r="J427" i="19" s="1"/>
  <c r="J342" i="19"/>
  <c r="J431" i="19" s="1"/>
  <c r="J347" i="19"/>
  <c r="J436" i="19" s="1"/>
  <c r="J346" i="19"/>
  <c r="J435" i="19" s="1"/>
  <c r="J372" i="19"/>
  <c r="J461" i="19" s="1"/>
  <c r="J371" i="19"/>
  <c r="J460" i="19" s="1"/>
  <c r="J377" i="19"/>
  <c r="J466" i="19" s="1"/>
  <c r="U316" i="18"/>
  <c r="U405" i="18" s="1"/>
  <c r="U320" i="18"/>
  <c r="U409" i="18" s="1"/>
  <c r="AS409" i="18" s="1"/>
  <c r="U324" i="18"/>
  <c r="U413" i="18" s="1"/>
  <c r="U328" i="18"/>
  <c r="U417" i="18" s="1"/>
  <c r="AS417" i="18" s="1"/>
  <c r="U332" i="18"/>
  <c r="U421" i="18" s="1"/>
  <c r="U301" i="18"/>
  <c r="U390" i="18" s="1"/>
  <c r="AS390" i="18" s="1"/>
  <c r="U336" i="18"/>
  <c r="U425" i="18" s="1"/>
  <c r="U340" i="18"/>
  <c r="U429" i="18" s="1"/>
  <c r="U344" i="18"/>
  <c r="U433" i="18" s="1"/>
  <c r="U157" i="18"/>
  <c r="U261" i="18" s="1"/>
  <c r="U347" i="18"/>
  <c r="U436" i="18" s="1"/>
  <c r="U376" i="18"/>
  <c r="U465" i="18" s="1"/>
  <c r="U373" i="18"/>
  <c r="U462" i="18" s="1"/>
  <c r="AH300" i="18"/>
  <c r="AH389" i="18" s="1"/>
  <c r="AH314" i="18"/>
  <c r="AH403" i="18" s="1"/>
  <c r="AH318" i="18"/>
  <c r="AH407" i="18" s="1"/>
  <c r="AH322" i="18"/>
  <c r="AH411" i="18" s="1"/>
  <c r="AH326" i="18"/>
  <c r="AH415" i="18" s="1"/>
  <c r="AH330" i="18"/>
  <c r="AH419" i="18" s="1"/>
  <c r="AH334" i="18"/>
  <c r="AH423" i="18" s="1"/>
  <c r="AH338" i="18"/>
  <c r="AH427" i="18" s="1"/>
  <c r="AH342" i="18"/>
  <c r="AH431" i="18" s="1"/>
  <c r="AH157" i="18"/>
  <c r="AH261" i="18" s="1"/>
  <c r="AH112" i="18"/>
  <c r="U112" i="18"/>
  <c r="AL112" i="18"/>
  <c r="AD112" i="18"/>
  <c r="S112" i="18"/>
  <c r="AG112" i="18"/>
  <c r="W112" i="18"/>
  <c r="Y112" i="18"/>
  <c r="T112" i="18"/>
  <c r="N112" i="18"/>
  <c r="X112" i="18"/>
  <c r="AF112" i="18"/>
  <c r="AE112" i="18"/>
  <c r="V112" i="18"/>
  <c r="AI112" i="18"/>
  <c r="AK112" i="18"/>
  <c r="AJ112" i="18"/>
  <c r="F112" i="18"/>
  <c r="J112" i="18"/>
  <c r="G112" i="18"/>
  <c r="K112" i="18"/>
  <c r="R112" i="18"/>
  <c r="Z112" i="18"/>
  <c r="H112" i="18"/>
  <c r="L112" i="18"/>
  <c r="E112" i="18"/>
  <c r="I112" i="18"/>
  <c r="M112" i="18"/>
  <c r="AF111" i="19"/>
  <c r="R111" i="19"/>
  <c r="Z111" i="19"/>
  <c r="AH111" i="19"/>
  <c r="AI111" i="19"/>
  <c r="AG111" i="19"/>
  <c r="AL111" i="19"/>
  <c r="AE111" i="19"/>
  <c r="N111" i="19"/>
  <c r="T111" i="19"/>
  <c r="Y111" i="19"/>
  <c r="AJ111" i="19"/>
  <c r="U111" i="19"/>
  <c r="AK111" i="19"/>
  <c r="S111" i="19"/>
  <c r="AD111" i="19"/>
  <c r="X111" i="19"/>
  <c r="V111" i="19"/>
  <c r="W111" i="19"/>
  <c r="J111" i="19"/>
  <c r="M111" i="19"/>
  <c r="K111" i="19"/>
  <c r="H111" i="19"/>
  <c r="L111" i="19"/>
  <c r="E111" i="19"/>
  <c r="G111" i="19"/>
  <c r="F111" i="19"/>
  <c r="I111" i="19"/>
  <c r="AF113" i="24"/>
  <c r="S113" i="24"/>
  <c r="W113" i="24"/>
  <c r="AG113" i="24"/>
  <c r="AE113" i="24"/>
  <c r="V113" i="24"/>
  <c r="AD113" i="24"/>
  <c r="U113" i="24"/>
  <c r="AH113" i="24"/>
  <c r="AJ113" i="24"/>
  <c r="AK113" i="24"/>
  <c r="AL113" i="24"/>
  <c r="R113" i="24"/>
  <c r="T113" i="24"/>
  <c r="X113" i="24"/>
  <c r="Y113" i="24"/>
  <c r="AI113" i="24"/>
  <c r="F113" i="24"/>
  <c r="K113" i="24"/>
  <c r="J113" i="24"/>
  <c r="M113" i="24"/>
  <c r="G113" i="24"/>
  <c r="L113" i="24"/>
  <c r="N113" i="24"/>
  <c r="Z113" i="24"/>
  <c r="E113" i="24"/>
  <c r="I113" i="24"/>
  <c r="H113" i="24"/>
  <c r="AF125" i="24"/>
  <c r="S125" i="24"/>
  <c r="W125" i="24"/>
  <c r="AG125" i="24"/>
  <c r="AE125" i="24"/>
  <c r="V125" i="24"/>
  <c r="AD125" i="24"/>
  <c r="U125" i="24"/>
  <c r="AH125" i="24"/>
  <c r="AJ125" i="24"/>
  <c r="AK125" i="24"/>
  <c r="AL125" i="24"/>
  <c r="R125" i="24"/>
  <c r="T125" i="24"/>
  <c r="X125" i="24"/>
  <c r="Y125" i="24"/>
  <c r="AI125" i="24"/>
  <c r="F125" i="24"/>
  <c r="K125" i="24"/>
  <c r="J125" i="24"/>
  <c r="M125" i="24"/>
  <c r="G125" i="24"/>
  <c r="L125" i="24"/>
  <c r="N125" i="24"/>
  <c r="Z125" i="24"/>
  <c r="E125" i="24"/>
  <c r="I125" i="24"/>
  <c r="H125" i="24"/>
  <c r="BI394" i="24" l="1"/>
  <c r="BE406" i="24"/>
  <c r="AT405" i="24"/>
  <c r="AS475" i="24"/>
  <c r="BE394" i="24"/>
  <c r="V483" i="24"/>
  <c r="BD405" i="24"/>
  <c r="AQ393" i="24"/>
  <c r="BA405" i="24"/>
  <c r="H229" i="24"/>
  <c r="I229" i="24"/>
  <c r="E229" i="24"/>
  <c r="Z229" i="24"/>
  <c r="N229" i="24"/>
  <c r="L229" i="24"/>
  <c r="G229" i="24"/>
  <c r="M229" i="24"/>
  <c r="J229" i="24"/>
  <c r="K229" i="24"/>
  <c r="F229" i="24"/>
  <c r="AI229" i="24"/>
  <c r="Y229" i="24"/>
  <c r="X229" i="24"/>
  <c r="T229" i="24"/>
  <c r="R229" i="24"/>
  <c r="AL229" i="24"/>
  <c r="AK229" i="24"/>
  <c r="AJ229" i="24"/>
  <c r="AH229" i="24"/>
  <c r="U229" i="24"/>
  <c r="AD229" i="24"/>
  <c r="V229" i="24"/>
  <c r="AE229" i="24"/>
  <c r="AG229" i="24"/>
  <c r="W229" i="24"/>
  <c r="S229" i="24"/>
  <c r="AF229" i="24"/>
  <c r="H217" i="24"/>
  <c r="I217" i="24"/>
  <c r="E217" i="24"/>
  <c r="Z217" i="24"/>
  <c r="N217" i="24"/>
  <c r="L217" i="24"/>
  <c r="G217" i="24"/>
  <c r="M217" i="24"/>
  <c r="J217" i="24"/>
  <c r="K217" i="24"/>
  <c r="F217" i="24"/>
  <c r="AI217" i="24"/>
  <c r="Y217" i="24"/>
  <c r="X217" i="24"/>
  <c r="T217" i="24"/>
  <c r="R217" i="24"/>
  <c r="AL217" i="24"/>
  <c r="AK217" i="24"/>
  <c r="AJ217" i="24"/>
  <c r="AH217" i="24"/>
  <c r="U217" i="24"/>
  <c r="AD217" i="24"/>
  <c r="V217" i="24"/>
  <c r="AE217" i="24"/>
  <c r="AG217" i="24"/>
  <c r="W217" i="24"/>
  <c r="S217" i="24"/>
  <c r="AF217" i="24"/>
  <c r="J477" i="24"/>
  <c r="AT476" i="24"/>
  <c r="AG476" i="24"/>
  <c r="BE475" i="24"/>
  <c r="AS406" i="24"/>
  <c r="V406" i="24"/>
  <c r="F406" i="24"/>
  <c r="AP406" i="24" s="1"/>
  <c r="X406" i="24"/>
  <c r="G406" i="24"/>
  <c r="AQ406" i="24" s="1"/>
  <c r="Y406" i="24"/>
  <c r="AT475" i="24"/>
  <c r="H477" i="24"/>
  <c r="AR476" i="24"/>
  <c r="BJ393" i="24"/>
  <c r="D229" i="24"/>
  <c r="D126" i="24"/>
  <c r="I477" i="24"/>
  <c r="AS476" i="24"/>
  <c r="BD394" i="24"/>
  <c r="AX394" i="24"/>
  <c r="BF394" i="24"/>
  <c r="BG394" i="24"/>
  <c r="BE405" i="24"/>
  <c r="Q483" i="24"/>
  <c r="X483" i="24"/>
  <c r="AO475" i="24"/>
  <c r="BH475" i="24"/>
  <c r="AJ476" i="24"/>
  <c r="BB475" i="24"/>
  <c r="AD476" i="24"/>
  <c r="AU394" i="24"/>
  <c r="R476" i="24"/>
  <c r="AP475" i="24"/>
  <c r="BD475" i="24"/>
  <c r="AF476" i="24"/>
  <c r="AJ306" i="24"/>
  <c r="AJ395" i="24" s="1"/>
  <c r="AF306" i="24"/>
  <c r="AF395" i="24" s="1"/>
  <c r="Z306" i="24"/>
  <c r="Z395" i="24" s="1"/>
  <c r="V306" i="24"/>
  <c r="R306" i="24"/>
  <c r="R395" i="24" s="1"/>
  <c r="L306" i="24"/>
  <c r="L395" i="24" s="1"/>
  <c r="H306" i="24"/>
  <c r="H395" i="24" s="1"/>
  <c r="D306" i="24"/>
  <c r="D395" i="24" s="1"/>
  <c r="D484" i="24" s="1"/>
  <c r="AI306" i="24"/>
  <c r="AI395" i="24" s="1"/>
  <c r="AE306" i="24"/>
  <c r="AE395" i="24" s="1"/>
  <c r="Y306" i="24"/>
  <c r="Y395" i="24" s="1"/>
  <c r="U306" i="24"/>
  <c r="U395" i="24" s="1"/>
  <c r="Q306" i="24"/>
  <c r="Q395" i="24" s="1"/>
  <c r="K306" i="24"/>
  <c r="K395" i="24" s="1"/>
  <c r="G306" i="24"/>
  <c r="G395" i="24" s="1"/>
  <c r="AQ395" i="24" s="1"/>
  <c r="AK306" i="24"/>
  <c r="AK395" i="24" s="1"/>
  <c r="AG306" i="24"/>
  <c r="AG395" i="24" s="1"/>
  <c r="AC306" i="24"/>
  <c r="AC395" i="24" s="1"/>
  <c r="W306" i="24"/>
  <c r="W395" i="24" s="1"/>
  <c r="S306" i="24"/>
  <c r="S395" i="24" s="1"/>
  <c r="M306" i="24"/>
  <c r="M395" i="24" s="1"/>
  <c r="I306" i="24"/>
  <c r="I395" i="24" s="1"/>
  <c r="E306" i="24"/>
  <c r="E395" i="24" s="1"/>
  <c r="AO395" i="24" s="1"/>
  <c r="AD306" i="24"/>
  <c r="AD395" i="24" s="1"/>
  <c r="J306" i="24"/>
  <c r="J395" i="24" s="1"/>
  <c r="X306" i="24"/>
  <c r="X395" i="24" s="1"/>
  <c r="F306" i="24"/>
  <c r="F395" i="24" s="1"/>
  <c r="AL306" i="24"/>
  <c r="AL395" i="24" s="1"/>
  <c r="T306" i="24"/>
  <c r="T395" i="24" s="1"/>
  <c r="AH306" i="24"/>
  <c r="AH395" i="24" s="1"/>
  <c r="N306" i="24"/>
  <c r="N395" i="24" s="1"/>
  <c r="AX395" i="24" s="1"/>
  <c r="AQ476" i="24"/>
  <c r="G477" i="24"/>
  <c r="AC406" i="24"/>
  <c r="AK406" i="24"/>
  <c r="H406" i="24"/>
  <c r="AR406" i="24" s="1"/>
  <c r="Z406" i="24"/>
  <c r="J406" i="24"/>
  <c r="AT406" i="24" s="1"/>
  <c r="AD406" i="24"/>
  <c r="BB406" i="24" s="1"/>
  <c r="K406" i="24"/>
  <c r="AU406" i="24" s="1"/>
  <c r="AE406" i="24"/>
  <c r="BC406" i="24" s="1"/>
  <c r="BJ475" i="24"/>
  <c r="AL476" i="24"/>
  <c r="Z483" i="24"/>
  <c r="BA393" i="24"/>
  <c r="BF405" i="24"/>
  <c r="AR393" i="24"/>
  <c r="AJ318" i="24"/>
  <c r="AF318" i="24"/>
  <c r="Z318" i="24"/>
  <c r="V318" i="24"/>
  <c r="V407" i="24" s="1"/>
  <c r="R318" i="24"/>
  <c r="L318" i="24"/>
  <c r="H318" i="24"/>
  <c r="D318" i="24"/>
  <c r="D407" i="24" s="1"/>
  <c r="D496" i="24" s="1"/>
  <c r="AI318" i="24"/>
  <c r="AE318" i="24"/>
  <c r="Y318" i="24"/>
  <c r="U318" i="24"/>
  <c r="U407" i="24" s="1"/>
  <c r="Q318" i="24"/>
  <c r="K318" i="24"/>
  <c r="G318" i="24"/>
  <c r="AK318" i="24"/>
  <c r="AK407" i="24" s="1"/>
  <c r="AG318" i="24"/>
  <c r="AC318" i="24"/>
  <c r="W318" i="24"/>
  <c r="S318" i="24"/>
  <c r="S407" i="24" s="1"/>
  <c r="M318" i="24"/>
  <c r="I318" i="24"/>
  <c r="E318" i="24"/>
  <c r="X318" i="24"/>
  <c r="X407" i="24" s="1"/>
  <c r="F318" i="24"/>
  <c r="AL318" i="24"/>
  <c r="T318" i="24"/>
  <c r="AH318" i="24"/>
  <c r="AH407" i="24" s="1"/>
  <c r="N318" i="24"/>
  <c r="AD318" i="24"/>
  <c r="J318" i="24"/>
  <c r="T484" i="24"/>
  <c r="BH394" i="24"/>
  <c r="T394" i="24"/>
  <c r="AR394" i="24" s="1"/>
  <c r="AL394" i="24"/>
  <c r="BJ394" i="24" s="1"/>
  <c r="U394" i="24"/>
  <c r="AS394" i="24" s="1"/>
  <c r="AC476" i="24"/>
  <c r="BA475" i="24"/>
  <c r="BB393" i="24"/>
  <c r="S483" i="24"/>
  <c r="S484" i="24" s="1"/>
  <c r="AW393" i="24"/>
  <c r="E477" i="24"/>
  <c r="AO476" i="24"/>
  <c r="BG475" i="24"/>
  <c r="AI476" i="24"/>
  <c r="BC475" i="24"/>
  <c r="AE476" i="24"/>
  <c r="V484" i="24"/>
  <c r="M406" i="24"/>
  <c r="AW406" i="24" s="1"/>
  <c r="E406" i="24"/>
  <c r="L406" i="24"/>
  <c r="BH406" i="24" s="1"/>
  <c r="AF406" i="24"/>
  <c r="BD406" i="24" s="1"/>
  <c r="N406" i="24"/>
  <c r="AX406" i="24" s="1"/>
  <c r="AH406" i="24"/>
  <c r="BF406" i="24" s="1"/>
  <c r="Q406" i="24"/>
  <c r="AI406" i="24"/>
  <c r="BG406" i="24" s="1"/>
  <c r="Y476" i="24"/>
  <c r="AW475" i="24"/>
  <c r="AU476" i="24"/>
  <c r="K477" i="24"/>
  <c r="L477" i="24"/>
  <c r="AV476" i="24"/>
  <c r="AK476" i="24"/>
  <c r="BI475" i="24"/>
  <c r="M478" i="24"/>
  <c r="AP405" i="24"/>
  <c r="AO394" i="24"/>
  <c r="V394" i="24"/>
  <c r="AT394" i="24" s="1"/>
  <c r="F394" i="24"/>
  <c r="AP394" i="24" s="1"/>
  <c r="X394" i="24"/>
  <c r="AV394" i="24" s="1"/>
  <c r="G394" i="24"/>
  <c r="AQ394" i="24" s="1"/>
  <c r="Y394" i="24"/>
  <c r="AW394" i="24" s="1"/>
  <c r="N478" i="24"/>
  <c r="AX477" i="24"/>
  <c r="BF475" i="24"/>
  <c r="AH476" i="24"/>
  <c r="BC393" i="24"/>
  <c r="D217" i="24"/>
  <c r="D114" i="24"/>
  <c r="W483" i="24"/>
  <c r="BC405" i="24"/>
  <c r="F478" i="24"/>
  <c r="I215" i="19"/>
  <c r="F215" i="19"/>
  <c r="G215" i="19"/>
  <c r="E215" i="19"/>
  <c r="L215" i="19"/>
  <c r="H215" i="19"/>
  <c r="K215" i="19"/>
  <c r="M215" i="19"/>
  <c r="J215" i="19"/>
  <c r="W215" i="19"/>
  <c r="V215" i="19"/>
  <c r="X215" i="19"/>
  <c r="AD215" i="19"/>
  <c r="S215" i="19"/>
  <c r="AK215" i="19"/>
  <c r="U215" i="19"/>
  <c r="AJ215" i="19"/>
  <c r="Y215" i="19"/>
  <c r="T215" i="19"/>
  <c r="N215" i="19"/>
  <c r="AE215" i="19"/>
  <c r="AL215" i="19"/>
  <c r="AG215" i="19"/>
  <c r="AI215" i="19"/>
  <c r="AH215" i="19"/>
  <c r="Z215" i="19"/>
  <c r="R215" i="19"/>
  <c r="AF215" i="19"/>
  <c r="M216" i="18"/>
  <c r="I216" i="18"/>
  <c r="E216" i="18"/>
  <c r="L216" i="18"/>
  <c r="H216" i="18"/>
  <c r="Z216" i="18"/>
  <c r="R216" i="18"/>
  <c r="K216" i="18"/>
  <c r="G216" i="18"/>
  <c r="J216" i="18"/>
  <c r="F216" i="18"/>
  <c r="AJ216" i="18"/>
  <c r="AK216" i="18"/>
  <c r="AI216" i="18"/>
  <c r="V216" i="18"/>
  <c r="AE216" i="18"/>
  <c r="AF216" i="18"/>
  <c r="X216" i="18"/>
  <c r="N216" i="18"/>
  <c r="T216" i="18"/>
  <c r="Y216" i="18"/>
  <c r="W216" i="18"/>
  <c r="AG216" i="18"/>
  <c r="S216" i="18"/>
  <c r="AD216" i="18"/>
  <c r="AL216" i="18"/>
  <c r="U216" i="18"/>
  <c r="AH216" i="18"/>
  <c r="AS425" i="18"/>
  <c r="I39" i="23"/>
  <c r="I39" i="9"/>
  <c r="AT415" i="19"/>
  <c r="L12" i="23"/>
  <c r="L12" i="9"/>
  <c r="AW388" i="19"/>
  <c r="J57" i="23"/>
  <c r="J57" i="9"/>
  <c r="AU433" i="19"/>
  <c r="G59" i="23"/>
  <c r="G59" i="9"/>
  <c r="BJ461" i="18"/>
  <c r="BJ403" i="18"/>
  <c r="AC15" i="23"/>
  <c r="BB391" i="18"/>
  <c r="AC15" i="9"/>
  <c r="AQ407" i="18"/>
  <c r="AF36" i="23"/>
  <c r="BE412" i="18"/>
  <c r="AF36" i="9"/>
  <c r="AU407" i="18"/>
  <c r="K39" i="23"/>
  <c r="K39" i="9"/>
  <c r="AV415" i="19"/>
  <c r="AR428" i="18"/>
  <c r="AX422" i="18"/>
  <c r="W58" i="23"/>
  <c r="W58" i="9"/>
  <c r="AV434" i="18"/>
  <c r="BD409" i="18"/>
  <c r="BC412" i="18"/>
  <c r="D35" i="23"/>
  <c r="D35" i="9"/>
  <c r="F50" i="23"/>
  <c r="F50" i="9"/>
  <c r="AQ426" i="19"/>
  <c r="BA423" i="18"/>
  <c r="AT425" i="18"/>
  <c r="E50" i="23"/>
  <c r="E50" i="9"/>
  <c r="I475" i="19"/>
  <c r="I386" i="19"/>
  <c r="BF427" i="18"/>
  <c r="BF411" i="18"/>
  <c r="AS433" i="18"/>
  <c r="I59" i="23"/>
  <c r="I59" i="9"/>
  <c r="I47" i="23"/>
  <c r="I47" i="9"/>
  <c r="AT423" i="19"/>
  <c r="I31" i="23"/>
  <c r="I31" i="9"/>
  <c r="AT407" i="19"/>
  <c r="L87" i="23"/>
  <c r="L87" i="9"/>
  <c r="L52" i="23"/>
  <c r="L52" i="9"/>
  <c r="L38" i="23"/>
  <c r="L38" i="9"/>
  <c r="J89" i="23"/>
  <c r="J89" i="9"/>
  <c r="AU465" i="19"/>
  <c r="J49" i="23"/>
  <c r="J49" i="9"/>
  <c r="AU425" i="19"/>
  <c r="J33" i="23"/>
  <c r="J33" i="9"/>
  <c r="AU409" i="19"/>
  <c r="J14" i="23"/>
  <c r="J14" i="9"/>
  <c r="AU390" i="19"/>
  <c r="G46" i="23"/>
  <c r="G46" i="9"/>
  <c r="G40" i="23"/>
  <c r="G40" i="9"/>
  <c r="BJ466" i="18"/>
  <c r="BJ434" i="18"/>
  <c r="BJ386" i="18"/>
  <c r="BJ411" i="18"/>
  <c r="AC87" i="23"/>
  <c r="AC87" i="9"/>
  <c r="BB463" i="18"/>
  <c r="AC41" i="23"/>
  <c r="BB417" i="18"/>
  <c r="AC41" i="9"/>
  <c r="BB387" i="18"/>
  <c r="AQ431" i="18"/>
  <c r="AQ415" i="18"/>
  <c r="AF57" i="23"/>
  <c r="BE433" i="18"/>
  <c r="AF57" i="9"/>
  <c r="AF44" i="23"/>
  <c r="BE420" i="18"/>
  <c r="AF44" i="9"/>
  <c r="AF28" i="23"/>
  <c r="BE404" i="18"/>
  <c r="AF28" i="9"/>
  <c r="AU431" i="18"/>
  <c r="AU415" i="18"/>
  <c r="AU388" i="18"/>
  <c r="BG88" i="23"/>
  <c r="K51" i="23"/>
  <c r="K51" i="9"/>
  <c r="AV427" i="19"/>
  <c r="K31" i="23"/>
  <c r="K31" i="9"/>
  <c r="AV407" i="19"/>
  <c r="AW430" i="18"/>
  <c r="AR437" i="18"/>
  <c r="AX410" i="18"/>
  <c r="W90" i="23"/>
  <c r="W90" i="9"/>
  <c r="AV466" i="18"/>
  <c r="AV428" i="18"/>
  <c r="BD465" i="18"/>
  <c r="BD425" i="18"/>
  <c r="BD417" i="18"/>
  <c r="BD386" i="18"/>
  <c r="BC437" i="18"/>
  <c r="BC420" i="18"/>
  <c r="BC404" i="18"/>
  <c r="D57" i="23"/>
  <c r="D57" i="9"/>
  <c r="D43" i="23"/>
  <c r="D43" i="9"/>
  <c r="D27" i="23"/>
  <c r="D27" i="9"/>
  <c r="F59" i="23"/>
  <c r="F59" i="9"/>
  <c r="AQ435" i="19"/>
  <c r="F42" i="23"/>
  <c r="F42" i="9"/>
  <c r="AQ418" i="19"/>
  <c r="F26" i="23"/>
  <c r="F26" i="9"/>
  <c r="AQ402" i="19"/>
  <c r="BA431" i="18"/>
  <c r="BA420" i="18"/>
  <c r="BA404" i="18"/>
  <c r="U47" i="23"/>
  <c r="U47" i="9"/>
  <c r="AT423" i="18"/>
  <c r="E58" i="23"/>
  <c r="E58" i="9"/>
  <c r="E42" i="23"/>
  <c r="E42" i="9"/>
  <c r="E26" i="23"/>
  <c r="E26" i="9"/>
  <c r="H59" i="23"/>
  <c r="H59" i="9"/>
  <c r="AS435" i="19"/>
  <c r="H45" i="23"/>
  <c r="H45" i="9"/>
  <c r="H29" i="23"/>
  <c r="H29" i="9"/>
  <c r="BG464" i="18"/>
  <c r="BG420" i="18"/>
  <c r="BG404" i="18"/>
  <c r="AJ61" i="23"/>
  <c r="BI437" i="18"/>
  <c r="AJ61" i="9"/>
  <c r="BI391" i="18"/>
  <c r="BI417" i="18"/>
  <c r="BI386" i="18"/>
  <c r="AO432" i="18"/>
  <c r="BH390" i="18"/>
  <c r="BH412" i="18"/>
  <c r="G15" i="23"/>
  <c r="G15" i="9"/>
  <c r="D62" i="23"/>
  <c r="D62" i="9"/>
  <c r="AP440" i="19"/>
  <c r="BL29" i="23"/>
  <c r="BX29" i="23" s="1"/>
  <c r="BL114" i="23"/>
  <c r="BL127" i="23" s="1"/>
  <c r="BX127" i="23" s="1"/>
  <c r="AW410" i="18"/>
  <c r="AF475" i="18"/>
  <c r="AO411" i="18"/>
  <c r="AV412" i="18"/>
  <c r="AD475" i="18"/>
  <c r="U392" i="19"/>
  <c r="AJ392" i="19"/>
  <c r="AC392" i="19"/>
  <c r="AK392" i="19"/>
  <c r="BI392" i="19" s="1"/>
  <c r="AD392" i="19"/>
  <c r="AL392" i="19"/>
  <c r="Z392" i="19"/>
  <c r="K392" i="19"/>
  <c r="AB62" i="23"/>
  <c r="T439" i="18"/>
  <c r="AH439" i="18"/>
  <c r="W439" i="18"/>
  <c r="K439" i="18"/>
  <c r="AU439" i="18" s="1"/>
  <c r="AF439" i="18"/>
  <c r="M439" i="18"/>
  <c r="AC439" i="18"/>
  <c r="AK439" i="18"/>
  <c r="BL27" i="23"/>
  <c r="BX27" i="23" s="1"/>
  <c r="BL112" i="23"/>
  <c r="BL125" i="23" s="1"/>
  <c r="BX125" i="23" s="1"/>
  <c r="L11" i="23"/>
  <c r="L11" i="9"/>
  <c r="BJ414" i="18"/>
  <c r="V89" i="23"/>
  <c r="V89" i="9"/>
  <c r="AW464" i="18"/>
  <c r="W47" i="23"/>
  <c r="AU47" i="23" s="1"/>
  <c r="W39" i="23"/>
  <c r="W31" i="23"/>
  <c r="AE88" i="23"/>
  <c r="BC88" i="23" s="1"/>
  <c r="AE40" i="23"/>
  <c r="U39" i="23"/>
  <c r="U31" i="23"/>
  <c r="BD44" i="23"/>
  <c r="AR44" i="23"/>
  <c r="AR32" i="9"/>
  <c r="BD28" i="23"/>
  <c r="AR28" i="23"/>
  <c r="AH13" i="23"/>
  <c r="BF13" i="23" s="1"/>
  <c r="BF386" i="18"/>
  <c r="BE89" i="23"/>
  <c r="I45" i="23"/>
  <c r="I45" i="9"/>
  <c r="I29" i="23"/>
  <c r="I29" i="9"/>
  <c r="L54" i="23"/>
  <c r="L54" i="9"/>
  <c r="L44" i="23"/>
  <c r="L44" i="9"/>
  <c r="L28" i="23"/>
  <c r="L28" i="9"/>
  <c r="J60" i="23"/>
  <c r="J60" i="9"/>
  <c r="AU436" i="19"/>
  <c r="J43" i="23"/>
  <c r="J43" i="9"/>
  <c r="J27" i="23"/>
  <c r="J27" i="9"/>
  <c r="G12" i="23"/>
  <c r="G12" i="9"/>
  <c r="G42" i="23"/>
  <c r="G42" i="9"/>
  <c r="G26" i="23"/>
  <c r="G26" i="9"/>
  <c r="BJ429" i="18"/>
  <c r="BJ391" i="18"/>
  <c r="BJ405" i="18"/>
  <c r="BB437" i="18"/>
  <c r="BB419" i="18"/>
  <c r="BB403" i="18"/>
  <c r="AQ425" i="18"/>
  <c r="AQ409" i="18"/>
  <c r="BE388" i="18"/>
  <c r="BE406" i="18"/>
  <c r="AU421" i="18"/>
  <c r="AU405" i="18"/>
  <c r="AU90" i="23"/>
  <c r="AU58" i="23"/>
  <c r="K55" i="23"/>
  <c r="K55" i="9"/>
  <c r="AV431" i="19"/>
  <c r="K41" i="23"/>
  <c r="K41" i="9"/>
  <c r="AV417" i="19"/>
  <c r="L386" i="19"/>
  <c r="L475" i="19"/>
  <c r="W88" i="23"/>
  <c r="AU88" i="23" s="1"/>
  <c r="W88" i="9"/>
  <c r="W30" i="23"/>
  <c r="AU30" i="23" s="1"/>
  <c r="W30" i="9"/>
  <c r="AE46" i="23"/>
  <c r="BD407" i="18"/>
  <c r="BC434" i="18"/>
  <c r="BC418" i="18"/>
  <c r="BC402" i="18"/>
  <c r="D55" i="23"/>
  <c r="D55" i="9"/>
  <c r="AO431" i="19"/>
  <c r="D33" i="23"/>
  <c r="D33" i="9"/>
  <c r="AO409" i="19"/>
  <c r="F87" i="23"/>
  <c r="F87" i="9"/>
  <c r="AQ463" i="19"/>
  <c r="F44" i="23"/>
  <c r="F44" i="9"/>
  <c r="AQ420" i="19"/>
  <c r="F28" i="23"/>
  <c r="F28" i="9"/>
  <c r="AQ404" i="19"/>
  <c r="AB60" i="23"/>
  <c r="AZ60" i="23" s="1"/>
  <c r="BA436" i="18"/>
  <c r="AB60" i="9"/>
  <c r="AB57" i="23"/>
  <c r="BA418" i="18"/>
  <c r="BA402" i="18"/>
  <c r="BA84" i="9"/>
  <c r="BA87" i="23"/>
  <c r="E44" i="23"/>
  <c r="E44" i="9"/>
  <c r="AP420" i="19"/>
  <c r="E28" i="23"/>
  <c r="E28" i="9"/>
  <c r="AP404" i="19"/>
  <c r="AS439" i="19"/>
  <c r="H53" i="23"/>
  <c r="H53" i="9"/>
  <c r="H39" i="23"/>
  <c r="H39" i="9"/>
  <c r="AS415" i="19"/>
  <c r="BG466" i="18"/>
  <c r="BG422" i="18"/>
  <c r="BG406" i="18"/>
  <c r="BI463" i="18"/>
  <c r="BI432" i="18"/>
  <c r="BI419" i="18"/>
  <c r="BI403" i="18"/>
  <c r="P61" i="23"/>
  <c r="P61" i="9"/>
  <c r="AO437" i="18"/>
  <c r="AO388" i="18"/>
  <c r="P33" i="23"/>
  <c r="P33" i="9"/>
  <c r="AO409" i="18"/>
  <c r="AI84" i="23"/>
  <c r="BG84" i="23" s="1"/>
  <c r="BH431" i="18"/>
  <c r="BH388" i="18"/>
  <c r="BH418" i="18"/>
  <c r="BH402" i="18"/>
  <c r="BA15" i="23"/>
  <c r="AH475" i="18"/>
  <c r="J477" i="18"/>
  <c r="Q84" i="9"/>
  <c r="AO84" i="9" s="1"/>
  <c r="X62" i="9"/>
  <c r="M353" i="19"/>
  <c r="AK353" i="19"/>
  <c r="I353" i="19"/>
  <c r="AG353" i="19"/>
  <c r="E353" i="19"/>
  <c r="AC353" i="19"/>
  <c r="X353" i="19"/>
  <c r="T353" i="19"/>
  <c r="D353" i="19"/>
  <c r="D442" i="19" s="1"/>
  <c r="D531" i="19" s="1"/>
  <c r="L353" i="19"/>
  <c r="AJ353" i="19"/>
  <c r="H353" i="19"/>
  <c r="AF353" i="19"/>
  <c r="AF442" i="19" s="1"/>
  <c r="Y353" i="19"/>
  <c r="Y442" i="19" s="1"/>
  <c r="U353" i="19"/>
  <c r="Q353" i="19"/>
  <c r="AL353" i="19"/>
  <c r="AL442" i="19" s="1"/>
  <c r="J353" i="19"/>
  <c r="J442" i="19" s="1"/>
  <c r="AD353" i="19"/>
  <c r="S353" i="19"/>
  <c r="N353" i="19"/>
  <c r="N442" i="19" s="1"/>
  <c r="AI353" i="19"/>
  <c r="AI442" i="19" s="1"/>
  <c r="G353" i="19"/>
  <c r="Z353" i="19"/>
  <c r="R353" i="19"/>
  <c r="R442" i="19" s="1"/>
  <c r="AH353" i="19"/>
  <c r="AH442" i="19" s="1"/>
  <c r="BF442" i="19" s="1"/>
  <c r="F353" i="19"/>
  <c r="W353" i="19"/>
  <c r="W442" i="19" s="1"/>
  <c r="K353" i="19"/>
  <c r="K442" i="19" s="1"/>
  <c r="AE353" i="19"/>
  <c r="AE442" i="19" s="1"/>
  <c r="V353" i="19"/>
  <c r="V442" i="19" s="1"/>
  <c r="BE475" i="18"/>
  <c r="AG476" i="18"/>
  <c r="AL475" i="18"/>
  <c r="R476" i="18"/>
  <c r="BF460" i="18"/>
  <c r="AG59" i="23"/>
  <c r="BF435" i="18"/>
  <c r="AG59" i="9"/>
  <c r="BF420" i="18"/>
  <c r="BF404" i="18"/>
  <c r="T59" i="9"/>
  <c r="T46" i="23"/>
  <c r="T46" i="9"/>
  <c r="AS418" i="18"/>
  <c r="AS402" i="18"/>
  <c r="I56" i="23"/>
  <c r="I56" i="9"/>
  <c r="I40" i="23"/>
  <c r="I40" i="9"/>
  <c r="I13" i="23"/>
  <c r="I13" i="9"/>
  <c r="L53" i="23"/>
  <c r="L53" i="9"/>
  <c r="AW429" i="19"/>
  <c r="L39" i="23"/>
  <c r="L39" i="9"/>
  <c r="AW415" i="19"/>
  <c r="J90" i="23"/>
  <c r="J90" i="9"/>
  <c r="AU466" i="19"/>
  <c r="J50" i="23"/>
  <c r="J50" i="9"/>
  <c r="J34" i="23"/>
  <c r="J34" i="9"/>
  <c r="G60" i="23"/>
  <c r="G60" i="9"/>
  <c r="AR436" i="19"/>
  <c r="G33" i="23"/>
  <c r="G33" i="9"/>
  <c r="AR409" i="19"/>
  <c r="BJ462" i="18"/>
  <c r="BJ422" i="18"/>
  <c r="BJ408" i="18"/>
  <c r="AC59" i="23"/>
  <c r="BA59" i="23" s="1"/>
  <c r="BB435" i="18"/>
  <c r="AC59" i="9"/>
  <c r="BB422" i="18"/>
  <c r="BB406" i="18"/>
  <c r="BE434" i="18"/>
  <c r="AF46" i="23"/>
  <c r="BE422" i="18"/>
  <c r="AF46" i="9"/>
  <c r="AF29" i="23"/>
  <c r="AF29" i="9"/>
  <c r="BE405" i="18"/>
  <c r="K54" i="23"/>
  <c r="K54" i="9"/>
  <c r="AV430" i="19"/>
  <c r="K14" i="23"/>
  <c r="K14" i="9"/>
  <c r="AI14" i="9" s="1"/>
  <c r="AV390" i="19"/>
  <c r="K44" i="23"/>
  <c r="K44" i="9"/>
  <c r="K28" i="23"/>
  <c r="K28" i="9"/>
  <c r="X47" i="23"/>
  <c r="X47" i="9"/>
  <c r="AW411" i="18"/>
  <c r="S33" i="23"/>
  <c r="S33" i="9"/>
  <c r="AX460" i="18"/>
  <c r="W87" i="23"/>
  <c r="W87" i="9"/>
  <c r="W53" i="23"/>
  <c r="W53" i="9"/>
  <c r="BD423" i="18"/>
  <c r="BD406" i="18"/>
  <c r="AD87" i="23"/>
  <c r="AD53" i="23"/>
  <c r="BC429" i="18"/>
  <c r="AD53" i="9"/>
  <c r="AD37" i="23"/>
  <c r="BC413" i="18"/>
  <c r="AD37" i="9"/>
  <c r="BC386" i="18"/>
  <c r="D50" i="23"/>
  <c r="D50" i="9"/>
  <c r="AO426" i="19"/>
  <c r="D40" i="23"/>
  <c r="D40" i="9"/>
  <c r="F85" i="23"/>
  <c r="F85" i="9"/>
  <c r="AQ461" i="19"/>
  <c r="F47" i="9"/>
  <c r="F47" i="23"/>
  <c r="AQ423" i="19"/>
  <c r="F31" i="23"/>
  <c r="R31" i="23" s="1"/>
  <c r="F31" i="9"/>
  <c r="AQ407" i="19"/>
  <c r="BA463" i="18"/>
  <c r="BA424" i="18"/>
  <c r="BA413" i="18"/>
  <c r="AT466" i="18"/>
  <c r="AT427" i="18"/>
  <c r="AT409" i="18"/>
  <c r="AO60" i="23"/>
  <c r="E43" i="23"/>
  <c r="E43" i="9"/>
  <c r="AP419" i="19"/>
  <c r="E27" i="23"/>
  <c r="E27" i="9"/>
  <c r="AP403" i="19"/>
  <c r="BD84" i="23"/>
  <c r="AR84" i="23"/>
  <c r="H56" i="23"/>
  <c r="H56" i="9"/>
  <c r="AS432" i="19"/>
  <c r="H42" i="23"/>
  <c r="T42" i="23" s="1"/>
  <c r="H42" i="9"/>
  <c r="AS418" i="19"/>
  <c r="H26" i="23"/>
  <c r="H26" i="9"/>
  <c r="T26" i="9" s="1"/>
  <c r="AS402" i="19"/>
  <c r="BG429" i="18"/>
  <c r="BG413" i="18"/>
  <c r="BG386" i="18"/>
  <c r="BI434" i="18"/>
  <c r="BI388" i="18"/>
  <c r="BI406" i="18"/>
  <c r="BH391" i="18"/>
  <c r="BH413" i="18"/>
  <c r="BH387" i="18"/>
  <c r="AW461" i="18"/>
  <c r="AT440" i="19"/>
  <c r="BI392" i="18"/>
  <c r="L476" i="18"/>
  <c r="E477" i="18"/>
  <c r="AW423" i="18"/>
  <c r="Z476" i="18"/>
  <c r="AO387" i="18"/>
  <c r="BJ438" i="18"/>
  <c r="Y441" i="19"/>
  <c r="AG441" i="19"/>
  <c r="AJ441" i="19"/>
  <c r="BH441" i="19" s="1"/>
  <c r="AC441" i="19"/>
  <c r="W441" i="19"/>
  <c r="J441" i="19"/>
  <c r="AE441" i="19"/>
  <c r="N441" i="19"/>
  <c r="AF393" i="18"/>
  <c r="AL393" i="18"/>
  <c r="Y393" i="18"/>
  <c r="I393" i="18"/>
  <c r="T393" i="18"/>
  <c r="AH393" i="18"/>
  <c r="AE393" i="18"/>
  <c r="I477" i="18"/>
  <c r="AT437" i="18"/>
  <c r="AO404" i="18"/>
  <c r="W299" i="19"/>
  <c r="W388" i="19" s="1"/>
  <c r="V12" i="23" s="1"/>
  <c r="W314" i="19"/>
  <c r="W403" i="19" s="1"/>
  <c r="AU403" i="19" s="1"/>
  <c r="W318" i="19"/>
  <c r="W407" i="19" s="1"/>
  <c r="V31" i="23" s="1"/>
  <c r="W322" i="19"/>
  <c r="W411" i="19" s="1"/>
  <c r="W326" i="19"/>
  <c r="W415" i="19" s="1"/>
  <c r="V39" i="23" s="1"/>
  <c r="W330" i="19"/>
  <c r="W419" i="19" s="1"/>
  <c r="AU419" i="19" s="1"/>
  <c r="W334" i="19"/>
  <c r="W423" i="19" s="1"/>
  <c r="W338" i="19"/>
  <c r="W427" i="19" s="1"/>
  <c r="W342" i="19"/>
  <c r="W431" i="19" s="1"/>
  <c r="V55" i="23" s="1"/>
  <c r="W375" i="19"/>
  <c r="W464" i="19" s="1"/>
  <c r="AU464" i="19" s="1"/>
  <c r="V301" i="19"/>
  <c r="V390" i="19" s="1"/>
  <c r="V316" i="19"/>
  <c r="V405" i="19" s="1"/>
  <c r="AT405" i="19" s="1"/>
  <c r="V320" i="19"/>
  <c r="V409" i="19" s="1"/>
  <c r="U33" i="23" s="1"/>
  <c r="V324" i="19"/>
  <c r="V413" i="19" s="1"/>
  <c r="V328" i="19"/>
  <c r="V417" i="19" s="1"/>
  <c r="V332" i="19"/>
  <c r="V421" i="19" s="1"/>
  <c r="AT421" i="19" s="1"/>
  <c r="V336" i="19"/>
  <c r="V425" i="19" s="1"/>
  <c r="U49" i="9" s="1"/>
  <c r="V340" i="19"/>
  <c r="V429" i="19" s="1"/>
  <c r="V344" i="19"/>
  <c r="V433" i="19" s="1"/>
  <c r="V350" i="19"/>
  <c r="V439" i="19" s="1"/>
  <c r="AT439" i="19" s="1"/>
  <c r="V376" i="19"/>
  <c r="V465" i="19" s="1"/>
  <c r="X351" i="19"/>
  <c r="X440" i="19" s="1"/>
  <c r="X349" i="19"/>
  <c r="X438" i="19" s="1"/>
  <c r="Q314" i="19"/>
  <c r="Q403" i="19" s="1"/>
  <c r="AO403" i="19" s="1"/>
  <c r="Q318" i="19"/>
  <c r="Q407" i="19" s="1"/>
  <c r="Q322" i="19"/>
  <c r="Q411" i="19" s="1"/>
  <c r="AO411" i="19" s="1"/>
  <c r="Q326" i="19"/>
  <c r="Q415" i="19" s="1"/>
  <c r="Q330" i="19"/>
  <c r="Q419" i="19" s="1"/>
  <c r="AO419" i="19" s="1"/>
  <c r="Q336" i="19"/>
  <c r="Q425" i="19" s="1"/>
  <c r="Q300" i="19"/>
  <c r="Q389" i="19" s="1"/>
  <c r="Q339" i="19"/>
  <c r="Q428" i="19" s="1"/>
  <c r="AO428" i="19" s="1"/>
  <c r="Q344" i="19"/>
  <c r="Q433" i="19" s="1"/>
  <c r="Q351" i="19"/>
  <c r="Q440" i="19" s="1"/>
  <c r="AO440" i="19" s="1"/>
  <c r="Q375" i="19"/>
  <c r="Q464" i="19" s="1"/>
  <c r="Q374" i="19"/>
  <c r="Q463" i="19" s="1"/>
  <c r="AO463" i="19" s="1"/>
  <c r="AD300" i="19"/>
  <c r="AD389" i="19" s="1"/>
  <c r="BB389" i="19" s="1"/>
  <c r="AD314" i="19"/>
  <c r="AD403" i="19" s="1"/>
  <c r="BB403" i="19" s="1"/>
  <c r="AD318" i="19"/>
  <c r="AD407" i="19" s="1"/>
  <c r="BB407" i="19" s="1"/>
  <c r="AD322" i="19"/>
  <c r="AD411" i="19" s="1"/>
  <c r="BB411" i="19" s="1"/>
  <c r="AD326" i="19"/>
  <c r="AD415" i="19" s="1"/>
  <c r="BB415" i="19" s="1"/>
  <c r="AD330" i="19"/>
  <c r="AD419" i="19" s="1"/>
  <c r="BB419" i="19" s="1"/>
  <c r="AD334" i="19"/>
  <c r="AD423" i="19" s="1"/>
  <c r="BB423" i="19" s="1"/>
  <c r="AD338" i="19"/>
  <c r="AD427" i="19" s="1"/>
  <c r="BB427" i="19" s="1"/>
  <c r="AD342" i="19"/>
  <c r="AD431" i="19" s="1"/>
  <c r="BB431" i="19" s="1"/>
  <c r="AD349" i="19"/>
  <c r="AD438" i="19" s="1"/>
  <c r="BB438" i="19" s="1"/>
  <c r="AD372" i="19"/>
  <c r="AD461" i="19" s="1"/>
  <c r="AD377" i="19"/>
  <c r="AD466" i="19" s="1"/>
  <c r="S345" i="19"/>
  <c r="S434" i="19" s="1"/>
  <c r="S350" i="19"/>
  <c r="S439" i="19" s="1"/>
  <c r="AQ439" i="19" s="1"/>
  <c r="S377" i="19"/>
  <c r="S466" i="19" s="1"/>
  <c r="S373" i="19"/>
  <c r="S462" i="19" s="1"/>
  <c r="AK313" i="19"/>
  <c r="AK402" i="19" s="1"/>
  <c r="BI402" i="19" s="1"/>
  <c r="AK317" i="19"/>
  <c r="AK406" i="19" s="1"/>
  <c r="BI406" i="19" s="1"/>
  <c r="AK321" i="19"/>
  <c r="AK410" i="19" s="1"/>
  <c r="BI410" i="19" s="1"/>
  <c r="AK325" i="19"/>
  <c r="AK414" i="19" s="1"/>
  <c r="BI414" i="19" s="1"/>
  <c r="AK329" i="19"/>
  <c r="AK418" i="19" s="1"/>
  <c r="BI418" i="19" s="1"/>
  <c r="AK299" i="19"/>
  <c r="AK388" i="19" s="1"/>
  <c r="BI388" i="19" s="1"/>
  <c r="AK334" i="19"/>
  <c r="AK423" i="19" s="1"/>
  <c r="BI423" i="19" s="1"/>
  <c r="AK338" i="19"/>
  <c r="AK427" i="19" s="1"/>
  <c r="BI427" i="19" s="1"/>
  <c r="AK342" i="19"/>
  <c r="AK431" i="19" s="1"/>
  <c r="BI431" i="19" s="1"/>
  <c r="AK351" i="19"/>
  <c r="AK440" i="19" s="1"/>
  <c r="BI440" i="19" s="1"/>
  <c r="AK372" i="19"/>
  <c r="AK461" i="19" s="1"/>
  <c r="BI461" i="19" s="1"/>
  <c r="AK371" i="19"/>
  <c r="AK460" i="19" s="1"/>
  <c r="BI460" i="19" s="1"/>
  <c r="U347" i="19"/>
  <c r="U436" i="19" s="1"/>
  <c r="U375" i="19"/>
  <c r="U464" i="19" s="1"/>
  <c r="U374" i="19"/>
  <c r="U463" i="19" s="1"/>
  <c r="U336" i="19"/>
  <c r="U425" i="19" s="1"/>
  <c r="T49" i="9" s="1"/>
  <c r="U334" i="19"/>
  <c r="U423" i="19" s="1"/>
  <c r="AJ313" i="19"/>
  <c r="AJ402" i="19" s="1"/>
  <c r="BH402" i="19" s="1"/>
  <c r="AJ317" i="19"/>
  <c r="AJ406" i="19" s="1"/>
  <c r="BH406" i="19" s="1"/>
  <c r="AJ321" i="19"/>
  <c r="AJ410" i="19" s="1"/>
  <c r="BH410" i="19" s="1"/>
  <c r="AJ325" i="19"/>
  <c r="AJ414" i="19" s="1"/>
  <c r="BH414" i="19" s="1"/>
  <c r="AJ329" i="19"/>
  <c r="AJ418" i="19" s="1"/>
  <c r="BH418" i="19" s="1"/>
  <c r="AJ335" i="19"/>
  <c r="AJ424" i="19" s="1"/>
  <c r="BH424" i="19" s="1"/>
  <c r="AJ299" i="19"/>
  <c r="AJ388" i="19" s="1"/>
  <c r="BH388" i="19" s="1"/>
  <c r="AJ337" i="19"/>
  <c r="AJ426" i="19" s="1"/>
  <c r="AJ342" i="19"/>
  <c r="AJ431" i="19" s="1"/>
  <c r="BH431" i="19" s="1"/>
  <c r="AJ349" i="19"/>
  <c r="AJ438" i="19" s="1"/>
  <c r="AJ372" i="19"/>
  <c r="AJ461" i="19" s="1"/>
  <c r="BH461" i="19" s="1"/>
  <c r="Y316" i="19"/>
  <c r="Y405" i="19" s="1"/>
  <c r="Y320" i="19"/>
  <c r="Y409" i="19" s="1"/>
  <c r="Y324" i="19"/>
  <c r="Y413" i="19" s="1"/>
  <c r="Y328" i="19"/>
  <c r="Y417" i="19" s="1"/>
  <c r="Y339" i="19"/>
  <c r="Y428" i="19" s="1"/>
  <c r="AW428" i="19" s="1"/>
  <c r="Y301" i="19"/>
  <c r="Y390" i="19" s="1"/>
  <c r="Y337" i="19"/>
  <c r="Y426" i="19" s="1"/>
  <c r="Y344" i="19"/>
  <c r="Y433" i="19" s="1"/>
  <c r="Y351" i="19"/>
  <c r="Y440" i="19" s="1"/>
  <c r="AW440" i="19" s="1"/>
  <c r="Y375" i="19"/>
  <c r="Y464" i="19" s="1"/>
  <c r="X88" i="23" s="1"/>
  <c r="Y374" i="19"/>
  <c r="Y463" i="19" s="1"/>
  <c r="AW463" i="19" s="1"/>
  <c r="T314" i="19"/>
  <c r="T403" i="19" s="1"/>
  <c r="T318" i="19"/>
  <c r="T407" i="19" s="1"/>
  <c r="T322" i="19"/>
  <c r="T411" i="19" s="1"/>
  <c r="T326" i="19"/>
  <c r="T415" i="19" s="1"/>
  <c r="T330" i="19"/>
  <c r="T419" i="19" s="1"/>
  <c r="T298" i="19"/>
  <c r="T387" i="19" s="1"/>
  <c r="T297" i="19"/>
  <c r="T302" i="19"/>
  <c r="T391" i="19" s="1"/>
  <c r="AR391" i="19" s="1"/>
  <c r="T334" i="19"/>
  <c r="T423" i="19" s="1"/>
  <c r="T338" i="19"/>
  <c r="T427" i="19" s="1"/>
  <c r="T342" i="19"/>
  <c r="T431" i="19" s="1"/>
  <c r="T351" i="19"/>
  <c r="T440" i="19" s="1"/>
  <c r="T372" i="19"/>
  <c r="T461" i="19" s="1"/>
  <c r="T371" i="19"/>
  <c r="T460" i="19" s="1"/>
  <c r="AR460" i="19" s="1"/>
  <c r="N302" i="19"/>
  <c r="N391" i="19" s="1"/>
  <c r="N297" i="19"/>
  <c r="N298" i="19"/>
  <c r="N387" i="19" s="1"/>
  <c r="N316" i="19"/>
  <c r="N405" i="19" s="1"/>
  <c r="N320" i="19"/>
  <c r="N409" i="19" s="1"/>
  <c r="N324" i="19"/>
  <c r="N413" i="19" s="1"/>
  <c r="N328" i="19"/>
  <c r="N417" i="19" s="1"/>
  <c r="N332" i="19"/>
  <c r="N421" i="19" s="1"/>
  <c r="N336" i="19"/>
  <c r="N425" i="19" s="1"/>
  <c r="N340" i="19"/>
  <c r="N429" i="19" s="1"/>
  <c r="N344" i="19"/>
  <c r="N433" i="19" s="1"/>
  <c r="AX440" i="19"/>
  <c r="N376" i="19"/>
  <c r="N465" i="19" s="1"/>
  <c r="AE300" i="19"/>
  <c r="AE389" i="19" s="1"/>
  <c r="AE314" i="19"/>
  <c r="AE403" i="19" s="1"/>
  <c r="AE318" i="19"/>
  <c r="AE407" i="19" s="1"/>
  <c r="AE322" i="19"/>
  <c r="AE411" i="19" s="1"/>
  <c r="AE326" i="19"/>
  <c r="AE415" i="19" s="1"/>
  <c r="AE330" i="19"/>
  <c r="AE419" i="19" s="1"/>
  <c r="AE334" i="19"/>
  <c r="AE423" i="19" s="1"/>
  <c r="AE338" i="19"/>
  <c r="AE427" i="19" s="1"/>
  <c r="AE342" i="19"/>
  <c r="AE431" i="19" s="1"/>
  <c r="AE345" i="19"/>
  <c r="AE434" i="19" s="1"/>
  <c r="BC434" i="19" s="1"/>
  <c r="AE373" i="19"/>
  <c r="AE462" i="19" s="1"/>
  <c r="AL302" i="19"/>
  <c r="AL391" i="19" s="1"/>
  <c r="BJ391" i="19" s="1"/>
  <c r="AL298" i="19"/>
  <c r="AL387" i="19" s="1"/>
  <c r="BJ387" i="19" s="1"/>
  <c r="AL297" i="19"/>
  <c r="AL316" i="19"/>
  <c r="AL405" i="19" s="1"/>
  <c r="BJ405" i="19" s="1"/>
  <c r="AL320" i="19"/>
  <c r="AL409" i="19" s="1"/>
  <c r="BJ409" i="19" s="1"/>
  <c r="AL324" i="19"/>
  <c r="AL413" i="19" s="1"/>
  <c r="BJ413" i="19" s="1"/>
  <c r="AL328" i="19"/>
  <c r="AL417" i="19" s="1"/>
  <c r="BJ417" i="19" s="1"/>
  <c r="AL332" i="19"/>
  <c r="AL421" i="19" s="1"/>
  <c r="AL336" i="19"/>
  <c r="AL425" i="19" s="1"/>
  <c r="AL340" i="19"/>
  <c r="AL429" i="19" s="1"/>
  <c r="BJ429" i="19" s="1"/>
  <c r="AL344" i="19"/>
  <c r="AL433" i="19" s="1"/>
  <c r="AL350" i="19"/>
  <c r="AL439" i="19" s="1"/>
  <c r="AL376" i="19"/>
  <c r="AL465" i="19" s="1"/>
  <c r="AL375" i="19"/>
  <c r="AL464" i="19" s="1"/>
  <c r="BE435" i="19"/>
  <c r="AG347" i="19"/>
  <c r="AG436" i="19" s="1"/>
  <c r="AG372" i="19"/>
  <c r="AG461" i="19" s="1"/>
  <c r="BE391" i="19"/>
  <c r="AG332" i="19"/>
  <c r="AG421" i="19" s="1"/>
  <c r="BE417" i="19"/>
  <c r="BE413" i="19"/>
  <c r="BE409" i="19"/>
  <c r="BE405" i="19"/>
  <c r="AG297" i="19"/>
  <c r="AG298" i="19"/>
  <c r="AG387" i="19" s="1"/>
  <c r="BE387" i="19" s="1"/>
  <c r="AI302" i="19"/>
  <c r="AI391" i="19" s="1"/>
  <c r="BG391" i="19" s="1"/>
  <c r="AI298" i="19"/>
  <c r="AI387" i="19" s="1"/>
  <c r="BG387" i="19" s="1"/>
  <c r="AI297" i="19"/>
  <c r="AI316" i="19"/>
  <c r="AI405" i="19" s="1"/>
  <c r="BG405" i="19" s="1"/>
  <c r="AI320" i="19"/>
  <c r="AI409" i="19" s="1"/>
  <c r="BG409" i="19" s="1"/>
  <c r="AI324" i="19"/>
  <c r="AI413" i="19" s="1"/>
  <c r="BG413" i="19" s="1"/>
  <c r="AI328" i="19"/>
  <c r="AI417" i="19" s="1"/>
  <c r="BG417" i="19" s="1"/>
  <c r="AI332" i="19"/>
  <c r="AI421" i="19" s="1"/>
  <c r="BG421" i="19" s="1"/>
  <c r="AI336" i="19"/>
  <c r="AI425" i="19" s="1"/>
  <c r="BG425" i="19" s="1"/>
  <c r="AI340" i="19"/>
  <c r="AI429" i="19" s="1"/>
  <c r="BG429" i="19" s="1"/>
  <c r="BG433" i="19"/>
  <c r="AI345" i="19"/>
  <c r="AI434" i="19" s="1"/>
  <c r="AI377" i="19"/>
  <c r="AI466" i="19" s="1"/>
  <c r="BG466" i="19" s="1"/>
  <c r="BG463" i="19"/>
  <c r="AH300" i="19"/>
  <c r="AH389" i="19" s="1"/>
  <c r="BF389" i="19" s="1"/>
  <c r="AH314" i="19"/>
  <c r="AH403" i="19" s="1"/>
  <c r="BF403" i="19" s="1"/>
  <c r="AH318" i="19"/>
  <c r="AH407" i="19" s="1"/>
  <c r="BF407" i="19" s="1"/>
  <c r="AH322" i="19"/>
  <c r="AH411" i="19" s="1"/>
  <c r="BF411" i="19" s="1"/>
  <c r="AH326" i="19"/>
  <c r="AH415" i="19" s="1"/>
  <c r="BF415" i="19" s="1"/>
  <c r="AH330" i="19"/>
  <c r="AH419" i="19" s="1"/>
  <c r="BF419" i="19" s="1"/>
  <c r="AH334" i="19"/>
  <c r="AH423" i="19" s="1"/>
  <c r="BF423" i="19" s="1"/>
  <c r="AH338" i="19"/>
  <c r="AH427" i="19" s="1"/>
  <c r="BF427" i="19" s="1"/>
  <c r="AH342" i="19"/>
  <c r="AH431" i="19" s="1"/>
  <c r="BF431" i="19" s="1"/>
  <c r="AH372" i="19"/>
  <c r="AH461" i="19" s="1"/>
  <c r="BF466" i="19"/>
  <c r="Z301" i="19"/>
  <c r="Z390" i="19" s="1"/>
  <c r="Z316" i="19"/>
  <c r="Z405" i="19" s="1"/>
  <c r="Z320" i="19"/>
  <c r="Z409" i="19" s="1"/>
  <c r="Z324" i="19"/>
  <c r="Z413" i="19" s="1"/>
  <c r="Z328" i="19"/>
  <c r="Z417" i="19" s="1"/>
  <c r="Z332" i="19"/>
  <c r="Z421" i="19" s="1"/>
  <c r="Z336" i="19"/>
  <c r="Z425" i="19" s="1"/>
  <c r="Z340" i="19"/>
  <c r="Z429" i="19" s="1"/>
  <c r="Z344" i="19"/>
  <c r="Z433" i="19" s="1"/>
  <c r="Z376" i="19"/>
  <c r="Z465" i="19" s="1"/>
  <c r="AC313" i="19"/>
  <c r="AC402" i="19" s="1"/>
  <c r="BA402" i="19" s="1"/>
  <c r="AC317" i="19"/>
  <c r="AC406" i="19" s="1"/>
  <c r="BA406" i="19" s="1"/>
  <c r="AC321" i="19"/>
  <c r="AC410" i="19" s="1"/>
  <c r="BA410" i="19" s="1"/>
  <c r="AC325" i="19"/>
  <c r="AC414" i="19" s="1"/>
  <c r="BA414" i="19" s="1"/>
  <c r="AC329" i="19"/>
  <c r="AC418" i="19" s="1"/>
  <c r="BA418" i="19" s="1"/>
  <c r="AC297" i="19"/>
  <c r="AC298" i="19"/>
  <c r="AC387" i="19" s="1"/>
  <c r="BA387" i="19" s="1"/>
  <c r="AC302" i="19"/>
  <c r="AC391" i="19" s="1"/>
  <c r="BA391" i="19" s="1"/>
  <c r="AC335" i="19"/>
  <c r="AC424" i="19" s="1"/>
  <c r="BA424" i="19" s="1"/>
  <c r="AC339" i="19"/>
  <c r="AC428" i="19" s="1"/>
  <c r="BA428" i="19" s="1"/>
  <c r="AC343" i="19"/>
  <c r="AC432" i="19" s="1"/>
  <c r="BA432" i="19" s="1"/>
  <c r="AC374" i="19"/>
  <c r="AC463" i="19" s="1"/>
  <c r="BA463" i="19" s="1"/>
  <c r="AC373" i="19"/>
  <c r="AC462" i="19" s="1"/>
  <c r="BA462" i="19" s="1"/>
  <c r="R298" i="19"/>
  <c r="R387" i="19" s="1"/>
  <c r="R297" i="19"/>
  <c r="R302" i="19"/>
  <c r="R391" i="19" s="1"/>
  <c r="R313" i="19"/>
  <c r="R402" i="19" s="1"/>
  <c r="AP402" i="19" s="1"/>
  <c r="R317" i="19"/>
  <c r="R406" i="19" s="1"/>
  <c r="R321" i="19"/>
  <c r="R410" i="19" s="1"/>
  <c r="R325" i="19"/>
  <c r="R414" i="19" s="1"/>
  <c r="R329" i="19"/>
  <c r="R418" i="19" s="1"/>
  <c r="R333" i="19"/>
  <c r="R422" i="19" s="1"/>
  <c r="R337" i="19"/>
  <c r="R426" i="19" s="1"/>
  <c r="R341" i="19"/>
  <c r="R430" i="19" s="1"/>
  <c r="R345" i="19"/>
  <c r="R434" i="19" s="1"/>
  <c r="R377" i="19"/>
  <c r="R466" i="19" s="1"/>
  <c r="R376" i="19"/>
  <c r="R465" i="19" s="1"/>
  <c r="AF314" i="19"/>
  <c r="AF403" i="19" s="1"/>
  <c r="BD403" i="19" s="1"/>
  <c r="AF318" i="19"/>
  <c r="AF407" i="19" s="1"/>
  <c r="BD407" i="19" s="1"/>
  <c r="AF322" i="19"/>
  <c r="AF411" i="19" s="1"/>
  <c r="BD411" i="19" s="1"/>
  <c r="AF326" i="19"/>
  <c r="AF415" i="19" s="1"/>
  <c r="BD415" i="19" s="1"/>
  <c r="AF330" i="19"/>
  <c r="AF419" i="19" s="1"/>
  <c r="BD419" i="19" s="1"/>
  <c r="AF300" i="19"/>
  <c r="AF389" i="19" s="1"/>
  <c r="BD389" i="19" s="1"/>
  <c r="AF343" i="19"/>
  <c r="AF432" i="19" s="1"/>
  <c r="BD432" i="19" s="1"/>
  <c r="AF350" i="19"/>
  <c r="AF439" i="19" s="1"/>
  <c r="BD439" i="19" s="1"/>
  <c r="AF349" i="19"/>
  <c r="AF438" i="19" s="1"/>
  <c r="BD438" i="19" s="1"/>
  <c r="BD462" i="19"/>
  <c r="AF372" i="19"/>
  <c r="AF461" i="19" s="1"/>
  <c r="BD461" i="19" s="1"/>
  <c r="AS436" i="18"/>
  <c r="I55" i="23"/>
  <c r="I55" i="9"/>
  <c r="AT431" i="19"/>
  <c r="AG47" i="23"/>
  <c r="BF423" i="18"/>
  <c r="AG47" i="9"/>
  <c r="AG31" i="23"/>
  <c r="BF407" i="18"/>
  <c r="AG31" i="9"/>
  <c r="AS429" i="18"/>
  <c r="I90" i="23"/>
  <c r="I90" i="9"/>
  <c r="I60" i="23"/>
  <c r="U60" i="23" s="1"/>
  <c r="I60" i="9"/>
  <c r="AT436" i="19"/>
  <c r="I43" i="23"/>
  <c r="I43" i="9"/>
  <c r="AT419" i="19"/>
  <c r="I27" i="23"/>
  <c r="I27" i="9"/>
  <c r="AT403" i="19"/>
  <c r="L60" i="23"/>
  <c r="L60" i="9"/>
  <c r="L48" i="23"/>
  <c r="L48" i="9"/>
  <c r="L34" i="23"/>
  <c r="L34" i="9"/>
  <c r="J63" i="23"/>
  <c r="J63" i="9"/>
  <c r="AU439" i="19"/>
  <c r="J45" i="23"/>
  <c r="J45" i="9"/>
  <c r="V45" i="9" s="1"/>
  <c r="AU421" i="19"/>
  <c r="J29" i="23"/>
  <c r="J29" i="9"/>
  <c r="AU405" i="19"/>
  <c r="G89" i="23"/>
  <c r="G89" i="9"/>
  <c r="AR465" i="19"/>
  <c r="G58" i="23"/>
  <c r="G58" i="9"/>
  <c r="G14" i="23"/>
  <c r="G14" i="9"/>
  <c r="G36" i="23"/>
  <c r="G36" i="9"/>
  <c r="BJ460" i="18"/>
  <c r="BJ431" i="18"/>
  <c r="BJ387" i="18"/>
  <c r="BJ407" i="18"/>
  <c r="BB434" i="18"/>
  <c r="AC53" i="23"/>
  <c r="BB429" i="18"/>
  <c r="AC53" i="9"/>
  <c r="AC37" i="23"/>
  <c r="BB413" i="18"/>
  <c r="AC37" i="9"/>
  <c r="BB386" i="18"/>
  <c r="AQ427" i="18"/>
  <c r="AQ411" i="18"/>
  <c r="AF86" i="23"/>
  <c r="BD86" i="23" s="1"/>
  <c r="BE462" i="18"/>
  <c r="AF86" i="9"/>
  <c r="AF53" i="23"/>
  <c r="AF53" i="9"/>
  <c r="BE429" i="18"/>
  <c r="AF40" i="23"/>
  <c r="BE416" i="18"/>
  <c r="AF40" i="9"/>
  <c r="AU427" i="18"/>
  <c r="AU411" i="18"/>
  <c r="K89" i="23"/>
  <c r="K89" i="9"/>
  <c r="K57" i="23"/>
  <c r="K57" i="9"/>
  <c r="K43" i="23"/>
  <c r="K43" i="9"/>
  <c r="AV419" i="19"/>
  <c r="K27" i="23"/>
  <c r="K27" i="9"/>
  <c r="AV403" i="19"/>
  <c r="AW426" i="18"/>
  <c r="Y386" i="18"/>
  <c r="Y475" i="18"/>
  <c r="S13" i="23"/>
  <c r="S13" i="9"/>
  <c r="AQ13" i="9" s="1"/>
  <c r="AX426" i="18"/>
  <c r="AV424" i="18"/>
  <c r="BD434" i="18"/>
  <c r="BD391" i="18"/>
  <c r="AE15" i="9"/>
  <c r="AE15" i="23"/>
  <c r="BD413" i="18"/>
  <c r="BD387" i="18"/>
  <c r="BC432" i="18"/>
  <c r="BC416" i="18"/>
  <c r="BC390" i="18"/>
  <c r="D53" i="23"/>
  <c r="D53" i="9"/>
  <c r="AO429" i="19"/>
  <c r="D39" i="23"/>
  <c r="D39" i="9"/>
  <c r="AO415" i="19"/>
  <c r="F90" i="23"/>
  <c r="F90" i="9"/>
  <c r="AQ466" i="19"/>
  <c r="F54" i="23"/>
  <c r="F54" i="9"/>
  <c r="R54" i="9" s="1"/>
  <c r="AQ430" i="19"/>
  <c r="F38" i="23"/>
  <c r="F38" i="9"/>
  <c r="AQ414" i="19"/>
  <c r="BA460" i="18"/>
  <c r="BA427" i="18"/>
  <c r="AB40" i="23"/>
  <c r="BA416" i="18"/>
  <c r="AB40" i="9"/>
  <c r="AC386" i="18"/>
  <c r="AC475" i="18"/>
  <c r="AT420" i="18"/>
  <c r="E54" i="23"/>
  <c r="E54" i="9"/>
  <c r="AP430" i="19"/>
  <c r="E38" i="23"/>
  <c r="E38" i="9"/>
  <c r="AP414" i="19"/>
  <c r="H90" i="23"/>
  <c r="H90" i="9"/>
  <c r="H55" i="23"/>
  <c r="T55" i="23" s="1"/>
  <c r="H55" i="9"/>
  <c r="AS431" i="19"/>
  <c r="H41" i="23"/>
  <c r="H41" i="9"/>
  <c r="H11" i="23"/>
  <c r="H11" i="9"/>
  <c r="BG432" i="18"/>
  <c r="BG416" i="18"/>
  <c r="BG390" i="18"/>
  <c r="BI430" i="18"/>
  <c r="BI413" i="18"/>
  <c r="BI387" i="18"/>
  <c r="P52" i="23"/>
  <c r="P52" i="9"/>
  <c r="AN52" i="9" s="1"/>
  <c r="AO428" i="18"/>
  <c r="Q386" i="18"/>
  <c r="Q475" i="18"/>
  <c r="AI47" i="23"/>
  <c r="BG47" i="23" s="1"/>
  <c r="BH423" i="18"/>
  <c r="AI47" i="9"/>
  <c r="BH408" i="18"/>
  <c r="BL28" i="23"/>
  <c r="BX28" i="23" s="1"/>
  <c r="BL113" i="23"/>
  <c r="BL126" i="23" s="1"/>
  <c r="BX126" i="23" s="1"/>
  <c r="BF392" i="18"/>
  <c r="BJ392" i="18"/>
  <c r="D215" i="19"/>
  <c r="D112" i="19"/>
  <c r="AD62" i="23"/>
  <c r="BC438" i="18"/>
  <c r="AD62" i="9"/>
  <c r="AW387" i="18"/>
  <c r="AV408" i="18"/>
  <c r="L351" i="18"/>
  <c r="AJ351" i="18"/>
  <c r="H351" i="18"/>
  <c r="AF351" i="18"/>
  <c r="Z351" i="18"/>
  <c r="V351" i="18"/>
  <c r="R351" i="18"/>
  <c r="J351" i="18"/>
  <c r="AG351" i="18"/>
  <c r="AG440" i="18" s="1"/>
  <c r="E351" i="18"/>
  <c r="AK351" i="18"/>
  <c r="I351" i="18"/>
  <c r="AE351" i="18"/>
  <c r="AE440" i="18" s="1"/>
  <c r="Y351" i="18"/>
  <c r="X351" i="18"/>
  <c r="X440" i="18" s="1"/>
  <c r="W351" i="18"/>
  <c r="W440" i="18" s="1"/>
  <c r="N351" i="18"/>
  <c r="N440" i="18" s="1"/>
  <c r="M64" i="9" s="1"/>
  <c r="AL351" i="18"/>
  <c r="M351" i="18"/>
  <c r="M440" i="18" s="1"/>
  <c r="AI351" i="18"/>
  <c r="AI440" i="18" s="1"/>
  <c r="G351" i="18"/>
  <c r="G440" i="18" s="1"/>
  <c r="AD351" i="18"/>
  <c r="U351" i="18"/>
  <c r="U440" i="18" s="1"/>
  <c r="T351" i="18"/>
  <c r="T440" i="18" s="1"/>
  <c r="S351" i="18"/>
  <c r="S440" i="18" s="1"/>
  <c r="D351" i="18"/>
  <c r="D440" i="18" s="1"/>
  <c r="D529" i="18" s="1"/>
  <c r="K351" i="18"/>
  <c r="K440" i="18" s="1"/>
  <c r="AU440" i="18" s="1"/>
  <c r="AH351" i="18"/>
  <c r="AH440" i="18" s="1"/>
  <c r="F351" i="18"/>
  <c r="F440" i="18" s="1"/>
  <c r="E64" i="23" s="1"/>
  <c r="AC351" i="18"/>
  <c r="AC440" i="18" s="1"/>
  <c r="Q351" i="18"/>
  <c r="Q440" i="18" s="1"/>
  <c r="K16" i="23"/>
  <c r="K16" i="9"/>
  <c r="D16" i="23"/>
  <c r="D16" i="9"/>
  <c r="L16" i="23"/>
  <c r="AJ16" i="23" s="1"/>
  <c r="L16" i="9"/>
  <c r="AW392" i="19"/>
  <c r="E16" i="9"/>
  <c r="Q16" i="9" s="1"/>
  <c r="E16" i="23"/>
  <c r="AP392" i="19"/>
  <c r="AE392" i="19"/>
  <c r="AD16" i="9" s="1"/>
  <c r="N392" i="19"/>
  <c r="X439" i="18"/>
  <c r="J439" i="18"/>
  <c r="AE439" i="18"/>
  <c r="R439" i="18"/>
  <c r="H439" i="18"/>
  <c r="AR439" i="18" s="1"/>
  <c r="Q439" i="18"/>
  <c r="E439" i="18"/>
  <c r="AL439" i="18"/>
  <c r="BF464" i="18"/>
  <c r="AG60" i="9"/>
  <c r="L84" i="23"/>
  <c r="L84" i="9"/>
  <c r="AW460" i="19"/>
  <c r="AV61" i="9"/>
  <c r="BH61" i="9"/>
  <c r="BH45" i="9"/>
  <c r="J87" i="23"/>
  <c r="J87" i="9"/>
  <c r="AU463" i="19"/>
  <c r="J61" i="23"/>
  <c r="J61" i="9"/>
  <c r="AQ13" i="23"/>
  <c r="BJ430" i="18"/>
  <c r="BJ418" i="18"/>
  <c r="BJ402" i="18"/>
  <c r="R54" i="23"/>
  <c r="R38" i="23"/>
  <c r="BG86" i="9"/>
  <c r="AU12" i="23"/>
  <c r="AX464" i="18"/>
  <c r="W51" i="9"/>
  <c r="W43" i="9"/>
  <c r="W27" i="9"/>
  <c r="BD463" i="18"/>
  <c r="AE57" i="23"/>
  <c r="BC57" i="23" s="1"/>
  <c r="AE36" i="9"/>
  <c r="AD59" i="23"/>
  <c r="BC435" i="18"/>
  <c r="AD59" i="9"/>
  <c r="AN52" i="23"/>
  <c r="U55" i="9"/>
  <c r="U43" i="9"/>
  <c r="U27" i="9"/>
  <c r="BA53" i="9"/>
  <c r="BA37" i="9"/>
  <c r="F386" i="19"/>
  <c r="F475" i="19"/>
  <c r="AR46" i="9"/>
  <c r="BD46" i="9"/>
  <c r="AR36" i="9"/>
  <c r="BD36" i="9"/>
  <c r="BG461" i="18"/>
  <c r="AH61" i="9"/>
  <c r="AU460" i="18"/>
  <c r="BF462" i="18"/>
  <c r="BF391" i="18"/>
  <c r="T39" i="23"/>
  <c r="T39" i="9"/>
  <c r="I88" i="23"/>
  <c r="I88" i="9"/>
  <c r="AT464" i="19"/>
  <c r="I57" i="23"/>
  <c r="I57" i="9"/>
  <c r="AT433" i="19"/>
  <c r="I41" i="23"/>
  <c r="I41" i="9"/>
  <c r="AT417" i="19"/>
  <c r="I11" i="23"/>
  <c r="I11" i="9"/>
  <c r="L50" i="23"/>
  <c r="L50" i="9"/>
  <c r="AW426" i="19"/>
  <c r="L40" i="9"/>
  <c r="L40" i="23"/>
  <c r="J85" i="23"/>
  <c r="J85" i="9"/>
  <c r="AU461" i="19"/>
  <c r="J55" i="23"/>
  <c r="J55" i="9"/>
  <c r="AU431" i="19"/>
  <c r="J39" i="23"/>
  <c r="J39" i="9"/>
  <c r="AU415" i="19"/>
  <c r="J12" i="23"/>
  <c r="J12" i="9"/>
  <c r="AU388" i="19"/>
  <c r="G63" i="23"/>
  <c r="G63" i="9"/>
  <c r="AR439" i="19"/>
  <c r="G38" i="23"/>
  <c r="G38" i="9"/>
  <c r="BJ464" i="18"/>
  <c r="BJ426" i="18"/>
  <c r="BJ417" i="18"/>
  <c r="BB431" i="18"/>
  <c r="BB415" i="18"/>
  <c r="BB389" i="18"/>
  <c r="AQ421" i="18"/>
  <c r="AQ405" i="18"/>
  <c r="BE431" i="18"/>
  <c r="BE418" i="18"/>
  <c r="BE402" i="18"/>
  <c r="V57" i="23"/>
  <c r="V57" i="9"/>
  <c r="AU433" i="18"/>
  <c r="AU417" i="18"/>
  <c r="V14" i="23"/>
  <c r="V14" i="9"/>
  <c r="AU390" i="18"/>
  <c r="K85" i="23"/>
  <c r="K85" i="9"/>
  <c r="AV461" i="19"/>
  <c r="K37" i="23"/>
  <c r="W37" i="23" s="1"/>
  <c r="K37" i="9"/>
  <c r="W37" i="9" s="1"/>
  <c r="AV413" i="19"/>
  <c r="K11" i="23"/>
  <c r="K11" i="9"/>
  <c r="S89" i="23"/>
  <c r="S15" i="23"/>
  <c r="S15" i="9"/>
  <c r="W42" i="23"/>
  <c r="W42" i="9"/>
  <c r="W26" i="23"/>
  <c r="W26" i="9"/>
  <c r="BD461" i="18"/>
  <c r="BD432" i="18"/>
  <c r="AE13" i="23"/>
  <c r="BC13" i="23" s="1"/>
  <c r="BD389" i="18"/>
  <c r="AE13" i="9"/>
  <c r="BC13" i="9" s="1"/>
  <c r="AE43" i="23"/>
  <c r="BD419" i="18"/>
  <c r="AE43" i="9"/>
  <c r="AE27" i="23"/>
  <c r="BD403" i="18"/>
  <c r="AE27" i="9"/>
  <c r="BC430" i="18"/>
  <c r="BC414" i="18"/>
  <c r="BC388" i="18"/>
  <c r="D51" i="23"/>
  <c r="D51" i="9"/>
  <c r="AO427" i="19"/>
  <c r="D29" i="23"/>
  <c r="D29" i="9"/>
  <c r="AO405" i="19"/>
  <c r="F88" i="23"/>
  <c r="F88" i="9"/>
  <c r="F56" i="23"/>
  <c r="F56" i="9"/>
  <c r="AQ432" i="19"/>
  <c r="F40" i="23"/>
  <c r="F40" i="9"/>
  <c r="AQ416" i="19"/>
  <c r="F13" i="23"/>
  <c r="F13" i="9"/>
  <c r="AQ389" i="19"/>
  <c r="BA437" i="18"/>
  <c r="AB53" i="23"/>
  <c r="BA429" i="18"/>
  <c r="AB53" i="9"/>
  <c r="AB38" i="23"/>
  <c r="AZ38" i="23" s="1"/>
  <c r="BA414" i="18"/>
  <c r="AB38" i="9"/>
  <c r="AZ38" i="9" s="1"/>
  <c r="AT463" i="18"/>
  <c r="BA84" i="23"/>
  <c r="E56" i="23"/>
  <c r="E56" i="9"/>
  <c r="AP432" i="19"/>
  <c r="E40" i="23"/>
  <c r="E40" i="9"/>
  <c r="AP416" i="19"/>
  <c r="E13" i="23"/>
  <c r="E13" i="9"/>
  <c r="AP389" i="19"/>
  <c r="H49" i="23"/>
  <c r="H49" i="9"/>
  <c r="AS425" i="19"/>
  <c r="H35" i="23"/>
  <c r="H35" i="9"/>
  <c r="AS411" i="19"/>
  <c r="BG460" i="18"/>
  <c r="BG418" i="18"/>
  <c r="BG402" i="18"/>
  <c r="BI428" i="18"/>
  <c r="BI415" i="18"/>
  <c r="P45" i="23"/>
  <c r="AN45" i="23" s="1"/>
  <c r="P45" i="9"/>
  <c r="AN45" i="9" s="1"/>
  <c r="AO421" i="18"/>
  <c r="P29" i="23"/>
  <c r="P29" i="9"/>
  <c r="AO405" i="18"/>
  <c r="AI85" i="23"/>
  <c r="BH461" i="18"/>
  <c r="AI85" i="9"/>
  <c r="AI52" i="9"/>
  <c r="BG52" i="9" s="1"/>
  <c r="AI38" i="23"/>
  <c r="BH414" i="18"/>
  <c r="AI38" i="9"/>
  <c r="BG38" i="9" s="1"/>
  <c r="AS465" i="18"/>
  <c r="BF62" i="9"/>
  <c r="BE62" i="23"/>
  <c r="AT432" i="18"/>
  <c r="AT410" i="18"/>
  <c r="AV422" i="18"/>
  <c r="Q84" i="23"/>
  <c r="AO84" i="23" s="1"/>
  <c r="AG62" i="23"/>
  <c r="D161" i="19"/>
  <c r="D264" i="19"/>
  <c r="H160" i="19"/>
  <c r="H264" i="19" s="1"/>
  <c r="I160" i="19"/>
  <c r="I264" i="19" s="1"/>
  <c r="M160" i="19"/>
  <c r="M264" i="19" s="1"/>
  <c r="K160" i="19"/>
  <c r="K264" i="19" s="1"/>
  <c r="L160" i="19"/>
  <c r="L264" i="19" s="1"/>
  <c r="G160" i="19"/>
  <c r="G264" i="19" s="1"/>
  <c r="F160" i="19"/>
  <c r="F264" i="19" s="1"/>
  <c r="J160" i="19"/>
  <c r="J264" i="19" s="1"/>
  <c r="E160" i="19"/>
  <c r="E264" i="19" s="1"/>
  <c r="AV406" i="18"/>
  <c r="M477" i="18"/>
  <c r="BF432" i="18"/>
  <c r="BF416" i="18"/>
  <c r="BF390" i="18"/>
  <c r="T59" i="23"/>
  <c r="AS414" i="18"/>
  <c r="I86" i="23"/>
  <c r="I86" i="9"/>
  <c r="AG86" i="9" s="1"/>
  <c r="AT462" i="19"/>
  <c r="I52" i="23"/>
  <c r="I52" i="9"/>
  <c r="I36" i="23"/>
  <c r="I36" i="9"/>
  <c r="L88" i="23"/>
  <c r="L88" i="9"/>
  <c r="AW464" i="19"/>
  <c r="L49" i="23"/>
  <c r="L49" i="9"/>
  <c r="AW425" i="19"/>
  <c r="L35" i="23"/>
  <c r="L35" i="9"/>
  <c r="AW411" i="19"/>
  <c r="J84" i="23"/>
  <c r="AH84" i="23" s="1"/>
  <c r="J84" i="9"/>
  <c r="AU460" i="19"/>
  <c r="J46" i="23"/>
  <c r="J46" i="9"/>
  <c r="J30" i="23"/>
  <c r="J30" i="9"/>
  <c r="G61" i="23"/>
  <c r="G61" i="9"/>
  <c r="AR437" i="19"/>
  <c r="BC53" i="9"/>
  <c r="G29" i="23"/>
  <c r="G29" i="9"/>
  <c r="AR405" i="19"/>
  <c r="BJ463" i="18"/>
  <c r="BJ432" i="18"/>
  <c r="BJ420" i="18"/>
  <c r="BJ404" i="18"/>
  <c r="BB436" i="18"/>
  <c r="BB418" i="18"/>
  <c r="BB402" i="18"/>
  <c r="AF59" i="23"/>
  <c r="BE435" i="18"/>
  <c r="AF59" i="9"/>
  <c r="BE391" i="18"/>
  <c r="AF41" i="23"/>
  <c r="BE417" i="18"/>
  <c r="AF41" i="9"/>
  <c r="BE386" i="18"/>
  <c r="AU437" i="18"/>
  <c r="K40" i="23"/>
  <c r="K40" i="9"/>
  <c r="X12" i="23"/>
  <c r="X12" i="9"/>
  <c r="AW407" i="18"/>
  <c r="S45" i="23"/>
  <c r="AQ45" i="23" s="1"/>
  <c r="S45" i="9"/>
  <c r="AQ45" i="9" s="1"/>
  <c r="S29" i="23"/>
  <c r="S29" i="9"/>
  <c r="W49" i="23"/>
  <c r="W49" i="9"/>
  <c r="BD418" i="18"/>
  <c r="BD402" i="18"/>
  <c r="AD90" i="23"/>
  <c r="BC466" i="18"/>
  <c r="AD90" i="9"/>
  <c r="AD49" i="23"/>
  <c r="BC425" i="18"/>
  <c r="AD49" i="9"/>
  <c r="BB49" i="9" s="1"/>
  <c r="AD33" i="23"/>
  <c r="BC409" i="18"/>
  <c r="AD33" i="9"/>
  <c r="BB33" i="9" s="1"/>
  <c r="AD15" i="9"/>
  <c r="AD15" i="23"/>
  <c r="BC391" i="18"/>
  <c r="D90" i="23"/>
  <c r="D90" i="9"/>
  <c r="AO466" i="19"/>
  <c r="D46" i="23"/>
  <c r="D46" i="9"/>
  <c r="D36" i="23"/>
  <c r="D36" i="9"/>
  <c r="F86" i="23"/>
  <c r="F86" i="9"/>
  <c r="AQ462" i="19"/>
  <c r="F43" i="23"/>
  <c r="F43" i="9"/>
  <c r="AQ419" i="19"/>
  <c r="F27" i="23"/>
  <c r="F27" i="9"/>
  <c r="AQ403" i="19"/>
  <c r="BA435" i="18"/>
  <c r="AB15" i="23"/>
  <c r="AZ15" i="23" s="1"/>
  <c r="BA391" i="18"/>
  <c r="AB15" i="9"/>
  <c r="BA409" i="18"/>
  <c r="U57" i="23"/>
  <c r="U57" i="9"/>
  <c r="U45" i="23"/>
  <c r="U45" i="9"/>
  <c r="AT421" i="18"/>
  <c r="U29" i="23"/>
  <c r="U29" i="9"/>
  <c r="AT405" i="18"/>
  <c r="E85" i="23"/>
  <c r="E85" i="9"/>
  <c r="E55" i="23"/>
  <c r="AC55" i="23" s="1"/>
  <c r="E55" i="9"/>
  <c r="AP431" i="19"/>
  <c r="E39" i="23"/>
  <c r="E39" i="9"/>
  <c r="AP415" i="19"/>
  <c r="E12" i="9"/>
  <c r="E12" i="23"/>
  <c r="AP388" i="19"/>
  <c r="H87" i="23"/>
  <c r="H87" i="9"/>
  <c r="AS463" i="19"/>
  <c r="H52" i="9"/>
  <c r="H52" i="23"/>
  <c r="AS428" i="19"/>
  <c r="H38" i="23"/>
  <c r="H38" i="9"/>
  <c r="T38" i="9" s="1"/>
  <c r="AS414" i="19"/>
  <c r="AH89" i="23"/>
  <c r="BG465" i="18"/>
  <c r="AH89" i="9"/>
  <c r="AH49" i="23"/>
  <c r="BG425" i="18"/>
  <c r="AH49" i="9"/>
  <c r="AH33" i="23"/>
  <c r="BG409" i="18"/>
  <c r="AH33" i="9"/>
  <c r="BG391" i="18"/>
  <c r="AJ55" i="23"/>
  <c r="BH55" i="23" s="1"/>
  <c r="BI431" i="18"/>
  <c r="AJ55" i="9"/>
  <c r="BH55" i="9" s="1"/>
  <c r="BI418" i="18"/>
  <c r="BI402" i="18"/>
  <c r="P53" i="23"/>
  <c r="P53" i="9"/>
  <c r="AI51" i="23"/>
  <c r="BH427" i="18"/>
  <c r="AI51" i="9"/>
  <c r="BH409" i="18"/>
  <c r="J15" i="23"/>
  <c r="J15" i="9"/>
  <c r="AH15" i="9" s="1"/>
  <c r="AU408" i="18"/>
  <c r="AT408" i="18"/>
  <c r="AW404" i="18"/>
  <c r="AU462" i="18"/>
  <c r="Q62" i="23"/>
  <c r="AO62" i="23" s="1"/>
  <c r="AF441" i="19"/>
  <c r="M441" i="19"/>
  <c r="I441" i="19"/>
  <c r="AD441" i="19"/>
  <c r="AL441" i="19"/>
  <c r="BJ441" i="19" s="1"/>
  <c r="G441" i="19"/>
  <c r="AR393" i="18"/>
  <c r="C17" i="23"/>
  <c r="C106" i="23" s="1"/>
  <c r="C17" i="9"/>
  <c r="C106" i="9" s="1"/>
  <c r="AC393" i="18"/>
  <c r="AK393" i="18"/>
  <c r="X393" i="18"/>
  <c r="J393" i="18"/>
  <c r="AT393" i="18" s="1"/>
  <c r="G393" i="18"/>
  <c r="AQ393" i="18" s="1"/>
  <c r="AQ428" i="18"/>
  <c r="Q56" i="9"/>
  <c r="Q13" i="23"/>
  <c r="BL31" i="23"/>
  <c r="BX31" i="23" s="1"/>
  <c r="BL116" i="23"/>
  <c r="BL129" i="23" s="1"/>
  <c r="BX129" i="23" s="1"/>
  <c r="AR416" i="18"/>
  <c r="BC392" i="18"/>
  <c r="AP62" i="9"/>
  <c r="BB62" i="9"/>
  <c r="W300" i="19"/>
  <c r="W389" i="19" s="1"/>
  <c r="AU389" i="19" s="1"/>
  <c r="W315" i="19"/>
  <c r="W404" i="19" s="1"/>
  <c r="AU404" i="19" s="1"/>
  <c r="W319" i="19"/>
  <c r="W408" i="19" s="1"/>
  <c r="AU408" i="19" s="1"/>
  <c r="W323" i="19"/>
  <c r="W412" i="19" s="1"/>
  <c r="AU412" i="19" s="1"/>
  <c r="W327" i="19"/>
  <c r="W416" i="19" s="1"/>
  <c r="AU416" i="19" s="1"/>
  <c r="W331" i="19"/>
  <c r="W420" i="19" s="1"/>
  <c r="AU420" i="19" s="1"/>
  <c r="W335" i="19"/>
  <c r="W424" i="19" s="1"/>
  <c r="AU424" i="19" s="1"/>
  <c r="W339" i="19"/>
  <c r="W428" i="19" s="1"/>
  <c r="AU428" i="19" s="1"/>
  <c r="W343" i="19"/>
  <c r="W432" i="19" s="1"/>
  <c r="AU432" i="19" s="1"/>
  <c r="W345" i="19"/>
  <c r="W434" i="19" s="1"/>
  <c r="W160" i="19"/>
  <c r="W264" i="19" s="1"/>
  <c r="V298" i="19"/>
  <c r="V387" i="19" s="1"/>
  <c r="AT387" i="19" s="1"/>
  <c r="V297" i="19"/>
  <c r="V302" i="19"/>
  <c r="V391" i="19" s="1"/>
  <c r="U15" i="23" s="1"/>
  <c r="V313" i="19"/>
  <c r="V402" i="19" s="1"/>
  <c r="AT402" i="19" s="1"/>
  <c r="V317" i="19"/>
  <c r="V406" i="19" s="1"/>
  <c r="AT406" i="19" s="1"/>
  <c r="V321" i="19"/>
  <c r="V410" i="19" s="1"/>
  <c r="AT410" i="19" s="1"/>
  <c r="V325" i="19"/>
  <c r="V414" i="19" s="1"/>
  <c r="AT414" i="19" s="1"/>
  <c r="V329" i="19"/>
  <c r="V418" i="19" s="1"/>
  <c r="AT418" i="19" s="1"/>
  <c r="V333" i="19"/>
  <c r="V422" i="19" s="1"/>
  <c r="V337" i="19"/>
  <c r="V426" i="19" s="1"/>
  <c r="V341" i="19"/>
  <c r="V430" i="19" s="1"/>
  <c r="AT430" i="19" s="1"/>
  <c r="V345" i="19"/>
  <c r="V434" i="19" s="1"/>
  <c r="AT434" i="19" s="1"/>
  <c r="V377" i="19"/>
  <c r="V466" i="19" s="1"/>
  <c r="U90" i="23" s="1"/>
  <c r="X298" i="19"/>
  <c r="X387" i="19" s="1"/>
  <c r="W11" i="23" s="1"/>
  <c r="X297" i="19"/>
  <c r="Q315" i="19"/>
  <c r="Q404" i="19" s="1"/>
  <c r="P28" i="23" s="1"/>
  <c r="Q319" i="19"/>
  <c r="Q408" i="19" s="1"/>
  <c r="Q323" i="19"/>
  <c r="Q412" i="19" s="1"/>
  <c r="AO412" i="19" s="1"/>
  <c r="Q327" i="19"/>
  <c r="Q416" i="19" s="1"/>
  <c r="P40" i="9" s="1"/>
  <c r="Q331" i="19"/>
  <c r="Q420" i="19" s="1"/>
  <c r="P44" i="23" s="1"/>
  <c r="Q301" i="19"/>
  <c r="Q390" i="19" s="1"/>
  <c r="Q341" i="19"/>
  <c r="Q430" i="19" s="1"/>
  <c r="Q346" i="19"/>
  <c r="Q435" i="19" s="1"/>
  <c r="Q160" i="19"/>
  <c r="Q264" i="19" s="1"/>
  <c r="Q345" i="19"/>
  <c r="Q434" i="19" s="1"/>
  <c r="AO434" i="19" s="1"/>
  <c r="Q376" i="19"/>
  <c r="Q465" i="19" s="1"/>
  <c r="P89" i="23" s="1"/>
  <c r="AD301" i="19"/>
  <c r="AD390" i="19" s="1"/>
  <c r="AD315" i="19"/>
  <c r="AD404" i="19" s="1"/>
  <c r="AD319" i="19"/>
  <c r="AD408" i="19" s="1"/>
  <c r="AD323" i="19"/>
  <c r="AD412" i="19" s="1"/>
  <c r="AD327" i="19"/>
  <c r="AD416" i="19" s="1"/>
  <c r="AD331" i="19"/>
  <c r="AD420" i="19" s="1"/>
  <c r="AD335" i="19"/>
  <c r="AD424" i="19" s="1"/>
  <c r="AD339" i="19"/>
  <c r="AD428" i="19" s="1"/>
  <c r="AD343" i="19"/>
  <c r="AD432" i="19" s="1"/>
  <c r="BB437" i="19"/>
  <c r="AD160" i="19"/>
  <c r="AD264" i="19" s="1"/>
  <c r="S351" i="19"/>
  <c r="S440" i="19" s="1"/>
  <c r="AQ440" i="19" s="1"/>
  <c r="S375" i="19"/>
  <c r="S464" i="19" s="1"/>
  <c r="AQ464" i="19" s="1"/>
  <c r="AK314" i="19"/>
  <c r="AK403" i="19" s="1"/>
  <c r="BI403" i="19" s="1"/>
  <c r="AK318" i="19"/>
  <c r="AK407" i="19" s="1"/>
  <c r="BI407" i="19" s="1"/>
  <c r="AK322" i="19"/>
  <c r="AK411" i="19" s="1"/>
  <c r="BI411" i="19" s="1"/>
  <c r="AK326" i="19"/>
  <c r="AK415" i="19" s="1"/>
  <c r="BI415" i="19" s="1"/>
  <c r="AK330" i="19"/>
  <c r="AK419" i="19" s="1"/>
  <c r="BI419" i="19" s="1"/>
  <c r="AK300" i="19"/>
  <c r="AK389" i="19" s="1"/>
  <c r="BI389" i="19" s="1"/>
  <c r="AK335" i="19"/>
  <c r="AK424" i="19" s="1"/>
  <c r="BI424" i="19" s="1"/>
  <c r="AK339" i="19"/>
  <c r="AK428" i="19" s="1"/>
  <c r="BI428" i="19" s="1"/>
  <c r="AK343" i="19"/>
  <c r="AK432" i="19" s="1"/>
  <c r="BI432" i="19" s="1"/>
  <c r="AK347" i="19"/>
  <c r="AK436" i="19" s="1"/>
  <c r="AK374" i="19"/>
  <c r="AK463" i="19" s="1"/>
  <c r="BI463" i="19" s="1"/>
  <c r="AK373" i="19"/>
  <c r="AK462" i="19" s="1"/>
  <c r="BI462" i="19" s="1"/>
  <c r="U160" i="19"/>
  <c r="U264" i="19" s="1"/>
  <c r="U377" i="19"/>
  <c r="U466" i="19" s="1"/>
  <c r="AS466" i="19" s="1"/>
  <c r="U376" i="19"/>
  <c r="U465" i="19" s="1"/>
  <c r="AS465" i="19" s="1"/>
  <c r="AJ314" i="19"/>
  <c r="AJ403" i="19" s="1"/>
  <c r="AJ318" i="19"/>
  <c r="AJ407" i="19" s="1"/>
  <c r="AJ322" i="19"/>
  <c r="AJ411" i="19" s="1"/>
  <c r="AJ326" i="19"/>
  <c r="AJ415" i="19" s="1"/>
  <c r="AJ330" i="19"/>
  <c r="AJ419" i="19" s="1"/>
  <c r="AJ300" i="19"/>
  <c r="AJ389" i="19" s="1"/>
  <c r="AJ343" i="19"/>
  <c r="AJ432" i="19" s="1"/>
  <c r="AJ350" i="19"/>
  <c r="AJ439" i="19" s="1"/>
  <c r="BH439" i="19" s="1"/>
  <c r="AJ374" i="19"/>
  <c r="AJ463" i="19" s="1"/>
  <c r="Y313" i="19"/>
  <c r="Y402" i="19" s="1"/>
  <c r="Y317" i="19"/>
  <c r="Y406" i="19" s="1"/>
  <c r="X30" i="23" s="1"/>
  <c r="Y321" i="19"/>
  <c r="Y410" i="19" s="1"/>
  <c r="X34" i="23" s="1"/>
  <c r="Y325" i="19"/>
  <c r="Y414" i="19" s="1"/>
  <c r="AW414" i="19" s="1"/>
  <c r="Y329" i="19"/>
  <c r="Y418" i="19" s="1"/>
  <c r="X42" i="9" s="1"/>
  <c r="Y298" i="19"/>
  <c r="Y387" i="19" s="1"/>
  <c r="X11" i="23" s="1"/>
  <c r="Y297" i="19"/>
  <c r="Y302" i="19"/>
  <c r="Y391" i="19" s="1"/>
  <c r="AW391" i="19" s="1"/>
  <c r="Y341" i="19"/>
  <c r="Y430" i="19" s="1"/>
  <c r="X54" i="9" s="1"/>
  <c r="Y345" i="19"/>
  <c r="Y434" i="19" s="1"/>
  <c r="AW434" i="19" s="1"/>
  <c r="Y376" i="19"/>
  <c r="Y465" i="19" s="1"/>
  <c r="T315" i="19"/>
  <c r="T404" i="19" s="1"/>
  <c r="S28" i="9" s="1"/>
  <c r="T319" i="19"/>
  <c r="T408" i="19" s="1"/>
  <c r="T323" i="19"/>
  <c r="T412" i="19" s="1"/>
  <c r="AR412" i="19" s="1"/>
  <c r="T327" i="19"/>
  <c r="T416" i="19" s="1"/>
  <c r="S40" i="23" s="1"/>
  <c r="T331" i="19"/>
  <c r="T420" i="19" s="1"/>
  <c r="S44" i="23" s="1"/>
  <c r="T299" i="19"/>
  <c r="T388" i="19" s="1"/>
  <c r="T335" i="19"/>
  <c r="T424" i="19" s="1"/>
  <c r="AR424" i="19" s="1"/>
  <c r="T339" i="19"/>
  <c r="T428" i="19" s="1"/>
  <c r="AR428" i="19" s="1"/>
  <c r="T343" i="19"/>
  <c r="T432" i="19" s="1"/>
  <c r="S56" i="9" s="1"/>
  <c r="T160" i="19"/>
  <c r="T264" i="19" s="1"/>
  <c r="T374" i="19"/>
  <c r="T463" i="19" s="1"/>
  <c r="AR463" i="19" s="1"/>
  <c r="T373" i="19"/>
  <c r="T462" i="19" s="1"/>
  <c r="N299" i="19"/>
  <c r="N388" i="19" s="1"/>
  <c r="N313" i="19"/>
  <c r="N402" i="19" s="1"/>
  <c r="N317" i="19"/>
  <c r="N406" i="19" s="1"/>
  <c r="N321" i="19"/>
  <c r="N410" i="19" s="1"/>
  <c r="N325" i="19"/>
  <c r="N414" i="19" s="1"/>
  <c r="N329" i="19"/>
  <c r="N418" i="19" s="1"/>
  <c r="N333" i="19"/>
  <c r="N422" i="19" s="1"/>
  <c r="N337" i="19"/>
  <c r="N426" i="19" s="1"/>
  <c r="N341" i="19"/>
  <c r="N430" i="19" s="1"/>
  <c r="M58" i="23"/>
  <c r="M58" i="9"/>
  <c r="AX434" i="19"/>
  <c r="N346" i="19"/>
  <c r="N435" i="19" s="1"/>
  <c r="N371" i="19"/>
  <c r="N460" i="19" s="1"/>
  <c r="N377" i="19"/>
  <c r="N466" i="19" s="1"/>
  <c r="AE301" i="19"/>
  <c r="AE390" i="19" s="1"/>
  <c r="BC390" i="19" s="1"/>
  <c r="AE315" i="19"/>
  <c r="AE404" i="19" s="1"/>
  <c r="BC404" i="19" s="1"/>
  <c r="AE319" i="19"/>
  <c r="AE408" i="19" s="1"/>
  <c r="BC408" i="19" s="1"/>
  <c r="AE323" i="19"/>
  <c r="AE412" i="19" s="1"/>
  <c r="BC412" i="19" s="1"/>
  <c r="AE327" i="19"/>
  <c r="AE416" i="19" s="1"/>
  <c r="BC416" i="19" s="1"/>
  <c r="AE331" i="19"/>
  <c r="AE420" i="19" s="1"/>
  <c r="BC420" i="19" s="1"/>
  <c r="AE335" i="19"/>
  <c r="AE424" i="19" s="1"/>
  <c r="BC424" i="19" s="1"/>
  <c r="AE339" i="19"/>
  <c r="AE428" i="19" s="1"/>
  <c r="BC428" i="19" s="1"/>
  <c r="AE343" i="19"/>
  <c r="AE432" i="19" s="1"/>
  <c r="BC432" i="19" s="1"/>
  <c r="AE351" i="19"/>
  <c r="AE440" i="19" s="1"/>
  <c r="BC440" i="19" s="1"/>
  <c r="BC435" i="19"/>
  <c r="AE160" i="19"/>
  <c r="AE264" i="19" s="1"/>
  <c r="BC464" i="19"/>
  <c r="BC461" i="19"/>
  <c r="AL299" i="19"/>
  <c r="AL388" i="19" s="1"/>
  <c r="AL313" i="19"/>
  <c r="AL402" i="19" s="1"/>
  <c r="BJ402" i="19" s="1"/>
  <c r="AL317" i="19"/>
  <c r="AL406" i="19" s="1"/>
  <c r="BJ406" i="19" s="1"/>
  <c r="AL321" i="19"/>
  <c r="AL410" i="19" s="1"/>
  <c r="AL325" i="19"/>
  <c r="AL414" i="19" s="1"/>
  <c r="BJ414" i="19" s="1"/>
  <c r="AL329" i="19"/>
  <c r="AL418" i="19" s="1"/>
  <c r="BJ418" i="19" s="1"/>
  <c r="AL333" i="19"/>
  <c r="AL422" i="19" s="1"/>
  <c r="BJ422" i="19" s="1"/>
  <c r="AL337" i="19"/>
  <c r="AL426" i="19" s="1"/>
  <c r="BJ426" i="19" s="1"/>
  <c r="AL341" i="19"/>
  <c r="AL430" i="19" s="1"/>
  <c r="BJ436" i="19"/>
  <c r="AL345" i="19"/>
  <c r="AL434" i="19" s="1"/>
  <c r="BJ434" i="19" s="1"/>
  <c r="BJ440" i="19"/>
  <c r="AL377" i="19"/>
  <c r="AL466" i="19" s="1"/>
  <c r="BJ466" i="19" s="1"/>
  <c r="BE437" i="19"/>
  <c r="AG349" i="19"/>
  <c r="AG438" i="19" s="1"/>
  <c r="BE463" i="19"/>
  <c r="BE429" i="19"/>
  <c r="BE425" i="19"/>
  <c r="AI299" i="19"/>
  <c r="AI388" i="19" s="1"/>
  <c r="BG388" i="19" s="1"/>
  <c r="AI313" i="19"/>
  <c r="AI402" i="19" s="1"/>
  <c r="BG402" i="19" s="1"/>
  <c r="AI317" i="19"/>
  <c r="AI406" i="19" s="1"/>
  <c r="BG406" i="19" s="1"/>
  <c r="AI321" i="19"/>
  <c r="AI410" i="19" s="1"/>
  <c r="BG410" i="19" s="1"/>
  <c r="AI325" i="19"/>
  <c r="AI414" i="19" s="1"/>
  <c r="BG414" i="19" s="1"/>
  <c r="AI329" i="19"/>
  <c r="AI418" i="19" s="1"/>
  <c r="BG418" i="19" s="1"/>
  <c r="AI333" i="19"/>
  <c r="AI422" i="19" s="1"/>
  <c r="BG422" i="19" s="1"/>
  <c r="AI337" i="19"/>
  <c r="AI426" i="19" s="1"/>
  <c r="BG426" i="19" s="1"/>
  <c r="AI341" i="19"/>
  <c r="AI430" i="19" s="1"/>
  <c r="BG430" i="19" s="1"/>
  <c r="BG440" i="19"/>
  <c r="AI346" i="19"/>
  <c r="AI435" i="19" s="1"/>
  <c r="BG435" i="19" s="1"/>
  <c r="BG460" i="19"/>
  <c r="BG465" i="19"/>
  <c r="AH301" i="19"/>
  <c r="AH390" i="19" s="1"/>
  <c r="BF390" i="19" s="1"/>
  <c r="AH315" i="19"/>
  <c r="AH404" i="19" s="1"/>
  <c r="BF404" i="19" s="1"/>
  <c r="AH319" i="19"/>
  <c r="AH408" i="19" s="1"/>
  <c r="BF408" i="19" s="1"/>
  <c r="AH323" i="19"/>
  <c r="AH412" i="19" s="1"/>
  <c r="BF412" i="19" s="1"/>
  <c r="AH327" i="19"/>
  <c r="AH416" i="19" s="1"/>
  <c r="BF416" i="19" s="1"/>
  <c r="AH331" i="19"/>
  <c r="AH420" i="19" s="1"/>
  <c r="BF420" i="19" s="1"/>
  <c r="AH335" i="19"/>
  <c r="AH424" i="19" s="1"/>
  <c r="BF424" i="19" s="1"/>
  <c r="AH339" i="19"/>
  <c r="AH428" i="19" s="1"/>
  <c r="BF428" i="19" s="1"/>
  <c r="AH343" i="19"/>
  <c r="AH432" i="19" s="1"/>
  <c r="BF432" i="19" s="1"/>
  <c r="AH345" i="19"/>
  <c r="AH434" i="19" s="1"/>
  <c r="AH160" i="19"/>
  <c r="AH264" i="19" s="1"/>
  <c r="BF463" i="19"/>
  <c r="BF460" i="19"/>
  <c r="Z298" i="19"/>
  <c r="Z387" i="19" s="1"/>
  <c r="Z297" i="19"/>
  <c r="Z302" i="19"/>
  <c r="Z391" i="19" s="1"/>
  <c r="Z313" i="19"/>
  <c r="Z402" i="19" s="1"/>
  <c r="Z317" i="19"/>
  <c r="Z406" i="19" s="1"/>
  <c r="Z321" i="19"/>
  <c r="Z410" i="19" s="1"/>
  <c r="Z325" i="19"/>
  <c r="Z414" i="19" s="1"/>
  <c r="Z329" i="19"/>
  <c r="Z418" i="19" s="1"/>
  <c r="Z333" i="19"/>
  <c r="Z422" i="19" s="1"/>
  <c r="Z337" i="19"/>
  <c r="Z426" i="19" s="1"/>
  <c r="Z341" i="19"/>
  <c r="Z430" i="19" s="1"/>
  <c r="Y58" i="23"/>
  <c r="Y58" i="9"/>
  <c r="Z377" i="19"/>
  <c r="Z466" i="19" s="1"/>
  <c r="AC314" i="19"/>
  <c r="AC403" i="19" s="1"/>
  <c r="AC318" i="19"/>
  <c r="AC407" i="19" s="1"/>
  <c r="AC322" i="19"/>
  <c r="AC411" i="19" s="1"/>
  <c r="AC326" i="19"/>
  <c r="AC415" i="19" s="1"/>
  <c r="AC330" i="19"/>
  <c r="AC419" i="19" s="1"/>
  <c r="AC299" i="19"/>
  <c r="AC388" i="19" s="1"/>
  <c r="BA388" i="19" s="1"/>
  <c r="BA425" i="19"/>
  <c r="BA429" i="19"/>
  <c r="BA433" i="19"/>
  <c r="AC160" i="19"/>
  <c r="AC264" i="19" s="1"/>
  <c r="BA465" i="19"/>
  <c r="AC375" i="19"/>
  <c r="AC464" i="19" s="1"/>
  <c r="BA464" i="19" s="1"/>
  <c r="R346" i="19"/>
  <c r="R435" i="19" s="1"/>
  <c r="BD404" i="19"/>
  <c r="BD408" i="19"/>
  <c r="BD412" i="19"/>
  <c r="BD416" i="19"/>
  <c r="BD420" i="19"/>
  <c r="BD422" i="19"/>
  <c r="BD390" i="19"/>
  <c r="BD440" i="19"/>
  <c r="BD466" i="19"/>
  <c r="AF374" i="19"/>
  <c r="AF463" i="19" s="1"/>
  <c r="BD463" i="19" s="1"/>
  <c r="AG27" i="23"/>
  <c r="BF403" i="18"/>
  <c r="AG27" i="9"/>
  <c r="I84" i="23"/>
  <c r="I84" i="9"/>
  <c r="AT460" i="19"/>
  <c r="L63" i="23"/>
  <c r="L63" i="9"/>
  <c r="J41" i="23"/>
  <c r="J41" i="9"/>
  <c r="V41" i="9" s="1"/>
  <c r="AU417" i="19"/>
  <c r="G49" i="23"/>
  <c r="S49" i="23" s="1"/>
  <c r="G49" i="9"/>
  <c r="AR425" i="19"/>
  <c r="BJ424" i="18"/>
  <c r="BB409" i="18"/>
  <c r="AC33" i="9"/>
  <c r="BA33" i="9" s="1"/>
  <c r="AC33" i="23"/>
  <c r="BA33" i="23" s="1"/>
  <c r="R47" i="23"/>
  <c r="R47" i="9"/>
  <c r="AQ423" i="18"/>
  <c r="AF49" i="23"/>
  <c r="BE425" i="18"/>
  <c r="AF49" i="9"/>
  <c r="AU423" i="18"/>
  <c r="AW422" i="18"/>
  <c r="S36" i="23"/>
  <c r="S36" i="9"/>
  <c r="AE59" i="23"/>
  <c r="BD435" i="18"/>
  <c r="AE59" i="9"/>
  <c r="AD85" i="23"/>
  <c r="BC461" i="18"/>
  <c r="AD85" i="9"/>
  <c r="D49" i="23"/>
  <c r="D49" i="9"/>
  <c r="AO425" i="19"/>
  <c r="F34" i="23"/>
  <c r="F34" i="9"/>
  <c r="AQ410" i="19"/>
  <c r="AB36" i="23"/>
  <c r="BA412" i="18"/>
  <c r="AB36" i="9"/>
  <c r="H85" i="23"/>
  <c r="H85" i="9"/>
  <c r="H37" i="23"/>
  <c r="H37" i="9"/>
  <c r="BG412" i="18"/>
  <c r="BI426" i="18"/>
  <c r="AO424" i="18"/>
  <c r="P27" i="23"/>
  <c r="P27" i="9"/>
  <c r="AI28" i="23"/>
  <c r="BH404" i="18"/>
  <c r="AI28" i="9"/>
  <c r="D159" i="18"/>
  <c r="D262" i="18"/>
  <c r="L158" i="18"/>
  <c r="L262" i="18" s="1"/>
  <c r="G158" i="18"/>
  <c r="G262" i="18" s="1"/>
  <c r="H158" i="18"/>
  <c r="H262" i="18" s="1"/>
  <c r="E158" i="18"/>
  <c r="E262" i="18" s="1"/>
  <c r="J158" i="18"/>
  <c r="J262" i="18" s="1"/>
  <c r="M158" i="18"/>
  <c r="M262" i="18" s="1"/>
  <c r="Z158" i="18"/>
  <c r="Z262" i="18" s="1"/>
  <c r="K158" i="18"/>
  <c r="K262" i="18" s="1"/>
  <c r="F158" i="18"/>
  <c r="F262" i="18" s="1"/>
  <c r="I158" i="18"/>
  <c r="I262" i="18" s="1"/>
  <c r="R158" i="18"/>
  <c r="R262" i="18" s="1"/>
  <c r="AH158" i="18"/>
  <c r="AH262" i="18" s="1"/>
  <c r="S158" i="18"/>
  <c r="S262" i="18" s="1"/>
  <c r="W158" i="18"/>
  <c r="W262" i="18" s="1"/>
  <c r="AJ158" i="18"/>
  <c r="AJ262" i="18" s="1"/>
  <c r="Q158" i="18"/>
  <c r="Q262" i="18" s="1"/>
  <c r="AL158" i="18"/>
  <c r="AL262" i="18" s="1"/>
  <c r="T158" i="18"/>
  <c r="T262" i="18" s="1"/>
  <c r="X158" i="18"/>
  <c r="X262" i="18" s="1"/>
  <c r="AE158" i="18"/>
  <c r="AE262" i="18" s="1"/>
  <c r="AC158" i="18"/>
  <c r="AC262" i="18" s="1"/>
  <c r="AI158" i="18"/>
  <c r="AI262" i="18" s="1"/>
  <c r="AD158" i="18"/>
  <c r="AD262" i="18" s="1"/>
  <c r="AG158" i="18"/>
  <c r="AG262" i="18" s="1"/>
  <c r="AK158" i="18"/>
  <c r="AK262" i="18" s="1"/>
  <c r="U158" i="18"/>
  <c r="U262" i="18" s="1"/>
  <c r="Y158" i="18"/>
  <c r="Y262" i="18" s="1"/>
  <c r="N158" i="18"/>
  <c r="N262" i="18" s="1"/>
  <c r="AF158" i="18"/>
  <c r="AF262" i="18" s="1"/>
  <c r="V158" i="18"/>
  <c r="V262" i="18" s="1"/>
  <c r="AP15" i="9"/>
  <c r="BB15" i="9"/>
  <c r="AJ439" i="18"/>
  <c r="N439" i="18"/>
  <c r="AV47" i="9"/>
  <c r="BC84" i="23"/>
  <c r="BC43" i="9"/>
  <c r="BJ406" i="18"/>
  <c r="R50" i="9"/>
  <c r="R34" i="9"/>
  <c r="S386" i="18"/>
  <c r="S475" i="18"/>
  <c r="AU87" i="9"/>
  <c r="BG86" i="23"/>
  <c r="AV439" i="19"/>
  <c r="K46" i="23"/>
  <c r="W46" i="23" s="1"/>
  <c r="K46" i="9"/>
  <c r="W46" i="9" s="1"/>
  <c r="AV422" i="19"/>
  <c r="AU42" i="9"/>
  <c r="BG38" i="23"/>
  <c r="AU26" i="9"/>
  <c r="W51" i="23"/>
  <c r="W43" i="23"/>
  <c r="W27" i="23"/>
  <c r="AE14" i="9"/>
  <c r="AE40" i="9"/>
  <c r="BB53" i="9"/>
  <c r="BB49" i="23"/>
  <c r="BB37" i="9"/>
  <c r="BB33" i="23"/>
  <c r="F11" i="23"/>
  <c r="F11" i="9"/>
  <c r="U55" i="23"/>
  <c r="U43" i="23"/>
  <c r="U27" i="23"/>
  <c r="BA57" i="9"/>
  <c r="BA53" i="23"/>
  <c r="BA41" i="9"/>
  <c r="BA37" i="23"/>
  <c r="E11" i="23"/>
  <c r="E11" i="9"/>
  <c r="AP387" i="19"/>
  <c r="BD46" i="23"/>
  <c r="AR46" i="23"/>
  <c r="AR40" i="9"/>
  <c r="BD40" i="9"/>
  <c r="BD36" i="23"/>
  <c r="AR36" i="23"/>
  <c r="BI464" i="18"/>
  <c r="AI49" i="23"/>
  <c r="BH425" i="18"/>
  <c r="AI49" i="9"/>
  <c r="K477" i="18"/>
  <c r="AJ62" i="9"/>
  <c r="F477" i="18"/>
  <c r="AP476" i="18"/>
  <c r="T35" i="23"/>
  <c r="T35" i="9"/>
  <c r="I53" i="23"/>
  <c r="I53" i="9"/>
  <c r="AT429" i="19"/>
  <c r="I37" i="23"/>
  <c r="I37" i="9"/>
  <c r="AT413" i="19"/>
  <c r="J386" i="19"/>
  <c r="J475" i="19"/>
  <c r="AV59" i="9"/>
  <c r="BH59" i="9"/>
  <c r="L46" i="23"/>
  <c r="L46" i="9"/>
  <c r="L36" i="23"/>
  <c r="L36" i="9"/>
  <c r="AJ36" i="9" s="1"/>
  <c r="J86" i="23"/>
  <c r="J86" i="9"/>
  <c r="J51" i="9"/>
  <c r="J51" i="23"/>
  <c r="AH51" i="23" s="1"/>
  <c r="AU427" i="19"/>
  <c r="J35" i="9"/>
  <c r="J35" i="23"/>
  <c r="AU411" i="19"/>
  <c r="G85" i="23"/>
  <c r="G85" i="9"/>
  <c r="AR461" i="19"/>
  <c r="G56" i="23"/>
  <c r="AE56" i="23" s="1"/>
  <c r="G56" i="9"/>
  <c r="AR432" i="19"/>
  <c r="BC48" i="9"/>
  <c r="G34" i="23"/>
  <c r="G34" i="9"/>
  <c r="BJ413" i="18"/>
  <c r="BB427" i="18"/>
  <c r="BB411" i="18"/>
  <c r="R89" i="23"/>
  <c r="AP89" i="23" s="1"/>
  <c r="R89" i="9"/>
  <c r="AP89" i="9" s="1"/>
  <c r="AQ433" i="18"/>
  <c r="AQ417" i="18"/>
  <c r="BE427" i="18"/>
  <c r="BE414" i="18"/>
  <c r="V87" i="23"/>
  <c r="V87" i="9"/>
  <c r="AU429" i="18"/>
  <c r="AU413" i="18"/>
  <c r="BG61" i="9"/>
  <c r="AU53" i="9"/>
  <c r="K33" i="23"/>
  <c r="K33" i="9"/>
  <c r="W33" i="9" s="1"/>
  <c r="AV409" i="19"/>
  <c r="X52" i="23"/>
  <c r="X52" i="9"/>
  <c r="AR434" i="18"/>
  <c r="T386" i="18"/>
  <c r="T475" i="18"/>
  <c r="W54" i="23"/>
  <c r="W54" i="9"/>
  <c r="W38" i="23"/>
  <c r="AU38" i="23" s="1"/>
  <c r="W38" i="9"/>
  <c r="AU38" i="9" s="1"/>
  <c r="W15" i="23"/>
  <c r="W15" i="9"/>
  <c r="AU15" i="9" s="1"/>
  <c r="AE84" i="9"/>
  <c r="BC84" i="9" s="1"/>
  <c r="AE39" i="23"/>
  <c r="BD415" i="18"/>
  <c r="AE39" i="9"/>
  <c r="BC39" i="9" s="1"/>
  <c r="BC426" i="18"/>
  <c r="BC410" i="18"/>
  <c r="AN61" i="9"/>
  <c r="D47" i="23"/>
  <c r="D47" i="9"/>
  <c r="AO423" i="19"/>
  <c r="D41" i="23"/>
  <c r="D41" i="9"/>
  <c r="AO417" i="19"/>
  <c r="E386" i="19"/>
  <c r="E475" i="19"/>
  <c r="F52" i="23"/>
  <c r="F52" i="9"/>
  <c r="AQ428" i="19"/>
  <c r="F36" i="23"/>
  <c r="F36" i="9"/>
  <c r="AQ412" i="19"/>
  <c r="AB88" i="23"/>
  <c r="AZ88" i="23" s="1"/>
  <c r="BA464" i="18"/>
  <c r="AB88" i="9"/>
  <c r="AB57" i="9"/>
  <c r="AB49" i="23"/>
  <c r="BA425" i="18"/>
  <c r="AB49" i="9"/>
  <c r="AB34" i="23"/>
  <c r="AZ34" i="23" s="1"/>
  <c r="BA410" i="18"/>
  <c r="AB34" i="9"/>
  <c r="U88" i="23"/>
  <c r="U88" i="9"/>
  <c r="U54" i="23"/>
  <c r="AS54" i="23" s="1"/>
  <c r="U54" i="9"/>
  <c r="U11" i="23"/>
  <c r="U11" i="9"/>
  <c r="U42" i="23"/>
  <c r="AS42" i="23" s="1"/>
  <c r="U42" i="9"/>
  <c r="AS42" i="9" s="1"/>
  <c r="U26" i="23"/>
  <c r="AS26" i="23" s="1"/>
  <c r="U26" i="9"/>
  <c r="AS26" i="9" s="1"/>
  <c r="E52" i="23"/>
  <c r="E52" i="9"/>
  <c r="AP428" i="19"/>
  <c r="E36" i="23"/>
  <c r="E36" i="9"/>
  <c r="AP412" i="19"/>
  <c r="BD57" i="9"/>
  <c r="H13" i="9"/>
  <c r="H13" i="23"/>
  <c r="AS389" i="19"/>
  <c r="H31" i="23"/>
  <c r="H31" i="9"/>
  <c r="AS407" i="19"/>
  <c r="BG435" i="18"/>
  <c r="BG430" i="18"/>
  <c r="BG414" i="18"/>
  <c r="AH12" i="23"/>
  <c r="BG388" i="18"/>
  <c r="AH12" i="9"/>
  <c r="AJ48" i="23"/>
  <c r="BI424" i="18"/>
  <c r="AJ48" i="9"/>
  <c r="AJ35" i="23"/>
  <c r="BI411" i="18"/>
  <c r="AJ35" i="9"/>
  <c r="P41" i="23"/>
  <c r="P41" i="9"/>
  <c r="AO417" i="18"/>
  <c r="AI34" i="23"/>
  <c r="BG34" i="23" s="1"/>
  <c r="AI34" i="9"/>
  <c r="BG34" i="9" s="1"/>
  <c r="BH410" i="18"/>
  <c r="AU15" i="23"/>
  <c r="AU463" i="18"/>
  <c r="BF62" i="23"/>
  <c r="AT62" i="23"/>
  <c r="AW392" i="18"/>
  <c r="Q52" i="9"/>
  <c r="AT402" i="18"/>
  <c r="AW416" i="18"/>
  <c r="Q86" i="9"/>
  <c r="AO86" i="9" s="1"/>
  <c r="K305" i="18"/>
  <c r="AI305" i="18"/>
  <c r="G305" i="18"/>
  <c r="AE305" i="18"/>
  <c r="W305" i="18"/>
  <c r="S305" i="18"/>
  <c r="J305" i="18"/>
  <c r="AH305" i="18"/>
  <c r="F305" i="18"/>
  <c r="AD305" i="18"/>
  <c r="X305" i="18"/>
  <c r="T305" i="18"/>
  <c r="N305" i="18"/>
  <c r="N394" i="18" s="1"/>
  <c r="M305" i="18"/>
  <c r="AK305" i="18"/>
  <c r="I305" i="18"/>
  <c r="AG305" i="18"/>
  <c r="AG394" i="18" s="1"/>
  <c r="E305" i="18"/>
  <c r="AC305" i="18"/>
  <c r="Y305" i="18"/>
  <c r="Y394" i="18" s="1"/>
  <c r="U305" i="18"/>
  <c r="U394" i="18" s="1"/>
  <c r="Q305" i="18"/>
  <c r="D305" i="18"/>
  <c r="D394" i="18" s="1"/>
  <c r="D483" i="18" s="1"/>
  <c r="AL305" i="18"/>
  <c r="AL394" i="18" s="1"/>
  <c r="L305" i="18"/>
  <c r="L394" i="18" s="1"/>
  <c r="AJ305" i="18"/>
  <c r="H305" i="18"/>
  <c r="H394" i="18" s="1"/>
  <c r="AF305" i="18"/>
  <c r="AF394" i="18" s="1"/>
  <c r="Z305" i="18"/>
  <c r="Z394" i="18" s="1"/>
  <c r="V305" i="18"/>
  <c r="V394" i="18" s="1"/>
  <c r="R305" i="18"/>
  <c r="R394" i="18" s="1"/>
  <c r="AS462" i="18"/>
  <c r="AR420" i="18"/>
  <c r="AG52" i="23"/>
  <c r="AG52" i="9"/>
  <c r="BF428" i="18"/>
  <c r="AG36" i="23"/>
  <c r="AG36" i="9"/>
  <c r="BF412" i="18"/>
  <c r="T54" i="23"/>
  <c r="AR54" i="23" s="1"/>
  <c r="T54" i="9"/>
  <c r="AS410" i="18"/>
  <c r="I87" i="23"/>
  <c r="I87" i="9"/>
  <c r="I48" i="23"/>
  <c r="I48" i="9"/>
  <c r="I32" i="23"/>
  <c r="I32" i="9"/>
  <c r="L89" i="23"/>
  <c r="L89" i="9"/>
  <c r="AW465" i="19"/>
  <c r="L13" i="23"/>
  <c r="L13" i="9"/>
  <c r="L31" i="23"/>
  <c r="L31" i="9"/>
  <c r="AW407" i="19"/>
  <c r="J58" i="23"/>
  <c r="J58" i="9"/>
  <c r="AU434" i="19"/>
  <c r="J42" i="23"/>
  <c r="J42" i="9"/>
  <c r="J26" i="23"/>
  <c r="J26" i="9"/>
  <c r="G55" i="23"/>
  <c r="G55" i="9"/>
  <c r="AR431" i="19"/>
  <c r="G41" i="23"/>
  <c r="G41" i="9"/>
  <c r="AR417" i="19"/>
  <c r="H386" i="19"/>
  <c r="H475" i="19"/>
  <c r="BJ428" i="18"/>
  <c r="BJ416" i="18"/>
  <c r="BB464" i="18"/>
  <c r="BB430" i="18"/>
  <c r="BB414" i="18"/>
  <c r="BB388" i="18"/>
  <c r="AQ437" i="18"/>
  <c r="R44" i="23"/>
  <c r="R44" i="9"/>
  <c r="R28" i="23"/>
  <c r="R28" i="9"/>
  <c r="AF54" i="23"/>
  <c r="BD54" i="23" s="1"/>
  <c r="BE430" i="18"/>
  <c r="AF54" i="9"/>
  <c r="AF37" i="23"/>
  <c r="AF37" i="9"/>
  <c r="BE413" i="18"/>
  <c r="AF11" i="23"/>
  <c r="BE387" i="18"/>
  <c r="AF11" i="9"/>
  <c r="V56" i="23"/>
  <c r="AT56" i="23" s="1"/>
  <c r="V56" i="9"/>
  <c r="V40" i="23"/>
  <c r="AT40" i="23" s="1"/>
  <c r="V40" i="9"/>
  <c r="V13" i="23"/>
  <c r="AT13" i="23" s="1"/>
  <c r="V13" i="9"/>
  <c r="AU49" i="9"/>
  <c r="BG49" i="9"/>
  <c r="K36" i="23"/>
  <c r="K36" i="9"/>
  <c r="AI36" i="9" s="1"/>
  <c r="X90" i="23"/>
  <c r="AV90" i="23" s="1"/>
  <c r="X55" i="23"/>
  <c r="AV55" i="23" s="1"/>
  <c r="X55" i="9"/>
  <c r="AV55" i="9" s="1"/>
  <c r="AW419" i="18"/>
  <c r="AW403" i="18"/>
  <c r="S57" i="23"/>
  <c r="AQ57" i="23" s="1"/>
  <c r="S57" i="9"/>
  <c r="AQ57" i="9" s="1"/>
  <c r="AR433" i="18"/>
  <c r="S41" i="23"/>
  <c r="S41" i="9"/>
  <c r="AX419" i="18"/>
  <c r="AE53" i="23"/>
  <c r="BC53" i="23" s="1"/>
  <c r="BD414" i="18"/>
  <c r="AD45" i="23"/>
  <c r="BB45" i="23" s="1"/>
  <c r="BC421" i="18"/>
  <c r="AD45" i="9"/>
  <c r="BB45" i="9" s="1"/>
  <c r="AD29" i="23"/>
  <c r="BB29" i="23" s="1"/>
  <c r="BC405" i="18"/>
  <c r="AD29" i="9"/>
  <c r="BB29" i="9" s="1"/>
  <c r="D59" i="23"/>
  <c r="D59" i="9"/>
  <c r="AO435" i="19"/>
  <c r="D14" i="23"/>
  <c r="D14" i="9"/>
  <c r="AO390" i="19"/>
  <c r="D32" i="23"/>
  <c r="D32" i="9"/>
  <c r="AO408" i="19"/>
  <c r="F61" i="23"/>
  <c r="F61" i="9"/>
  <c r="AD61" i="9" s="1"/>
  <c r="F55" i="23"/>
  <c r="F55" i="9"/>
  <c r="AQ431" i="19"/>
  <c r="F39" i="23"/>
  <c r="F39" i="9"/>
  <c r="AQ415" i="19"/>
  <c r="F12" i="23"/>
  <c r="R12" i="23" s="1"/>
  <c r="F12" i="9"/>
  <c r="AQ388" i="19"/>
  <c r="AB56" i="23"/>
  <c r="AZ56" i="23" s="1"/>
  <c r="BA432" i="18"/>
  <c r="AB56" i="9"/>
  <c r="AZ56" i="9" s="1"/>
  <c r="BA421" i="18"/>
  <c r="BA405" i="18"/>
  <c r="U53" i="23"/>
  <c r="U53" i="9"/>
  <c r="AT429" i="18"/>
  <c r="U41" i="23"/>
  <c r="U41" i="9"/>
  <c r="AT417" i="18"/>
  <c r="E51" i="23"/>
  <c r="AC51" i="23" s="1"/>
  <c r="E51" i="9"/>
  <c r="AP427" i="19"/>
  <c r="E35" i="23"/>
  <c r="AC35" i="23" s="1"/>
  <c r="E35" i="9"/>
  <c r="AP411" i="19"/>
  <c r="H60" i="23"/>
  <c r="H60" i="9"/>
  <c r="AS436" i="19"/>
  <c r="H48" i="23"/>
  <c r="H48" i="9"/>
  <c r="AS424" i="19"/>
  <c r="H34" i="23"/>
  <c r="H34" i="9"/>
  <c r="AS410" i="19"/>
  <c r="AH45" i="23"/>
  <c r="BG421" i="18"/>
  <c r="AH45" i="9"/>
  <c r="AH29" i="23"/>
  <c r="BG405" i="18"/>
  <c r="AH29" i="9"/>
  <c r="AJ84" i="23"/>
  <c r="BI460" i="18"/>
  <c r="AJ84" i="9"/>
  <c r="AJ51" i="23"/>
  <c r="BH51" i="23" s="1"/>
  <c r="BI427" i="18"/>
  <c r="AJ51" i="9"/>
  <c r="AJ38" i="23"/>
  <c r="BI414" i="18"/>
  <c r="AJ38" i="9"/>
  <c r="P59" i="23"/>
  <c r="P59" i="9"/>
  <c r="AO435" i="18"/>
  <c r="P49" i="23"/>
  <c r="P49" i="9"/>
  <c r="P36" i="23"/>
  <c r="P36" i="9"/>
  <c r="BH436" i="18"/>
  <c r="BH430" i="18"/>
  <c r="BH421" i="18"/>
  <c r="BH405" i="18"/>
  <c r="AT430" i="18"/>
  <c r="AW420" i="18"/>
  <c r="AQ388" i="18"/>
  <c r="T62" i="23"/>
  <c r="AR62" i="23" s="1"/>
  <c r="AV441" i="19"/>
  <c r="R441" i="19"/>
  <c r="AK441" i="19"/>
  <c r="BI441" i="19" s="1"/>
  <c r="F441" i="19"/>
  <c r="V441" i="19"/>
  <c r="AI441" i="19"/>
  <c r="AO393" i="18"/>
  <c r="AW393" i="18"/>
  <c r="N475" i="18"/>
  <c r="Q56" i="23"/>
  <c r="AT391" i="18"/>
  <c r="AW418" i="18"/>
  <c r="BH475" i="18"/>
  <c r="AJ476" i="18"/>
  <c r="V62" i="9"/>
  <c r="AT62" i="9" s="1"/>
  <c r="BB62" i="23"/>
  <c r="AP62" i="23"/>
  <c r="V346" i="19"/>
  <c r="V435" i="19" s="1"/>
  <c r="X160" i="19"/>
  <c r="X264" i="19" s="1"/>
  <c r="X344" i="19"/>
  <c r="X433" i="19" s="1"/>
  <c r="AV433" i="19" s="1"/>
  <c r="Q298" i="19"/>
  <c r="Q387" i="19" s="1"/>
  <c r="P11" i="23" s="1"/>
  <c r="Q297" i="19"/>
  <c r="Q347" i="19"/>
  <c r="Q436" i="19" s="1"/>
  <c r="AO436" i="19" s="1"/>
  <c r="AD298" i="19"/>
  <c r="AD387" i="19" s="1"/>
  <c r="BB387" i="19" s="1"/>
  <c r="AD297" i="19"/>
  <c r="AD373" i="19"/>
  <c r="AD462" i="19" s="1"/>
  <c r="BB462" i="19" s="1"/>
  <c r="S298" i="19"/>
  <c r="S387" i="19" s="1"/>
  <c r="AQ387" i="19" s="1"/>
  <c r="S297" i="19"/>
  <c r="BI404" i="19"/>
  <c r="BI408" i="19"/>
  <c r="BI412" i="19"/>
  <c r="BI416" i="19"/>
  <c r="BI420" i="19"/>
  <c r="BI390" i="19"/>
  <c r="BI425" i="19"/>
  <c r="BI429" i="19"/>
  <c r="BI433" i="19"/>
  <c r="BI465" i="19"/>
  <c r="AK375" i="19"/>
  <c r="AK464" i="19" s="1"/>
  <c r="BI464" i="19" s="1"/>
  <c r="U297" i="19"/>
  <c r="U298" i="19"/>
  <c r="U387" i="19" s="1"/>
  <c r="AS387" i="19" s="1"/>
  <c r="BH404" i="19"/>
  <c r="BH408" i="19"/>
  <c r="BH412" i="19"/>
  <c r="BH416" i="19"/>
  <c r="BH420" i="19"/>
  <c r="BH390" i="19"/>
  <c r="BH427" i="19"/>
  <c r="BH433" i="19"/>
  <c r="BH440" i="19"/>
  <c r="AJ160" i="19"/>
  <c r="AJ264" i="19" s="1"/>
  <c r="BH465" i="19"/>
  <c r="Y160" i="19"/>
  <c r="Y264" i="19" s="1"/>
  <c r="T375" i="19"/>
  <c r="T464" i="19" s="1"/>
  <c r="M13" i="23"/>
  <c r="M13" i="9"/>
  <c r="M27" i="23"/>
  <c r="M27" i="9"/>
  <c r="AX403" i="19"/>
  <c r="M31" i="23"/>
  <c r="AK31" i="23" s="1"/>
  <c r="M31" i="9"/>
  <c r="AX407" i="19"/>
  <c r="M35" i="23"/>
  <c r="AK35" i="23" s="1"/>
  <c r="M35" i="9"/>
  <c r="AK35" i="9" s="1"/>
  <c r="AX411" i="19"/>
  <c r="M39" i="23"/>
  <c r="M39" i="9"/>
  <c r="AX415" i="19"/>
  <c r="M43" i="23"/>
  <c r="Y43" i="23" s="1"/>
  <c r="M43" i="9"/>
  <c r="AX419" i="19"/>
  <c r="M47" i="23"/>
  <c r="M47" i="9"/>
  <c r="AX423" i="19"/>
  <c r="M51" i="23"/>
  <c r="M51" i="9"/>
  <c r="AX427" i="19"/>
  <c r="M55" i="23"/>
  <c r="M55" i="9"/>
  <c r="AK55" i="9" s="1"/>
  <c r="AX431" i="19"/>
  <c r="M60" i="23"/>
  <c r="M60" i="9"/>
  <c r="M61" i="23"/>
  <c r="M61" i="9"/>
  <c r="AX437" i="19"/>
  <c r="M86" i="23"/>
  <c r="M86" i="9"/>
  <c r="AX462" i="19"/>
  <c r="N372" i="19"/>
  <c r="N461" i="19" s="1"/>
  <c r="AE297" i="19"/>
  <c r="AE298" i="19"/>
  <c r="AE387" i="19" s="1"/>
  <c r="BC387" i="19" s="1"/>
  <c r="BC437" i="19"/>
  <c r="BC466" i="19"/>
  <c r="BC463" i="19"/>
  <c r="BJ389" i="19"/>
  <c r="BJ403" i="19"/>
  <c r="BJ407" i="19"/>
  <c r="BJ411" i="19"/>
  <c r="BJ415" i="19"/>
  <c r="BJ419" i="19"/>
  <c r="BJ423" i="19"/>
  <c r="BJ427" i="19"/>
  <c r="BJ431" i="19"/>
  <c r="BJ435" i="19"/>
  <c r="BJ461" i="19"/>
  <c r="AL371" i="19"/>
  <c r="AL460" i="19" s="1"/>
  <c r="BJ460" i="19" s="1"/>
  <c r="BE439" i="19"/>
  <c r="BE432" i="19"/>
  <c r="BE428" i="19"/>
  <c r="BE424" i="19"/>
  <c r="BE389" i="19"/>
  <c r="BE419" i="19"/>
  <c r="BE415" i="19"/>
  <c r="BE411" i="19"/>
  <c r="BE407" i="19"/>
  <c r="BE403" i="19"/>
  <c r="BG403" i="19"/>
  <c r="BG407" i="19"/>
  <c r="BG411" i="19"/>
  <c r="BG415" i="19"/>
  <c r="BG419" i="19"/>
  <c r="BG423" i="19"/>
  <c r="BG427" i="19"/>
  <c r="BG431" i="19"/>
  <c r="BG436" i="19"/>
  <c r="BG437" i="19"/>
  <c r="BG462" i="19"/>
  <c r="BF391" i="19"/>
  <c r="AH298" i="19"/>
  <c r="AH387" i="19" s="1"/>
  <c r="BF387" i="19" s="1"/>
  <c r="AH297" i="19"/>
  <c r="BF405" i="19"/>
  <c r="BF409" i="19"/>
  <c r="BF413" i="19"/>
  <c r="BF417" i="19"/>
  <c r="BF421" i="19"/>
  <c r="BF425" i="19"/>
  <c r="BF429" i="19"/>
  <c r="BF433" i="19"/>
  <c r="BF435" i="19"/>
  <c r="BF462" i="19"/>
  <c r="Y61" i="23"/>
  <c r="Y61" i="9"/>
  <c r="BA404" i="19"/>
  <c r="BA408" i="19"/>
  <c r="BA412" i="19"/>
  <c r="BA416" i="19"/>
  <c r="BA420" i="19"/>
  <c r="BA389" i="19"/>
  <c r="BA422" i="19"/>
  <c r="BA426" i="19"/>
  <c r="BA430" i="19"/>
  <c r="BA435" i="19"/>
  <c r="BA438" i="19"/>
  <c r="BA466" i="19"/>
  <c r="R348" i="19"/>
  <c r="R437" i="19" s="1"/>
  <c r="R160" i="19"/>
  <c r="R264" i="19" s="1"/>
  <c r="Q86" i="23"/>
  <c r="AO86" i="23" s="1"/>
  <c r="R372" i="19"/>
  <c r="R461" i="19" s="1"/>
  <c r="AP461" i="19" s="1"/>
  <c r="AF298" i="19"/>
  <c r="AF387" i="19" s="1"/>
  <c r="BD387" i="19" s="1"/>
  <c r="AF297" i="19"/>
  <c r="BD405" i="19"/>
  <c r="BD409" i="19"/>
  <c r="BD413" i="19"/>
  <c r="BD417" i="19"/>
  <c r="AF332" i="19"/>
  <c r="AF421" i="19" s="1"/>
  <c r="BD421" i="19" s="1"/>
  <c r="BD426" i="19"/>
  <c r="BD391" i="19"/>
  <c r="BD423" i="19"/>
  <c r="BD430" i="19"/>
  <c r="BD435" i="19"/>
  <c r="AF160" i="19"/>
  <c r="AF264" i="19" s="1"/>
  <c r="AF345" i="19"/>
  <c r="AF434" i="19" s="1"/>
  <c r="BD434" i="19" s="1"/>
  <c r="AF376" i="19"/>
  <c r="AF465" i="19" s="1"/>
  <c r="BD465" i="19" s="1"/>
  <c r="BF419" i="18"/>
  <c r="AG43" i="23"/>
  <c r="AG43" i="9"/>
  <c r="I12" i="23"/>
  <c r="I12" i="9"/>
  <c r="AT388" i="19"/>
  <c r="L30" i="23"/>
  <c r="L30" i="9"/>
  <c r="AW406" i="19"/>
  <c r="K386" i="19"/>
  <c r="K475" i="19"/>
  <c r="G32" i="23"/>
  <c r="G32" i="9"/>
  <c r="AR408" i="19"/>
  <c r="AK43" i="23"/>
  <c r="BJ419" i="18"/>
  <c r="AK43" i="9"/>
  <c r="BB425" i="18"/>
  <c r="AC49" i="23"/>
  <c r="BA49" i="23" s="1"/>
  <c r="AC49" i="9"/>
  <c r="BA49" i="9" s="1"/>
  <c r="R59" i="23"/>
  <c r="R59" i="9"/>
  <c r="AQ435" i="18"/>
  <c r="AF89" i="23"/>
  <c r="AF89" i="9"/>
  <c r="BD89" i="9" s="1"/>
  <c r="BE465" i="18"/>
  <c r="AU435" i="18"/>
  <c r="K50" i="23"/>
  <c r="K50" i="9"/>
  <c r="AV426" i="19"/>
  <c r="AE52" i="23"/>
  <c r="BC52" i="23" s="1"/>
  <c r="BD428" i="18"/>
  <c r="AE52" i="9"/>
  <c r="AD52" i="23"/>
  <c r="BC428" i="18"/>
  <c r="AD52" i="9"/>
  <c r="D86" i="23"/>
  <c r="D86" i="9"/>
  <c r="F84" i="23"/>
  <c r="F84" i="9"/>
  <c r="BA461" i="18"/>
  <c r="BA387" i="18"/>
  <c r="E88" i="23"/>
  <c r="E88" i="9"/>
  <c r="E34" i="23"/>
  <c r="E34" i="9"/>
  <c r="AP410" i="19"/>
  <c r="H51" i="23"/>
  <c r="H51" i="9"/>
  <c r="BG428" i="18"/>
  <c r="BI466" i="18"/>
  <c r="BI409" i="18"/>
  <c r="P84" i="23"/>
  <c r="AN84" i="23" s="1"/>
  <c r="P84" i="9"/>
  <c r="AN84" i="9" s="1"/>
  <c r="AO460" i="18"/>
  <c r="P43" i="23"/>
  <c r="P43" i="9"/>
  <c r="AI44" i="23"/>
  <c r="BH420" i="18"/>
  <c r="AI44" i="9"/>
  <c r="I15" i="23"/>
  <c r="AG15" i="23" s="1"/>
  <c r="I15" i="9"/>
  <c r="AT391" i="19"/>
  <c r="BH62" i="9"/>
  <c r="AV62" i="9"/>
  <c r="BD392" i="18"/>
  <c r="N304" i="19"/>
  <c r="K304" i="19"/>
  <c r="K393" i="19" s="1"/>
  <c r="AI304" i="19"/>
  <c r="G304" i="19"/>
  <c r="G393" i="19" s="1"/>
  <c r="AE304" i="19"/>
  <c r="Z304" i="19"/>
  <c r="Z393" i="19" s="1"/>
  <c r="V304" i="19"/>
  <c r="R304" i="19"/>
  <c r="R393" i="19" s="1"/>
  <c r="D304" i="19"/>
  <c r="D393" i="19" s="1"/>
  <c r="D482" i="19" s="1"/>
  <c r="AL304" i="19"/>
  <c r="AL393" i="19" s="1"/>
  <c r="J304" i="19"/>
  <c r="AH304" i="19"/>
  <c r="AH393" i="19" s="1"/>
  <c r="F304" i="19"/>
  <c r="F393" i="19" s="1"/>
  <c r="AD304" i="19"/>
  <c r="AD393" i="19" s="1"/>
  <c r="BB393" i="19" s="1"/>
  <c r="W304" i="19"/>
  <c r="S304" i="19"/>
  <c r="S393" i="19" s="1"/>
  <c r="M304" i="19"/>
  <c r="M393" i="19" s="1"/>
  <c r="AK304" i="19"/>
  <c r="AK393" i="19" s="1"/>
  <c r="BI393" i="19" s="1"/>
  <c r="I304" i="19"/>
  <c r="AG304" i="19"/>
  <c r="AG393" i="19" s="1"/>
  <c r="E304" i="19"/>
  <c r="E393" i="19" s="1"/>
  <c r="AC304" i="19"/>
  <c r="AC393" i="19" s="1"/>
  <c r="BA393" i="19" s="1"/>
  <c r="X304" i="19"/>
  <c r="T304" i="19"/>
  <c r="T393" i="19" s="1"/>
  <c r="L304" i="19"/>
  <c r="L393" i="19" s="1"/>
  <c r="AJ304" i="19"/>
  <c r="AJ393" i="19" s="1"/>
  <c r="BH393" i="19" s="1"/>
  <c r="H304" i="19"/>
  <c r="AF304" i="19"/>
  <c r="AF393" i="19" s="1"/>
  <c r="Y304" i="19"/>
  <c r="Y393" i="19" s="1"/>
  <c r="U304" i="19"/>
  <c r="U393" i="19" s="1"/>
  <c r="Q304" i="19"/>
  <c r="AE62" i="23"/>
  <c r="BC62" i="23" s="1"/>
  <c r="AE62" i="9"/>
  <c r="BC62" i="9" s="1"/>
  <c r="BD438" i="18"/>
  <c r="AV404" i="18"/>
  <c r="AS405" i="18"/>
  <c r="F16" i="23"/>
  <c r="F16" i="9"/>
  <c r="AQ392" i="19"/>
  <c r="C63" i="23"/>
  <c r="C152" i="23" s="1"/>
  <c r="C63" i="9"/>
  <c r="C152" i="9" s="1"/>
  <c r="V439" i="18"/>
  <c r="U439" i="18"/>
  <c r="AG439" i="18"/>
  <c r="H477" i="18"/>
  <c r="AG90" i="9"/>
  <c r="AG60" i="23"/>
  <c r="BH61" i="23"/>
  <c r="AV45" i="23"/>
  <c r="G51" i="23"/>
  <c r="G51" i="9"/>
  <c r="AR427" i="19"/>
  <c r="BC39" i="23"/>
  <c r="BC27" i="9"/>
  <c r="AG55" i="23"/>
  <c r="BF431" i="18"/>
  <c r="AG55" i="9"/>
  <c r="AG39" i="23"/>
  <c r="BF415" i="18"/>
  <c r="AG39" i="9"/>
  <c r="AG13" i="23"/>
  <c r="BF389" i="18"/>
  <c r="AG13" i="9"/>
  <c r="I85" i="23"/>
  <c r="I85" i="9"/>
  <c r="AT461" i="19"/>
  <c r="I51" i="23"/>
  <c r="U51" i="23" s="1"/>
  <c r="I51" i="9"/>
  <c r="AT427" i="19"/>
  <c r="I35" i="23"/>
  <c r="I35" i="9"/>
  <c r="U35" i="9" s="1"/>
  <c r="AT411" i="19"/>
  <c r="L86" i="23"/>
  <c r="L86" i="9"/>
  <c r="L56" i="23"/>
  <c r="L56" i="9"/>
  <c r="L42" i="23"/>
  <c r="AJ42" i="23" s="1"/>
  <c r="L42" i="9"/>
  <c r="AJ42" i="9" s="1"/>
  <c r="AW418" i="19"/>
  <c r="L26" i="23"/>
  <c r="L26" i="9"/>
  <c r="AJ26" i="9" s="1"/>
  <c r="AW402" i="19"/>
  <c r="J53" i="23"/>
  <c r="V53" i="23" s="1"/>
  <c r="J53" i="9"/>
  <c r="AU429" i="19"/>
  <c r="J37" i="23"/>
  <c r="V37" i="23" s="1"/>
  <c r="J37" i="9"/>
  <c r="V37" i="9" s="1"/>
  <c r="AU413" i="19"/>
  <c r="J11" i="23"/>
  <c r="J11" i="9"/>
  <c r="BC88" i="9"/>
  <c r="G54" i="23"/>
  <c r="G54" i="9"/>
  <c r="G44" i="23"/>
  <c r="AE44" i="23" s="1"/>
  <c r="G44" i="9"/>
  <c r="AR420" i="19"/>
  <c r="G28" i="23"/>
  <c r="G28" i="9"/>
  <c r="AR404" i="19"/>
  <c r="AK60" i="23"/>
  <c r="BJ436" i="18"/>
  <c r="AK60" i="9"/>
  <c r="AK13" i="23"/>
  <c r="BJ389" i="18"/>
  <c r="AK13" i="9"/>
  <c r="AK39" i="23"/>
  <c r="BJ415" i="18"/>
  <c r="AK39" i="9"/>
  <c r="AC86" i="23"/>
  <c r="BA86" i="23" s="1"/>
  <c r="BB462" i="18"/>
  <c r="AC86" i="9"/>
  <c r="BA86" i="9" s="1"/>
  <c r="AC45" i="23"/>
  <c r="BA45" i="23" s="1"/>
  <c r="BB421" i="18"/>
  <c r="AC45" i="9"/>
  <c r="AC29" i="23"/>
  <c r="BA29" i="23" s="1"/>
  <c r="BB405" i="18"/>
  <c r="AC29" i="9"/>
  <c r="R85" i="23"/>
  <c r="R85" i="9"/>
  <c r="AQ461" i="18"/>
  <c r="R60" i="23"/>
  <c r="AP60" i="23" s="1"/>
  <c r="R60" i="9"/>
  <c r="AQ436" i="18"/>
  <c r="R43" i="23"/>
  <c r="R43" i="9"/>
  <c r="AQ419" i="18"/>
  <c r="R27" i="23"/>
  <c r="R27" i="9"/>
  <c r="AQ403" i="18"/>
  <c r="BE390" i="18"/>
  <c r="AF14" i="23"/>
  <c r="BD14" i="23" s="1"/>
  <c r="AF14" i="9"/>
  <c r="BD14" i="9" s="1"/>
  <c r="AF32" i="23"/>
  <c r="BD32" i="23" s="1"/>
  <c r="BE408" i="18"/>
  <c r="AF32" i="9"/>
  <c r="BD32" i="9" s="1"/>
  <c r="V60" i="23"/>
  <c r="V60" i="9"/>
  <c r="V43" i="23"/>
  <c r="V43" i="9"/>
  <c r="AU419" i="18"/>
  <c r="V27" i="23"/>
  <c r="V27" i="9"/>
  <c r="AU403" i="18"/>
  <c r="BG88" i="9"/>
  <c r="AU88" i="9"/>
  <c r="K13" i="23"/>
  <c r="K13" i="9"/>
  <c r="K35" i="23"/>
  <c r="K35" i="9"/>
  <c r="W35" i="9" s="1"/>
  <c r="AV411" i="19"/>
  <c r="X61" i="23"/>
  <c r="AV61" i="23" s="1"/>
  <c r="X15" i="23"/>
  <c r="AV15" i="23" s="1"/>
  <c r="X15" i="9"/>
  <c r="X38" i="23"/>
  <c r="X38" i="9"/>
  <c r="S48" i="23"/>
  <c r="S48" i="9"/>
  <c r="AQ48" i="9" s="1"/>
  <c r="AR424" i="18"/>
  <c r="S32" i="23"/>
  <c r="S32" i="9"/>
  <c r="AX436" i="18"/>
  <c r="W84" i="23"/>
  <c r="AU84" i="23" s="1"/>
  <c r="W84" i="9"/>
  <c r="AV460" i="18"/>
  <c r="AE54" i="23"/>
  <c r="AE54" i="9"/>
  <c r="BD430" i="18"/>
  <c r="AE45" i="23"/>
  <c r="BC45" i="23" s="1"/>
  <c r="BD421" i="18"/>
  <c r="AE45" i="9"/>
  <c r="BC45" i="9" s="1"/>
  <c r="AE29" i="23"/>
  <c r="BD405" i="18"/>
  <c r="AE29" i="9"/>
  <c r="AD88" i="23"/>
  <c r="BC464" i="18"/>
  <c r="AD88" i="9"/>
  <c r="BC424" i="18"/>
  <c r="BC408" i="18"/>
  <c r="D89" i="23"/>
  <c r="D89" i="9"/>
  <c r="AO465" i="19"/>
  <c r="D13" i="23"/>
  <c r="D13" i="9"/>
  <c r="AB13" i="9" s="1"/>
  <c r="AO389" i="19"/>
  <c r="D31" i="23"/>
  <c r="D31" i="9"/>
  <c r="AO407" i="19"/>
  <c r="F46" i="23"/>
  <c r="F46" i="9"/>
  <c r="AQ422" i="19"/>
  <c r="F30" i="23"/>
  <c r="R30" i="23" s="1"/>
  <c r="F30" i="9"/>
  <c r="R30" i="9" s="1"/>
  <c r="AQ406" i="19"/>
  <c r="AB58" i="23"/>
  <c r="AZ58" i="23" s="1"/>
  <c r="BA434" i="18"/>
  <c r="AB58" i="9"/>
  <c r="BA390" i="18"/>
  <c r="AB32" i="23"/>
  <c r="BA408" i="18"/>
  <c r="AB32" i="9"/>
  <c r="U84" i="23"/>
  <c r="U84" i="9"/>
  <c r="AT460" i="18"/>
  <c r="E61" i="23"/>
  <c r="E61" i="9"/>
  <c r="AC61" i="9" s="1"/>
  <c r="AP437" i="19"/>
  <c r="E46" i="23"/>
  <c r="E46" i="9"/>
  <c r="AP422" i="19"/>
  <c r="E30" i="23"/>
  <c r="E30" i="9"/>
  <c r="AP406" i="19"/>
  <c r="H58" i="23"/>
  <c r="H58" i="9"/>
  <c r="AS434" i="19"/>
  <c r="H47" i="23"/>
  <c r="H47" i="9"/>
  <c r="T47" i="9" s="1"/>
  <c r="AS423" i="19"/>
  <c r="H33" i="23"/>
  <c r="H33" i="9"/>
  <c r="AH87" i="9"/>
  <c r="BG463" i="18"/>
  <c r="AH87" i="23"/>
  <c r="BG424" i="18"/>
  <c r="BG408" i="18"/>
  <c r="BI422" i="18"/>
  <c r="AJ45" i="23"/>
  <c r="BH45" i="23" s="1"/>
  <c r="BI405" i="18"/>
  <c r="P87" i="23"/>
  <c r="AN87" i="23" s="1"/>
  <c r="P87" i="9"/>
  <c r="AN87" i="9" s="1"/>
  <c r="AO463" i="18"/>
  <c r="P14" i="23"/>
  <c r="P14" i="9"/>
  <c r="P39" i="23"/>
  <c r="P39" i="9"/>
  <c r="AI89" i="23"/>
  <c r="BH465" i="18"/>
  <c r="AI89" i="9"/>
  <c r="AI58" i="23"/>
  <c r="BG58" i="23" s="1"/>
  <c r="AI58" i="9"/>
  <c r="BH434" i="18"/>
  <c r="AI53" i="23"/>
  <c r="BH429" i="18"/>
  <c r="AI53" i="9"/>
  <c r="BG53" i="9" s="1"/>
  <c r="AI40" i="23"/>
  <c r="BH416" i="18"/>
  <c r="AI40" i="9"/>
  <c r="H15" i="23"/>
  <c r="T15" i="23" s="1"/>
  <c r="H15" i="9"/>
  <c r="AF15" i="9" s="1"/>
  <c r="AS391" i="19"/>
  <c r="AO62" i="9"/>
  <c r="L62" i="23"/>
  <c r="AJ62" i="23" s="1"/>
  <c r="AR440" i="19"/>
  <c r="BC475" i="18"/>
  <c r="AE476" i="18"/>
  <c r="AC62" i="23"/>
  <c r="BA62" i="23" s="1"/>
  <c r="BB438" i="18"/>
  <c r="AC62" i="9"/>
  <c r="BA62" i="9" s="1"/>
  <c r="AU436" i="18"/>
  <c r="BL30" i="23"/>
  <c r="BX30" i="23" s="1"/>
  <c r="BL115" i="23"/>
  <c r="BL128" i="23" s="1"/>
  <c r="BX128" i="23" s="1"/>
  <c r="AW428" i="18"/>
  <c r="AV416" i="18"/>
  <c r="AT389" i="18"/>
  <c r="AR432" i="18"/>
  <c r="BG475" i="18"/>
  <c r="AI476" i="18"/>
  <c r="AP15" i="23"/>
  <c r="BB15" i="23"/>
  <c r="Q392" i="19"/>
  <c r="AO392" i="19" s="1"/>
  <c r="H392" i="19"/>
  <c r="X392" i="19"/>
  <c r="AV392" i="19" s="1"/>
  <c r="I392" i="19"/>
  <c r="W392" i="19"/>
  <c r="J392" i="19"/>
  <c r="V392" i="19"/>
  <c r="AI392" i="19"/>
  <c r="BA438" i="18"/>
  <c r="F439" i="18"/>
  <c r="BB439" i="18" s="1"/>
  <c r="S439" i="18"/>
  <c r="AI439" i="18"/>
  <c r="Z439" i="18"/>
  <c r="L439" i="18"/>
  <c r="AV439" i="18" s="1"/>
  <c r="Y439" i="18"/>
  <c r="I439" i="18"/>
  <c r="AS439" i="18" s="1"/>
  <c r="T58" i="23"/>
  <c r="T13" i="23"/>
  <c r="T32" i="23"/>
  <c r="AR32" i="23" s="1"/>
  <c r="AS54" i="9"/>
  <c r="AV90" i="9"/>
  <c r="BH51" i="9"/>
  <c r="AV47" i="23"/>
  <c r="M475" i="19"/>
  <c r="M386" i="19"/>
  <c r="AT56" i="9"/>
  <c r="AT40" i="9"/>
  <c r="AT13" i="9"/>
  <c r="BC52" i="9"/>
  <c r="BC43" i="23"/>
  <c r="BC27" i="23"/>
  <c r="BJ410" i="18"/>
  <c r="R50" i="23"/>
  <c r="R42" i="23"/>
  <c r="R34" i="23"/>
  <c r="R26" i="23"/>
  <c r="R11" i="23"/>
  <c r="R11" i="9"/>
  <c r="AF13" i="9"/>
  <c r="W386" i="18"/>
  <c r="W475" i="18"/>
  <c r="AU87" i="23"/>
  <c r="BG47" i="9"/>
  <c r="AU42" i="23"/>
  <c r="AU30" i="9"/>
  <c r="AU26" i="23"/>
  <c r="X45" i="9"/>
  <c r="AV45" i="9" s="1"/>
  <c r="W47" i="9"/>
  <c r="AU47" i="9" s="1"/>
  <c r="W39" i="9"/>
  <c r="W31" i="9"/>
  <c r="W12" i="9"/>
  <c r="AU12" i="9" s="1"/>
  <c r="AE57" i="9"/>
  <c r="BC57" i="9" s="1"/>
  <c r="AE14" i="23"/>
  <c r="AE44" i="9"/>
  <c r="AE36" i="23"/>
  <c r="AE28" i="9"/>
  <c r="AZ60" i="9"/>
  <c r="AZ34" i="9"/>
  <c r="BB53" i="23"/>
  <c r="BB37" i="23"/>
  <c r="G386" i="19"/>
  <c r="G475" i="19"/>
  <c r="U39" i="9"/>
  <c r="U31" i="9"/>
  <c r="BA59" i="9"/>
  <c r="BA57" i="23"/>
  <c r="BA45" i="9"/>
  <c r="BA41" i="23"/>
  <c r="BA29" i="9"/>
  <c r="AR54" i="9"/>
  <c r="BD54" i="9"/>
  <c r="AR44" i="9"/>
  <c r="BD44" i="9"/>
  <c r="BD40" i="23"/>
  <c r="AR40" i="23"/>
  <c r="AR28" i="9"/>
  <c r="BD28" i="9"/>
  <c r="AH61" i="23"/>
  <c r="AH55" i="9"/>
  <c r="AH51" i="9"/>
  <c r="AH39" i="9"/>
  <c r="AH35" i="9"/>
  <c r="AH13" i="9"/>
  <c r="BF13" i="9" s="1"/>
  <c r="AJ40" i="23"/>
  <c r="P47" i="9"/>
  <c r="BI438" i="18"/>
  <c r="AG57" i="9"/>
  <c r="AG53" i="23"/>
  <c r="AG41" i="9"/>
  <c r="AG37" i="23"/>
  <c r="AG11" i="23"/>
  <c r="BF387" i="18"/>
  <c r="AG11" i="9"/>
  <c r="T31" i="23"/>
  <c r="T31" i="9"/>
  <c r="BE89" i="9"/>
  <c r="I49" i="23"/>
  <c r="I49" i="9"/>
  <c r="AT425" i="19"/>
  <c r="I33" i="23"/>
  <c r="I33" i="9"/>
  <c r="AT409" i="19"/>
  <c r="I14" i="9"/>
  <c r="I14" i="23"/>
  <c r="AT390" i="19"/>
  <c r="BH59" i="23"/>
  <c r="AV59" i="23"/>
  <c r="L14" i="23"/>
  <c r="L14" i="9"/>
  <c r="AW390" i="19"/>
  <c r="L32" i="23"/>
  <c r="L32" i="9"/>
  <c r="J59" i="23"/>
  <c r="AH59" i="23" s="1"/>
  <c r="J59" i="9"/>
  <c r="AH59" i="9" s="1"/>
  <c r="AU435" i="19"/>
  <c r="J47" i="23"/>
  <c r="J47" i="9"/>
  <c r="V47" i="9" s="1"/>
  <c r="AU423" i="19"/>
  <c r="J31" i="23"/>
  <c r="J31" i="9"/>
  <c r="AU407" i="19"/>
  <c r="G86" i="23"/>
  <c r="G86" i="9"/>
  <c r="AR462" i="19"/>
  <c r="G47" i="23"/>
  <c r="G47" i="9"/>
  <c r="AE47" i="9" s="1"/>
  <c r="AR423" i="19"/>
  <c r="BC48" i="23"/>
  <c r="AQ48" i="23"/>
  <c r="G30" i="23"/>
  <c r="G30" i="9"/>
  <c r="BJ409" i="18"/>
  <c r="BB423" i="18"/>
  <c r="BB407" i="18"/>
  <c r="AQ429" i="18"/>
  <c r="AQ413" i="18"/>
  <c r="BE423" i="18"/>
  <c r="BE410" i="18"/>
  <c r="V88" i="23"/>
  <c r="AT88" i="23" s="1"/>
  <c r="V88" i="9"/>
  <c r="AT88" i="9" s="1"/>
  <c r="AU464" i="18"/>
  <c r="V49" i="23"/>
  <c r="V49" i="9"/>
  <c r="AU425" i="18"/>
  <c r="V33" i="23"/>
  <c r="V33" i="9"/>
  <c r="AU409" i="18"/>
  <c r="AU90" i="9"/>
  <c r="AU84" i="9"/>
  <c r="BG84" i="9"/>
  <c r="AU58" i="9"/>
  <c r="BG58" i="9"/>
  <c r="AU53" i="23"/>
  <c r="BG53" i="23"/>
  <c r="K45" i="23"/>
  <c r="AI45" i="23" s="1"/>
  <c r="K45" i="9"/>
  <c r="AI45" i="9" s="1"/>
  <c r="AV421" i="19"/>
  <c r="K29" i="23"/>
  <c r="K29" i="9"/>
  <c r="W29" i="9" s="1"/>
  <c r="AV405" i="19"/>
  <c r="X87" i="23"/>
  <c r="X87" i="9"/>
  <c r="AW463" i="18"/>
  <c r="W61" i="23"/>
  <c r="AU61" i="23" s="1"/>
  <c r="W61" i="9"/>
  <c r="AU61" i="9" s="1"/>
  <c r="AV437" i="18"/>
  <c r="W50" i="23"/>
  <c r="W50" i="9"/>
  <c r="W34" i="23"/>
  <c r="AU34" i="23" s="1"/>
  <c r="W34" i="9"/>
  <c r="AU34" i="9" s="1"/>
  <c r="X386" i="18"/>
  <c r="X475" i="18"/>
  <c r="AE46" i="9"/>
  <c r="AE35" i="23"/>
  <c r="BC35" i="23" s="1"/>
  <c r="BD411" i="18"/>
  <c r="AE35" i="9"/>
  <c r="BC35" i="9" s="1"/>
  <c r="BC422" i="18"/>
  <c r="BC406" i="18"/>
  <c r="AZ58" i="9"/>
  <c r="AN61" i="23"/>
  <c r="D37" i="23"/>
  <c r="D37" i="9"/>
  <c r="AO413" i="19"/>
  <c r="D11" i="9"/>
  <c r="D11" i="23"/>
  <c r="AB11" i="23" s="1"/>
  <c r="AO387" i="19"/>
  <c r="AP60" i="9"/>
  <c r="F48" i="23"/>
  <c r="R48" i="23" s="1"/>
  <c r="F48" i="9"/>
  <c r="R48" i="9" s="1"/>
  <c r="AQ424" i="19"/>
  <c r="F32" i="23"/>
  <c r="F32" i="9"/>
  <c r="AD32" i="9" s="1"/>
  <c r="AQ408" i="19"/>
  <c r="AB89" i="23"/>
  <c r="BA465" i="18"/>
  <c r="AB89" i="9"/>
  <c r="BA388" i="18"/>
  <c r="AB12" i="23"/>
  <c r="AZ12" i="23" s="1"/>
  <c r="AB12" i="9"/>
  <c r="AZ12" i="9" s="1"/>
  <c r="AB30" i="23"/>
  <c r="AZ30" i="23" s="1"/>
  <c r="BA406" i="18"/>
  <c r="AB30" i="9"/>
  <c r="AZ30" i="9" s="1"/>
  <c r="U60" i="9"/>
  <c r="V386" i="18"/>
  <c r="V475" i="18"/>
  <c r="U38" i="23"/>
  <c r="AS38" i="23" s="1"/>
  <c r="U38" i="9"/>
  <c r="AS38" i="9" s="1"/>
  <c r="BA87" i="9"/>
  <c r="E48" i="23"/>
  <c r="E48" i="9"/>
  <c r="AP424" i="19"/>
  <c r="E32" i="23"/>
  <c r="E32" i="9"/>
  <c r="AP408" i="19"/>
  <c r="BD86" i="9"/>
  <c r="BD89" i="23"/>
  <c r="BD57" i="23"/>
  <c r="H43" i="23"/>
  <c r="H43" i="9"/>
  <c r="AS419" i="19"/>
  <c r="H27" i="23"/>
  <c r="T27" i="23" s="1"/>
  <c r="H27" i="9"/>
  <c r="AS403" i="19"/>
  <c r="AH50" i="23"/>
  <c r="BG426" i="18"/>
  <c r="AH50" i="9"/>
  <c r="AH34" i="23"/>
  <c r="BG410" i="18"/>
  <c r="AH34" i="9"/>
  <c r="AJ86" i="23"/>
  <c r="BI462" i="18"/>
  <c r="AJ86" i="9"/>
  <c r="AJ13" i="23"/>
  <c r="BI389" i="18"/>
  <c r="AJ13" i="9"/>
  <c r="AJ31" i="23"/>
  <c r="BI407" i="18"/>
  <c r="AJ31" i="9"/>
  <c r="P60" i="23"/>
  <c r="AN60" i="23" s="1"/>
  <c r="P60" i="9"/>
  <c r="AN60" i="9" s="1"/>
  <c r="AO436" i="18"/>
  <c r="P50" i="23"/>
  <c r="P50" i="9"/>
  <c r="P37" i="23"/>
  <c r="P37" i="9"/>
  <c r="AO413" i="18"/>
  <c r="AI61" i="23"/>
  <c r="BG61" i="23" s="1"/>
  <c r="AI52" i="23"/>
  <c r="BG52" i="23" s="1"/>
  <c r="AI30" i="23"/>
  <c r="BG30" i="23" s="1"/>
  <c r="BH406" i="18"/>
  <c r="AI30" i="9"/>
  <c r="BG30" i="9" s="1"/>
  <c r="BA15" i="9"/>
  <c r="AV15" i="9"/>
  <c r="AK475" i="18"/>
  <c r="AV435" i="18"/>
  <c r="AR62" i="9"/>
  <c r="AV440" i="19"/>
  <c r="AO425" i="18"/>
  <c r="AS411" i="18"/>
  <c r="AR389" i="18"/>
  <c r="Y86" i="23"/>
  <c r="AG62" i="9"/>
  <c r="BE62" i="9" s="1"/>
  <c r="D113" i="18"/>
  <c r="D216" i="18"/>
  <c r="AO426" i="18"/>
  <c r="AQ412" i="18"/>
  <c r="AO407" i="18"/>
  <c r="AV414" i="18"/>
  <c r="AV387" i="18"/>
  <c r="AP386" i="18"/>
  <c r="AV391" i="18"/>
  <c r="AS427" i="18"/>
  <c r="AR404" i="18"/>
  <c r="AG87" i="23"/>
  <c r="AG48" i="23"/>
  <c r="BF424" i="18"/>
  <c r="AG48" i="9"/>
  <c r="AG32" i="23"/>
  <c r="BF408" i="18"/>
  <c r="AG32" i="9"/>
  <c r="T50" i="23"/>
  <c r="AR50" i="23" s="1"/>
  <c r="T50" i="9"/>
  <c r="AR50" i="9" s="1"/>
  <c r="U386" i="18"/>
  <c r="U475" i="18"/>
  <c r="AS406" i="18"/>
  <c r="I61" i="23"/>
  <c r="I61" i="9"/>
  <c r="I44" i="23"/>
  <c r="I44" i="9"/>
  <c r="I28" i="23"/>
  <c r="I28" i="9"/>
  <c r="L57" i="23"/>
  <c r="L57" i="9"/>
  <c r="AW433" i="19"/>
  <c r="L43" i="23"/>
  <c r="L43" i="9"/>
  <c r="X43" i="9" s="1"/>
  <c r="AW419" i="19"/>
  <c r="L27" i="23"/>
  <c r="L27" i="9"/>
  <c r="AW403" i="19"/>
  <c r="J54" i="23"/>
  <c r="J54" i="9"/>
  <c r="J38" i="23"/>
  <c r="AH38" i="23" s="1"/>
  <c r="J38" i="9"/>
  <c r="G90" i="23"/>
  <c r="G90" i="9"/>
  <c r="AR466" i="19"/>
  <c r="G50" i="23"/>
  <c r="G50" i="9"/>
  <c r="G37" i="23"/>
  <c r="AE37" i="23" s="1"/>
  <c r="G37" i="9"/>
  <c r="AR413" i="19"/>
  <c r="G11" i="23"/>
  <c r="S11" i="23" s="1"/>
  <c r="G11" i="9"/>
  <c r="S11" i="9" s="1"/>
  <c r="AR387" i="19"/>
  <c r="BJ390" i="18"/>
  <c r="BJ412" i="18"/>
  <c r="BB465" i="18"/>
  <c r="BB426" i="18"/>
  <c r="BB410" i="18"/>
  <c r="R87" i="23"/>
  <c r="R87" i="9"/>
  <c r="AQ463" i="18"/>
  <c r="R56" i="23"/>
  <c r="R56" i="9"/>
  <c r="R40" i="23"/>
  <c r="R40" i="9"/>
  <c r="R13" i="23"/>
  <c r="R13" i="9"/>
  <c r="AQ389" i="18"/>
  <c r="BE466" i="18"/>
  <c r="AF50" i="23"/>
  <c r="BD50" i="23" s="1"/>
  <c r="BE426" i="18"/>
  <c r="AF50" i="9"/>
  <c r="BD50" i="9" s="1"/>
  <c r="AF33" i="23"/>
  <c r="BE409" i="18"/>
  <c r="AF33" i="9"/>
  <c r="V85" i="23"/>
  <c r="V85" i="9"/>
  <c r="V52" i="23"/>
  <c r="AT52" i="23" s="1"/>
  <c r="V52" i="9"/>
  <c r="AT52" i="9" s="1"/>
  <c r="V36" i="23"/>
  <c r="AT36" i="23" s="1"/>
  <c r="V36" i="9"/>
  <c r="AT36" i="9" s="1"/>
  <c r="K59" i="23"/>
  <c r="K59" i="9"/>
  <c r="W59" i="9" s="1"/>
  <c r="AV435" i="19"/>
  <c r="AU49" i="23"/>
  <c r="BG49" i="23"/>
  <c r="K32" i="23"/>
  <c r="K32" i="9"/>
  <c r="X84" i="23"/>
  <c r="X84" i="9"/>
  <c r="AW460" i="18"/>
  <c r="X51" i="23"/>
  <c r="AV51" i="23" s="1"/>
  <c r="X51" i="9"/>
  <c r="AV51" i="9" s="1"/>
  <c r="X39" i="23"/>
  <c r="X39" i="9"/>
  <c r="AW415" i="18"/>
  <c r="S84" i="23"/>
  <c r="AQ84" i="23" s="1"/>
  <c r="S84" i="9"/>
  <c r="AQ84" i="9" s="1"/>
  <c r="S53" i="23"/>
  <c r="AQ53" i="23" s="1"/>
  <c r="S53" i="9"/>
  <c r="AQ53" i="9" s="1"/>
  <c r="S37" i="23"/>
  <c r="S37" i="9"/>
  <c r="AX415" i="18"/>
  <c r="Y39" i="9"/>
  <c r="Y39" i="23"/>
  <c r="W41" i="23"/>
  <c r="W41" i="9"/>
  <c r="W14" i="23"/>
  <c r="W14" i="9"/>
  <c r="BD431" i="18"/>
  <c r="BD388" i="18"/>
  <c r="BD410" i="18"/>
  <c r="AD87" i="9"/>
  <c r="AD57" i="23"/>
  <c r="BB57" i="23" s="1"/>
  <c r="BC433" i="18"/>
  <c r="AD57" i="9"/>
  <c r="BB57" i="9" s="1"/>
  <c r="AD41" i="23"/>
  <c r="BB41" i="23" s="1"/>
  <c r="BC417" i="18"/>
  <c r="AD41" i="9"/>
  <c r="BB41" i="9" s="1"/>
  <c r="AD11" i="23"/>
  <c r="BC387" i="18"/>
  <c r="AD11" i="9"/>
  <c r="AZ88" i="9"/>
  <c r="D54" i="23"/>
  <c r="P54" i="23" s="1"/>
  <c r="D54" i="9"/>
  <c r="AO430" i="19"/>
  <c r="D44" i="23"/>
  <c r="AB44" i="23" s="1"/>
  <c r="D44" i="9"/>
  <c r="AO420" i="19"/>
  <c r="D28" i="23"/>
  <c r="D28" i="9"/>
  <c r="AB28" i="9" s="1"/>
  <c r="AO404" i="19"/>
  <c r="F51" i="23"/>
  <c r="F51" i="9"/>
  <c r="AQ427" i="19"/>
  <c r="F35" i="23"/>
  <c r="F35" i="9"/>
  <c r="AQ411" i="19"/>
  <c r="AB86" i="23"/>
  <c r="BA462" i="18"/>
  <c r="AB86" i="9"/>
  <c r="AB52" i="23"/>
  <c r="AZ52" i="23" s="1"/>
  <c r="BA428" i="18"/>
  <c r="AB52" i="9"/>
  <c r="AZ52" i="9" s="1"/>
  <c r="BA417" i="18"/>
  <c r="U85" i="23"/>
  <c r="U85" i="9"/>
  <c r="AT461" i="18"/>
  <c r="U14" i="23"/>
  <c r="U14" i="9"/>
  <c r="AT390" i="18"/>
  <c r="U37" i="23"/>
  <c r="U37" i="9"/>
  <c r="AT413" i="18"/>
  <c r="AO60" i="9"/>
  <c r="E47" i="23"/>
  <c r="AC47" i="23" s="1"/>
  <c r="E47" i="9"/>
  <c r="AP423" i="19"/>
  <c r="E31" i="23"/>
  <c r="AC31" i="23" s="1"/>
  <c r="E31" i="9"/>
  <c r="AP407" i="19"/>
  <c r="BD84" i="9"/>
  <c r="AR84" i="9"/>
  <c r="H61" i="23"/>
  <c r="H61" i="9"/>
  <c r="AS437" i="19"/>
  <c r="H12" i="23"/>
  <c r="H12" i="9"/>
  <c r="AS388" i="19"/>
  <c r="H30" i="23"/>
  <c r="H30" i="9"/>
  <c r="AS406" i="19"/>
  <c r="AH57" i="23"/>
  <c r="BG433" i="18"/>
  <c r="AH57" i="9"/>
  <c r="AH41" i="23"/>
  <c r="BG417" i="18"/>
  <c r="AH41" i="9"/>
  <c r="AH11" i="23"/>
  <c r="AH11" i="9"/>
  <c r="BG387" i="18"/>
  <c r="AJ85" i="23"/>
  <c r="BH85" i="23" s="1"/>
  <c r="AJ85" i="9"/>
  <c r="BH85" i="9" s="1"/>
  <c r="BI461" i="18"/>
  <c r="AJ47" i="23"/>
  <c r="BH47" i="23" s="1"/>
  <c r="BI423" i="18"/>
  <c r="AJ47" i="9"/>
  <c r="BH47" i="9" s="1"/>
  <c r="AJ34" i="23"/>
  <c r="BI410" i="18"/>
  <c r="AJ34" i="9"/>
  <c r="P15" i="23"/>
  <c r="AN15" i="23" s="1"/>
  <c r="P15" i="9"/>
  <c r="P32" i="23"/>
  <c r="P32" i="9"/>
  <c r="AI59" i="9"/>
  <c r="BH424" i="18"/>
  <c r="AI48" i="9"/>
  <c r="BG48" i="9" s="1"/>
  <c r="AI48" i="23"/>
  <c r="BG48" i="23" s="1"/>
  <c r="BH417" i="18"/>
  <c r="BH386" i="18"/>
  <c r="W16" i="23"/>
  <c r="W16" i="9"/>
  <c r="AR392" i="18"/>
  <c r="AR466" i="18"/>
  <c r="AO429" i="18"/>
  <c r="Q48" i="23"/>
  <c r="AU387" i="18"/>
  <c r="AS415" i="18"/>
  <c r="E441" i="19"/>
  <c r="H441" i="19"/>
  <c r="AH441" i="19"/>
  <c r="BF441" i="19" s="1"/>
  <c r="Z441" i="19"/>
  <c r="K441" i="19"/>
  <c r="Z393" i="18"/>
  <c r="L393" i="18"/>
  <c r="AV393" i="18" s="1"/>
  <c r="U393" i="18"/>
  <c r="AG393" i="18"/>
  <c r="N393" i="18"/>
  <c r="AX393" i="18" s="1"/>
  <c r="F393" i="18"/>
  <c r="AP393" i="18" s="1"/>
  <c r="W393" i="18"/>
  <c r="K393" i="18"/>
  <c r="AO430" i="18"/>
  <c r="AV413" i="18"/>
  <c r="AO465" i="18"/>
  <c r="AV462" i="18"/>
  <c r="G477" i="18"/>
  <c r="AV390" i="18"/>
  <c r="AS413" i="18"/>
  <c r="AR418" i="18"/>
  <c r="AR402" i="18"/>
  <c r="AT404" i="18"/>
  <c r="Q43" i="23"/>
  <c r="AR390" i="18"/>
  <c r="AS421" i="18"/>
  <c r="AZ15" i="9"/>
  <c r="AN15" i="9"/>
  <c r="W298" i="19"/>
  <c r="W387" i="19" s="1"/>
  <c r="V11" i="23" s="1"/>
  <c r="W297" i="19"/>
  <c r="W302" i="19"/>
  <c r="W391" i="19" s="1"/>
  <c r="AU391" i="19" s="1"/>
  <c r="W313" i="19"/>
  <c r="W402" i="19" s="1"/>
  <c r="W317" i="19"/>
  <c r="W406" i="19" s="1"/>
  <c r="W321" i="19"/>
  <c r="W410" i="19" s="1"/>
  <c r="W325" i="19"/>
  <c r="W414" i="19" s="1"/>
  <c r="AU414" i="19" s="1"/>
  <c r="W329" i="19"/>
  <c r="W418" i="19" s="1"/>
  <c r="AU418" i="19" s="1"/>
  <c r="W333" i="19"/>
  <c r="W422" i="19" s="1"/>
  <c r="W337" i="19"/>
  <c r="W426" i="19" s="1"/>
  <c r="W341" i="19"/>
  <c r="W430" i="19" s="1"/>
  <c r="AU430" i="19" s="1"/>
  <c r="W348" i="19"/>
  <c r="W437" i="19" s="1"/>
  <c r="V61" i="23" s="1"/>
  <c r="W351" i="19"/>
  <c r="W440" i="19" s="1"/>
  <c r="AU440" i="19" s="1"/>
  <c r="W373" i="19"/>
  <c r="W462" i="19" s="1"/>
  <c r="V86" i="23" s="1"/>
  <c r="V300" i="19"/>
  <c r="V389" i="19" s="1"/>
  <c r="U13" i="9" s="1"/>
  <c r="V315" i="19"/>
  <c r="V404" i="19" s="1"/>
  <c r="U28" i="23" s="1"/>
  <c r="V319" i="19"/>
  <c r="V408" i="19" s="1"/>
  <c r="U32" i="23" s="1"/>
  <c r="V323" i="19"/>
  <c r="V412" i="19" s="1"/>
  <c r="U36" i="23" s="1"/>
  <c r="V327" i="19"/>
  <c r="V416" i="19" s="1"/>
  <c r="U40" i="23" s="1"/>
  <c r="V331" i="19"/>
  <c r="V420" i="19" s="1"/>
  <c r="AT420" i="19" s="1"/>
  <c r="V335" i="19"/>
  <c r="V424" i="19" s="1"/>
  <c r="V339" i="19"/>
  <c r="V428" i="19" s="1"/>
  <c r="V343" i="19"/>
  <c r="V432" i="19" s="1"/>
  <c r="U56" i="23" s="1"/>
  <c r="V349" i="19"/>
  <c r="V438" i="19" s="1"/>
  <c r="V348" i="19"/>
  <c r="V437" i="19" s="1"/>
  <c r="U61" i="23" s="1"/>
  <c r="V160" i="19"/>
  <c r="V264" i="19" s="1"/>
  <c r="V374" i="19"/>
  <c r="V463" i="19" s="1"/>
  <c r="U87" i="23" s="1"/>
  <c r="X347" i="19"/>
  <c r="X436" i="19" s="1"/>
  <c r="X376" i="19"/>
  <c r="X465" i="19" s="1"/>
  <c r="X373" i="19"/>
  <c r="X462" i="19" s="1"/>
  <c r="AV462" i="19" s="1"/>
  <c r="X343" i="19"/>
  <c r="X432" i="19" s="1"/>
  <c r="AV432" i="19" s="1"/>
  <c r="X339" i="19"/>
  <c r="X428" i="19" s="1"/>
  <c r="AV428" i="19" s="1"/>
  <c r="X335" i="19"/>
  <c r="X424" i="19" s="1"/>
  <c r="AV424" i="19" s="1"/>
  <c r="X300" i="19"/>
  <c r="X389" i="19" s="1"/>
  <c r="W13" i="23" s="1"/>
  <c r="X331" i="19"/>
  <c r="X420" i="19" s="1"/>
  <c r="W44" i="23" s="1"/>
  <c r="X327" i="19"/>
  <c r="X416" i="19" s="1"/>
  <c r="AV416" i="19" s="1"/>
  <c r="X323" i="19"/>
  <c r="X412" i="19" s="1"/>
  <c r="W36" i="23" s="1"/>
  <c r="X319" i="19"/>
  <c r="X408" i="19" s="1"/>
  <c r="W32" i="9" s="1"/>
  <c r="X315" i="19"/>
  <c r="X404" i="19" s="1"/>
  <c r="AV404" i="19" s="1"/>
  <c r="Q313" i="19"/>
  <c r="Q402" i="19" s="1"/>
  <c r="Q317" i="19"/>
  <c r="Q406" i="19" s="1"/>
  <c r="Q321" i="19"/>
  <c r="Q410" i="19" s="1"/>
  <c r="Q325" i="19"/>
  <c r="Q414" i="19" s="1"/>
  <c r="Q329" i="19"/>
  <c r="Q418" i="19" s="1"/>
  <c r="Q333" i="19"/>
  <c r="Q422" i="19" s="1"/>
  <c r="Q299" i="19"/>
  <c r="Q388" i="19" s="1"/>
  <c r="AO388" i="19" s="1"/>
  <c r="Q335" i="19"/>
  <c r="Q424" i="19" s="1"/>
  <c r="AO424" i="19" s="1"/>
  <c r="Q343" i="19"/>
  <c r="Q432" i="19" s="1"/>
  <c r="AO432" i="19" s="1"/>
  <c r="Q350" i="19"/>
  <c r="Q439" i="19" s="1"/>
  <c r="AO439" i="19" s="1"/>
  <c r="Q349" i="19"/>
  <c r="Q438" i="19" s="1"/>
  <c r="P62" i="9" s="1"/>
  <c r="Q373" i="19"/>
  <c r="Q462" i="19" s="1"/>
  <c r="AO462" i="19" s="1"/>
  <c r="Q372" i="19"/>
  <c r="Q461" i="19" s="1"/>
  <c r="AD299" i="19"/>
  <c r="AD388" i="19" s="1"/>
  <c r="BB388" i="19" s="1"/>
  <c r="AD313" i="19"/>
  <c r="AD402" i="19" s="1"/>
  <c r="BB402" i="19" s="1"/>
  <c r="AD317" i="19"/>
  <c r="AD406" i="19" s="1"/>
  <c r="BB406" i="19" s="1"/>
  <c r="AD321" i="19"/>
  <c r="AD410" i="19" s="1"/>
  <c r="BB410" i="19" s="1"/>
  <c r="AD325" i="19"/>
  <c r="AD414" i="19" s="1"/>
  <c r="BB414" i="19" s="1"/>
  <c r="AD329" i="19"/>
  <c r="AD418" i="19" s="1"/>
  <c r="BB418" i="19" s="1"/>
  <c r="AD333" i="19"/>
  <c r="AD422" i="19" s="1"/>
  <c r="BB422" i="19" s="1"/>
  <c r="AD337" i="19"/>
  <c r="AD426" i="19" s="1"/>
  <c r="BB426" i="19" s="1"/>
  <c r="AD341" i="19"/>
  <c r="AD430" i="19" s="1"/>
  <c r="BB430" i="19" s="1"/>
  <c r="AD347" i="19"/>
  <c r="AD436" i="19" s="1"/>
  <c r="BB436" i="19" s="1"/>
  <c r="AD345" i="19"/>
  <c r="AD434" i="19" s="1"/>
  <c r="BB434" i="19" s="1"/>
  <c r="AD351" i="19"/>
  <c r="AD440" i="19" s="1"/>
  <c r="BB440" i="19" s="1"/>
  <c r="AD376" i="19"/>
  <c r="AD465" i="19" s="1"/>
  <c r="BB465" i="19" s="1"/>
  <c r="AD375" i="19"/>
  <c r="AD464" i="19" s="1"/>
  <c r="BB464" i="19" s="1"/>
  <c r="S348" i="19"/>
  <c r="S437" i="19" s="1"/>
  <c r="AQ437" i="19" s="1"/>
  <c r="S160" i="19"/>
  <c r="S264" i="19" s="1"/>
  <c r="S371" i="19"/>
  <c r="S460" i="19" s="1"/>
  <c r="S344" i="19"/>
  <c r="S433" i="19" s="1"/>
  <c r="AQ433" i="19" s="1"/>
  <c r="S340" i="19"/>
  <c r="S429" i="19" s="1"/>
  <c r="AQ429" i="19" s="1"/>
  <c r="S336" i="19"/>
  <c r="S425" i="19" s="1"/>
  <c r="AQ425" i="19" s="1"/>
  <c r="S332" i="19"/>
  <c r="S421" i="19" s="1"/>
  <c r="AQ421" i="19" s="1"/>
  <c r="S328" i="19"/>
  <c r="S417" i="19" s="1"/>
  <c r="AQ417" i="19" s="1"/>
  <c r="S324" i="19"/>
  <c r="S413" i="19" s="1"/>
  <c r="AQ413" i="19" s="1"/>
  <c r="S320" i="19"/>
  <c r="S409" i="19" s="1"/>
  <c r="AQ409" i="19" s="1"/>
  <c r="S316" i="19"/>
  <c r="S405" i="19" s="1"/>
  <c r="AQ405" i="19" s="1"/>
  <c r="S301" i="19"/>
  <c r="S390" i="19" s="1"/>
  <c r="AQ390" i="19" s="1"/>
  <c r="AK298" i="19"/>
  <c r="AK387" i="19" s="1"/>
  <c r="BI387" i="19" s="1"/>
  <c r="AK297" i="19"/>
  <c r="AK316" i="19"/>
  <c r="AK405" i="19" s="1"/>
  <c r="BI405" i="19" s="1"/>
  <c r="AK320" i="19"/>
  <c r="AK409" i="19" s="1"/>
  <c r="BI409" i="19" s="1"/>
  <c r="AK324" i="19"/>
  <c r="AK413" i="19" s="1"/>
  <c r="BI413" i="19" s="1"/>
  <c r="AK328" i="19"/>
  <c r="AK417" i="19" s="1"/>
  <c r="BI417" i="19" s="1"/>
  <c r="AK302" i="19"/>
  <c r="AK391" i="19" s="1"/>
  <c r="BI391" i="19" s="1"/>
  <c r="AK333" i="19"/>
  <c r="AK422" i="19" s="1"/>
  <c r="BI422" i="19" s="1"/>
  <c r="AK337" i="19"/>
  <c r="AK426" i="19" s="1"/>
  <c r="BI426" i="19" s="1"/>
  <c r="AK341" i="19"/>
  <c r="AK430" i="19" s="1"/>
  <c r="BI430" i="19" s="1"/>
  <c r="AK345" i="19"/>
  <c r="AK434" i="19" s="1"/>
  <c r="BI434" i="19" s="1"/>
  <c r="AK350" i="19"/>
  <c r="AK439" i="19" s="1"/>
  <c r="BI439" i="19" s="1"/>
  <c r="AK377" i="19"/>
  <c r="AK466" i="19" s="1"/>
  <c r="BI466" i="19" s="1"/>
  <c r="U351" i="19"/>
  <c r="U440" i="19" s="1"/>
  <c r="AS440" i="19" s="1"/>
  <c r="U373" i="19"/>
  <c r="U462" i="19" s="1"/>
  <c r="AS462" i="19" s="1"/>
  <c r="U372" i="19"/>
  <c r="U461" i="19" s="1"/>
  <c r="U344" i="19"/>
  <c r="U433" i="19" s="1"/>
  <c r="AS433" i="19" s="1"/>
  <c r="U340" i="19"/>
  <c r="U429" i="19" s="1"/>
  <c r="AS429" i="19" s="1"/>
  <c r="U301" i="19"/>
  <c r="U390" i="19" s="1"/>
  <c r="AS390" i="19" s="1"/>
  <c r="U338" i="19"/>
  <c r="U427" i="19" s="1"/>
  <c r="AS427" i="19" s="1"/>
  <c r="U332" i="19"/>
  <c r="U421" i="19" s="1"/>
  <c r="AS421" i="19" s="1"/>
  <c r="U328" i="19"/>
  <c r="U417" i="19" s="1"/>
  <c r="T41" i="23" s="1"/>
  <c r="U324" i="19"/>
  <c r="U413" i="19" s="1"/>
  <c r="T37" i="9" s="1"/>
  <c r="U320" i="19"/>
  <c r="U409" i="19" s="1"/>
  <c r="T33" i="9" s="1"/>
  <c r="U316" i="19"/>
  <c r="U405" i="19" s="1"/>
  <c r="T29" i="23" s="1"/>
  <c r="AJ297" i="19"/>
  <c r="AJ298" i="19"/>
  <c r="AJ387" i="19" s="1"/>
  <c r="BH387" i="19" s="1"/>
  <c r="AJ316" i="19"/>
  <c r="AJ405" i="19" s="1"/>
  <c r="BH405" i="19" s="1"/>
  <c r="AJ320" i="19"/>
  <c r="AJ409" i="19" s="1"/>
  <c r="BH409" i="19" s="1"/>
  <c r="AJ324" i="19"/>
  <c r="AJ413" i="19" s="1"/>
  <c r="BH413" i="19" s="1"/>
  <c r="AJ328" i="19"/>
  <c r="AJ417" i="19" s="1"/>
  <c r="BH417" i="19" s="1"/>
  <c r="BH421" i="19"/>
  <c r="AJ302" i="19"/>
  <c r="AJ391" i="19" s="1"/>
  <c r="BH391" i="19" s="1"/>
  <c r="AJ333" i="19"/>
  <c r="AJ422" i="19" s="1"/>
  <c r="AJ341" i="19"/>
  <c r="AJ430" i="19" s="1"/>
  <c r="BH430" i="19" s="1"/>
  <c r="BH435" i="19"/>
  <c r="AJ347" i="19"/>
  <c r="AJ436" i="19" s="1"/>
  <c r="BH436" i="19" s="1"/>
  <c r="AJ377" i="19"/>
  <c r="AJ466" i="19" s="1"/>
  <c r="Y315" i="19"/>
  <c r="Y404" i="19" s="1"/>
  <c r="X28" i="9" s="1"/>
  <c r="Y319" i="19"/>
  <c r="Y408" i="19" s="1"/>
  <c r="X32" i="23" s="1"/>
  <c r="Y323" i="19"/>
  <c r="Y412" i="19" s="1"/>
  <c r="X36" i="9" s="1"/>
  <c r="Y327" i="19"/>
  <c r="Y416" i="19" s="1"/>
  <c r="X40" i="23" s="1"/>
  <c r="Y331" i="19"/>
  <c r="Y420" i="19" s="1"/>
  <c r="X44" i="23" s="1"/>
  <c r="Y335" i="19"/>
  <c r="Y424" i="19" s="1"/>
  <c r="AW424" i="19" s="1"/>
  <c r="Y300" i="19"/>
  <c r="Y389" i="19" s="1"/>
  <c r="X13" i="23" s="1"/>
  <c r="Y333" i="19"/>
  <c r="Y422" i="19" s="1"/>
  <c r="X46" i="23" s="1"/>
  <c r="Y343" i="19"/>
  <c r="Y432" i="19" s="1"/>
  <c r="X56" i="9" s="1"/>
  <c r="Y350" i="19"/>
  <c r="Y439" i="19" s="1"/>
  <c r="AW439" i="19" s="1"/>
  <c r="Y347" i="19"/>
  <c r="Y436" i="19" s="1"/>
  <c r="AW436" i="19" s="1"/>
  <c r="Y373" i="19"/>
  <c r="Y462" i="19" s="1"/>
  <c r="AW462" i="19" s="1"/>
  <c r="Y372" i="19"/>
  <c r="Y461" i="19" s="1"/>
  <c r="AW461" i="19" s="1"/>
  <c r="T313" i="19"/>
  <c r="T402" i="19" s="1"/>
  <c r="S26" i="23" s="1"/>
  <c r="T317" i="19"/>
  <c r="T406" i="19" s="1"/>
  <c r="S30" i="9" s="1"/>
  <c r="T321" i="19"/>
  <c r="T410" i="19" s="1"/>
  <c r="S34" i="23" s="1"/>
  <c r="T325" i="19"/>
  <c r="T414" i="19" s="1"/>
  <c r="S38" i="23" s="1"/>
  <c r="T329" i="19"/>
  <c r="T418" i="19" s="1"/>
  <c r="AR418" i="19" s="1"/>
  <c r="T333" i="19"/>
  <c r="T422" i="19" s="1"/>
  <c r="AR422" i="19" s="1"/>
  <c r="T301" i="19"/>
  <c r="T390" i="19" s="1"/>
  <c r="AR390" i="19" s="1"/>
  <c r="T337" i="19"/>
  <c r="T426" i="19" s="1"/>
  <c r="S50" i="9" s="1"/>
  <c r="T341" i="19"/>
  <c r="T430" i="19" s="1"/>
  <c r="S54" i="23" s="1"/>
  <c r="T346" i="19"/>
  <c r="T435" i="19" s="1"/>
  <c r="AR435" i="19" s="1"/>
  <c r="T345" i="19"/>
  <c r="T434" i="19" s="1"/>
  <c r="S58" i="23" s="1"/>
  <c r="T349" i="19"/>
  <c r="T438" i="19" s="1"/>
  <c r="N301" i="19"/>
  <c r="N390" i="19" s="1"/>
  <c r="N315" i="19"/>
  <c r="N404" i="19" s="1"/>
  <c r="N319" i="19"/>
  <c r="N408" i="19" s="1"/>
  <c r="N323" i="19"/>
  <c r="N412" i="19" s="1"/>
  <c r="N327" i="19"/>
  <c r="N416" i="19" s="1"/>
  <c r="N331" i="19"/>
  <c r="N420" i="19" s="1"/>
  <c r="N335" i="19"/>
  <c r="N424" i="19" s="1"/>
  <c r="N339" i="19"/>
  <c r="N428" i="19" s="1"/>
  <c r="N343" i="19"/>
  <c r="N432" i="19" s="1"/>
  <c r="M62" i="23"/>
  <c r="Y62" i="23" s="1"/>
  <c r="M62" i="9"/>
  <c r="Y62" i="9" s="1"/>
  <c r="AX438" i="19"/>
  <c r="N350" i="19"/>
  <c r="N439" i="19" s="1"/>
  <c r="N160" i="19"/>
  <c r="N264" i="19" s="1"/>
  <c r="N375" i="19"/>
  <c r="N464" i="19" s="1"/>
  <c r="N374" i="19"/>
  <c r="N463" i="19" s="1"/>
  <c r="AE299" i="19"/>
  <c r="AE388" i="19" s="1"/>
  <c r="BC388" i="19" s="1"/>
  <c r="AE313" i="19"/>
  <c r="AE402" i="19" s="1"/>
  <c r="BC402" i="19" s="1"/>
  <c r="AE317" i="19"/>
  <c r="AE406" i="19" s="1"/>
  <c r="BC406" i="19" s="1"/>
  <c r="AE321" i="19"/>
  <c r="AE410" i="19" s="1"/>
  <c r="BC410" i="19" s="1"/>
  <c r="AE325" i="19"/>
  <c r="AE414" i="19" s="1"/>
  <c r="BC414" i="19" s="1"/>
  <c r="AE329" i="19"/>
  <c r="AE418" i="19" s="1"/>
  <c r="BC418" i="19" s="1"/>
  <c r="AE333" i="19"/>
  <c r="AE422" i="19" s="1"/>
  <c r="BC422" i="19" s="1"/>
  <c r="AE337" i="19"/>
  <c r="AE426" i="19" s="1"/>
  <c r="BC426" i="19" s="1"/>
  <c r="AE341" i="19"/>
  <c r="AE430" i="19" s="1"/>
  <c r="BC430" i="19" s="1"/>
  <c r="AE347" i="19"/>
  <c r="AE436" i="19" s="1"/>
  <c r="AE350" i="19"/>
  <c r="AE439" i="19" s="1"/>
  <c r="BC439" i="19" s="1"/>
  <c r="AE371" i="19"/>
  <c r="AE460" i="19" s="1"/>
  <c r="AE376" i="19"/>
  <c r="AE465" i="19" s="1"/>
  <c r="AL301" i="19"/>
  <c r="AL390" i="19" s="1"/>
  <c r="BJ390" i="19" s="1"/>
  <c r="AL315" i="19"/>
  <c r="AL404" i="19" s="1"/>
  <c r="BJ404" i="19" s="1"/>
  <c r="AL319" i="19"/>
  <c r="AL408" i="19" s="1"/>
  <c r="AL323" i="19"/>
  <c r="AL412" i="19" s="1"/>
  <c r="BJ412" i="19" s="1"/>
  <c r="AL327" i="19"/>
  <c r="AL416" i="19" s="1"/>
  <c r="BJ416" i="19" s="1"/>
  <c r="AL331" i="19"/>
  <c r="AL420" i="19" s="1"/>
  <c r="BJ420" i="19" s="1"/>
  <c r="AL335" i="19"/>
  <c r="AL424" i="19" s="1"/>
  <c r="AL339" i="19"/>
  <c r="AL428" i="19" s="1"/>
  <c r="BJ428" i="19" s="1"/>
  <c r="AL343" i="19"/>
  <c r="AL432" i="19" s="1"/>
  <c r="BJ432" i="19" s="1"/>
  <c r="AL348" i="19"/>
  <c r="AL437" i="19" s="1"/>
  <c r="AL160" i="19"/>
  <c r="AL264" i="19" s="1"/>
  <c r="AL374" i="19"/>
  <c r="AL463" i="19" s="1"/>
  <c r="BJ463" i="19" s="1"/>
  <c r="AL373" i="19"/>
  <c r="AL462" i="19" s="1"/>
  <c r="BJ462" i="19" s="1"/>
  <c r="AG345" i="19"/>
  <c r="AG434" i="19" s="1"/>
  <c r="BE434" i="19" s="1"/>
  <c r="AG160" i="19"/>
  <c r="AG264" i="19" s="1"/>
  <c r="AG377" i="19"/>
  <c r="AG466" i="19" s="1"/>
  <c r="BE466" i="19" s="1"/>
  <c r="AG375" i="19"/>
  <c r="AG464" i="19" s="1"/>
  <c r="AG342" i="19"/>
  <c r="AG431" i="19" s="1"/>
  <c r="BE431" i="19" s="1"/>
  <c r="AG338" i="19"/>
  <c r="AG427" i="19" s="1"/>
  <c r="BE427" i="19" s="1"/>
  <c r="AG334" i="19"/>
  <c r="AG423" i="19" s="1"/>
  <c r="BE423" i="19" s="1"/>
  <c r="AG299" i="19"/>
  <c r="AG388" i="19" s="1"/>
  <c r="BE388" i="19" s="1"/>
  <c r="AG329" i="19"/>
  <c r="AG418" i="19" s="1"/>
  <c r="BE418" i="19" s="1"/>
  <c r="AG325" i="19"/>
  <c r="AG414" i="19" s="1"/>
  <c r="BE414" i="19" s="1"/>
  <c r="AG321" i="19"/>
  <c r="AG410" i="19" s="1"/>
  <c r="BE410" i="19" s="1"/>
  <c r="AG317" i="19"/>
  <c r="AG406" i="19" s="1"/>
  <c r="BE406" i="19" s="1"/>
  <c r="AG313" i="19"/>
  <c r="AG402" i="19" s="1"/>
  <c r="BE402" i="19" s="1"/>
  <c r="AI301" i="19"/>
  <c r="AI390" i="19" s="1"/>
  <c r="BG390" i="19" s="1"/>
  <c r="AI315" i="19"/>
  <c r="AI404" i="19" s="1"/>
  <c r="BG404" i="19" s="1"/>
  <c r="AI319" i="19"/>
  <c r="AI408" i="19" s="1"/>
  <c r="BG408" i="19" s="1"/>
  <c r="AI323" i="19"/>
  <c r="AI412" i="19" s="1"/>
  <c r="BG412" i="19" s="1"/>
  <c r="AI327" i="19"/>
  <c r="AI416" i="19" s="1"/>
  <c r="BG416" i="19" s="1"/>
  <c r="AI331" i="19"/>
  <c r="AI420" i="19" s="1"/>
  <c r="BG420" i="19" s="1"/>
  <c r="AI335" i="19"/>
  <c r="AI424" i="19" s="1"/>
  <c r="BG424" i="19" s="1"/>
  <c r="AI339" i="19"/>
  <c r="AI428" i="19" s="1"/>
  <c r="BG428" i="19" s="1"/>
  <c r="AI343" i="19"/>
  <c r="AI432" i="19" s="1"/>
  <c r="BG432" i="19" s="1"/>
  <c r="AI350" i="19"/>
  <c r="AI439" i="19" s="1"/>
  <c r="BG439" i="19" s="1"/>
  <c r="AI160" i="19"/>
  <c r="AI264" i="19" s="1"/>
  <c r="AI375" i="19"/>
  <c r="AI464" i="19" s="1"/>
  <c r="BG464" i="19" s="1"/>
  <c r="AI372" i="19"/>
  <c r="AI461" i="19" s="1"/>
  <c r="BG461" i="19" s="1"/>
  <c r="AH299" i="19"/>
  <c r="AH388" i="19" s="1"/>
  <c r="AH313" i="19"/>
  <c r="AH402" i="19" s="1"/>
  <c r="AH317" i="19"/>
  <c r="AH406" i="19" s="1"/>
  <c r="AH321" i="19"/>
  <c r="AH410" i="19" s="1"/>
  <c r="AH325" i="19"/>
  <c r="AH414" i="19" s="1"/>
  <c r="AH329" i="19"/>
  <c r="AH418" i="19" s="1"/>
  <c r="AH333" i="19"/>
  <c r="AH422" i="19" s="1"/>
  <c r="AH337" i="19"/>
  <c r="AH426" i="19" s="1"/>
  <c r="AH341" i="19"/>
  <c r="AH430" i="19" s="1"/>
  <c r="BF436" i="19"/>
  <c r="AH348" i="19"/>
  <c r="AH437" i="19" s="1"/>
  <c r="AH351" i="19"/>
  <c r="AH440" i="19" s="1"/>
  <c r="BF440" i="19" s="1"/>
  <c r="AH375" i="19"/>
  <c r="AH464" i="19" s="1"/>
  <c r="BF464" i="19" s="1"/>
  <c r="Z300" i="19"/>
  <c r="Z389" i="19" s="1"/>
  <c r="Y13" i="9" s="1"/>
  <c r="Z315" i="19"/>
  <c r="Z404" i="19" s="1"/>
  <c r="Z319" i="19"/>
  <c r="Z408" i="19" s="1"/>
  <c r="Z323" i="19"/>
  <c r="Z412" i="19" s="1"/>
  <c r="Z327" i="19"/>
  <c r="Z416" i="19" s="1"/>
  <c r="Z331" i="19"/>
  <c r="Z420" i="19" s="1"/>
  <c r="Z335" i="19"/>
  <c r="Z424" i="19" s="1"/>
  <c r="Z339" i="19"/>
  <c r="Z428" i="19" s="1"/>
  <c r="Z343" i="19"/>
  <c r="Z432" i="19" s="1"/>
  <c r="Z347" i="19"/>
  <c r="Z436" i="19" s="1"/>
  <c r="AX436" i="19" s="1"/>
  <c r="Z350" i="19"/>
  <c r="Z439" i="19" s="1"/>
  <c r="Z160" i="19"/>
  <c r="Z264" i="19" s="1"/>
  <c r="Z374" i="19"/>
  <c r="Z463" i="19" s="1"/>
  <c r="AC316" i="19"/>
  <c r="AC405" i="19" s="1"/>
  <c r="BA405" i="19" s="1"/>
  <c r="AC320" i="19"/>
  <c r="AC409" i="19" s="1"/>
  <c r="BA409" i="19" s="1"/>
  <c r="AC324" i="19"/>
  <c r="AC413" i="19" s="1"/>
  <c r="BA413" i="19" s="1"/>
  <c r="AC328" i="19"/>
  <c r="AC417" i="19" s="1"/>
  <c r="BA417" i="19" s="1"/>
  <c r="AC332" i="19"/>
  <c r="AC421" i="19" s="1"/>
  <c r="BA421" i="19" s="1"/>
  <c r="AC301" i="19"/>
  <c r="AC390" i="19" s="1"/>
  <c r="BA390" i="19" s="1"/>
  <c r="AC334" i="19"/>
  <c r="AC423" i="19" s="1"/>
  <c r="BA423" i="19" s="1"/>
  <c r="AC338" i="19"/>
  <c r="AC427" i="19" s="1"/>
  <c r="BA427" i="19" s="1"/>
  <c r="AC342" i="19"/>
  <c r="AC431" i="19" s="1"/>
  <c r="BA431" i="19" s="1"/>
  <c r="AC348" i="19"/>
  <c r="AC437" i="19" s="1"/>
  <c r="BA437" i="19" s="1"/>
  <c r="AC372" i="19"/>
  <c r="AC461" i="19" s="1"/>
  <c r="BA461" i="19" s="1"/>
  <c r="AC371" i="19"/>
  <c r="AC460" i="19" s="1"/>
  <c r="BA460" i="19" s="1"/>
  <c r="R301" i="19"/>
  <c r="R390" i="19" s="1"/>
  <c r="R316" i="19"/>
  <c r="R405" i="19" s="1"/>
  <c r="R320" i="19"/>
  <c r="R409" i="19" s="1"/>
  <c r="R324" i="19"/>
  <c r="R413" i="19" s="1"/>
  <c r="R328" i="19"/>
  <c r="R417" i="19" s="1"/>
  <c r="R332" i="19"/>
  <c r="R421" i="19" s="1"/>
  <c r="R336" i="19"/>
  <c r="R425" i="19" s="1"/>
  <c r="R340" i="19"/>
  <c r="R429" i="19" s="1"/>
  <c r="R344" i="19"/>
  <c r="R433" i="19" s="1"/>
  <c r="R350" i="19"/>
  <c r="R439" i="19" s="1"/>
  <c r="AP439" i="19" s="1"/>
  <c r="R375" i="19"/>
  <c r="R464" i="19" s="1"/>
  <c r="R374" i="19"/>
  <c r="R463" i="19" s="1"/>
  <c r="AF313" i="19"/>
  <c r="AF402" i="19" s="1"/>
  <c r="BD402" i="19" s="1"/>
  <c r="AF317" i="19"/>
  <c r="AF406" i="19" s="1"/>
  <c r="BD406" i="19" s="1"/>
  <c r="AF321" i="19"/>
  <c r="AF410" i="19" s="1"/>
  <c r="BD410" i="19" s="1"/>
  <c r="AF325" i="19"/>
  <c r="AF414" i="19" s="1"/>
  <c r="BD414" i="19" s="1"/>
  <c r="AF329" i="19"/>
  <c r="AF418" i="19" s="1"/>
  <c r="BD418" i="19" s="1"/>
  <c r="AF336" i="19"/>
  <c r="AF425" i="19" s="1"/>
  <c r="BD425" i="19" s="1"/>
  <c r="AF299" i="19"/>
  <c r="AF388" i="19" s="1"/>
  <c r="BD388" i="19" s="1"/>
  <c r="AF338" i="19"/>
  <c r="AF427" i="19" s="1"/>
  <c r="AF342" i="19"/>
  <c r="AF431" i="19" s="1"/>
  <c r="BD431" i="19" s="1"/>
  <c r="AF348" i="19"/>
  <c r="AF437" i="19" s="1"/>
  <c r="AF347" i="19"/>
  <c r="AF436" i="19" s="1"/>
  <c r="AH113" i="18"/>
  <c r="U113" i="18"/>
  <c r="AL113" i="18"/>
  <c r="AD113" i="18"/>
  <c r="S113" i="18"/>
  <c r="AG113" i="18"/>
  <c r="W113" i="18"/>
  <c r="Y113" i="18"/>
  <c r="T113" i="18"/>
  <c r="N113" i="18"/>
  <c r="X113" i="18"/>
  <c r="AF113" i="18"/>
  <c r="AE113" i="18"/>
  <c r="V113" i="18"/>
  <c r="AI113" i="18"/>
  <c r="AK113" i="18"/>
  <c r="AJ113" i="18"/>
  <c r="F113" i="18"/>
  <c r="J113" i="18"/>
  <c r="G113" i="18"/>
  <c r="K113" i="18"/>
  <c r="R113" i="18"/>
  <c r="Z113" i="18"/>
  <c r="H113" i="18"/>
  <c r="L113" i="18"/>
  <c r="E113" i="18"/>
  <c r="I113" i="18"/>
  <c r="M113" i="18"/>
  <c r="AF112" i="19"/>
  <c r="R112" i="19"/>
  <c r="Z112" i="19"/>
  <c r="AH112" i="19"/>
  <c r="AI112" i="19"/>
  <c r="AG112" i="19"/>
  <c r="AL112" i="19"/>
  <c r="AE112" i="19"/>
  <c r="N112" i="19"/>
  <c r="T112" i="19"/>
  <c r="Y112" i="19"/>
  <c r="AJ112" i="19"/>
  <c r="U112" i="19"/>
  <c r="AK112" i="19"/>
  <c r="S112" i="19"/>
  <c r="AD112" i="19"/>
  <c r="X112" i="19"/>
  <c r="V112" i="19"/>
  <c r="W112" i="19"/>
  <c r="J112" i="19"/>
  <c r="M112" i="19"/>
  <c r="K112" i="19"/>
  <c r="H112" i="19"/>
  <c r="L112" i="19"/>
  <c r="E112" i="19"/>
  <c r="G112" i="19"/>
  <c r="F112" i="19"/>
  <c r="I112" i="19"/>
  <c r="AF114" i="24"/>
  <c r="S114" i="24"/>
  <c r="W114" i="24"/>
  <c r="AG114" i="24"/>
  <c r="AE114" i="24"/>
  <c r="V114" i="24"/>
  <c r="AD114" i="24"/>
  <c r="U114" i="24"/>
  <c r="AH114" i="24"/>
  <c r="AJ114" i="24"/>
  <c r="AK114" i="24"/>
  <c r="AL114" i="24"/>
  <c r="R114" i="24"/>
  <c r="T114" i="24"/>
  <c r="X114" i="24"/>
  <c r="Y114" i="24"/>
  <c r="AI114" i="24"/>
  <c r="F114" i="24"/>
  <c r="K114" i="24"/>
  <c r="J114" i="24"/>
  <c r="M114" i="24"/>
  <c r="G114" i="24"/>
  <c r="L114" i="24"/>
  <c r="N114" i="24"/>
  <c r="Z114" i="24"/>
  <c r="E114" i="24"/>
  <c r="I114" i="24"/>
  <c r="H114" i="24"/>
  <c r="AF126" i="24"/>
  <c r="S126" i="24"/>
  <c r="W126" i="24"/>
  <c r="AG126" i="24"/>
  <c r="AE126" i="24"/>
  <c r="V126" i="24"/>
  <c r="AD126" i="24"/>
  <c r="U126" i="24"/>
  <c r="AH126" i="24"/>
  <c r="AJ126" i="24"/>
  <c r="AK126" i="24"/>
  <c r="AL126" i="24"/>
  <c r="R126" i="24"/>
  <c r="T126" i="24"/>
  <c r="X126" i="24"/>
  <c r="Y126" i="24"/>
  <c r="AI126" i="24"/>
  <c r="F126" i="24"/>
  <c r="K126" i="24"/>
  <c r="J126" i="24"/>
  <c r="M126" i="24"/>
  <c r="G126" i="24"/>
  <c r="L126" i="24"/>
  <c r="N126" i="24"/>
  <c r="Z126" i="24"/>
  <c r="E126" i="24"/>
  <c r="I126" i="24"/>
  <c r="H126" i="24"/>
  <c r="BF395" i="24" l="1"/>
  <c r="AS395" i="24"/>
  <c r="X484" i="24"/>
  <c r="AR395" i="24"/>
  <c r="AP395" i="24"/>
  <c r="H230" i="24"/>
  <c r="I230" i="24"/>
  <c r="E230" i="24"/>
  <c r="Z230" i="24"/>
  <c r="N230" i="24"/>
  <c r="L230" i="24"/>
  <c r="G230" i="24"/>
  <c r="M230" i="24"/>
  <c r="J230" i="24"/>
  <c r="K230" i="24"/>
  <c r="F230" i="24"/>
  <c r="AI230" i="24"/>
  <c r="Y230" i="24"/>
  <c r="X230" i="24"/>
  <c r="T230" i="24"/>
  <c r="R230" i="24"/>
  <c r="AL230" i="24"/>
  <c r="AK230" i="24"/>
  <c r="AJ230" i="24"/>
  <c r="AH230" i="24"/>
  <c r="U230" i="24"/>
  <c r="AD230" i="24"/>
  <c r="V230" i="24"/>
  <c r="AE230" i="24"/>
  <c r="AG230" i="24"/>
  <c r="W230" i="24"/>
  <c r="S230" i="24"/>
  <c r="AF230" i="24"/>
  <c r="H218" i="24"/>
  <c r="I218" i="24"/>
  <c r="E218" i="24"/>
  <c r="Z218" i="24"/>
  <c r="N218" i="24"/>
  <c r="L218" i="24"/>
  <c r="G218" i="24"/>
  <c r="M218" i="24"/>
  <c r="J218" i="24"/>
  <c r="K218" i="24"/>
  <c r="F218" i="24"/>
  <c r="AI218" i="24"/>
  <c r="Y218" i="24"/>
  <c r="X218" i="24"/>
  <c r="T218" i="24"/>
  <c r="R218" i="24"/>
  <c r="AL218" i="24"/>
  <c r="AK218" i="24"/>
  <c r="AJ218" i="24"/>
  <c r="AH218" i="24"/>
  <c r="U218" i="24"/>
  <c r="AD218" i="24"/>
  <c r="V218" i="24"/>
  <c r="AE218" i="24"/>
  <c r="AG218" i="24"/>
  <c r="W218" i="24"/>
  <c r="S218" i="24"/>
  <c r="AF218" i="24"/>
  <c r="Y477" i="24"/>
  <c r="AW476" i="24"/>
  <c r="BI406" i="24"/>
  <c r="D230" i="24"/>
  <c r="D127" i="24"/>
  <c r="F479" i="24"/>
  <c r="AK307" i="24"/>
  <c r="AG307" i="24"/>
  <c r="AG396" i="24" s="1"/>
  <c r="AC307" i="24"/>
  <c r="W307" i="24"/>
  <c r="S307" i="24"/>
  <c r="M307" i="24"/>
  <c r="M396" i="24" s="1"/>
  <c r="I307" i="24"/>
  <c r="E307" i="24"/>
  <c r="AJ307" i="24"/>
  <c r="AJ396" i="24" s="1"/>
  <c r="AF307" i="24"/>
  <c r="AF396" i="24" s="1"/>
  <c r="Z307" i="24"/>
  <c r="Z396" i="24" s="1"/>
  <c r="V307" i="24"/>
  <c r="R307" i="24"/>
  <c r="R396" i="24" s="1"/>
  <c r="L307" i="24"/>
  <c r="L396" i="24" s="1"/>
  <c r="H307" i="24"/>
  <c r="H396" i="24" s="1"/>
  <c r="D307" i="24"/>
  <c r="D396" i="24" s="1"/>
  <c r="D485" i="24" s="1"/>
  <c r="AL307" i="24"/>
  <c r="AL396" i="24" s="1"/>
  <c r="AH307" i="24"/>
  <c r="AH396" i="24" s="1"/>
  <c r="AD307" i="24"/>
  <c r="AD396" i="24" s="1"/>
  <c r="X307" i="24"/>
  <c r="X396" i="24" s="1"/>
  <c r="T307" i="24"/>
  <c r="T396" i="24" s="1"/>
  <c r="N307" i="24"/>
  <c r="N396" i="24" s="1"/>
  <c r="J307" i="24"/>
  <c r="J396" i="24" s="1"/>
  <c r="F307" i="24"/>
  <c r="F396" i="24" s="1"/>
  <c r="AP396" i="24" s="1"/>
  <c r="AE307" i="24"/>
  <c r="AE396" i="24" s="1"/>
  <c r="K307" i="24"/>
  <c r="K396" i="24" s="1"/>
  <c r="Y307" i="24"/>
  <c r="Y396" i="24" s="1"/>
  <c r="G307" i="24"/>
  <c r="G396" i="24" s="1"/>
  <c r="U307" i="24"/>
  <c r="U396" i="24" s="1"/>
  <c r="AI307" i="24"/>
  <c r="AI396" i="24" s="1"/>
  <c r="BG396" i="24" s="1"/>
  <c r="Q307" i="24"/>
  <c r="Q396" i="24" s="1"/>
  <c r="K478" i="24"/>
  <c r="AU477" i="24"/>
  <c r="V485" i="24"/>
  <c r="BB394" i="24"/>
  <c r="J407" i="24"/>
  <c r="AT407" i="24" s="1"/>
  <c r="T407" i="24"/>
  <c r="E407" i="24"/>
  <c r="W407" i="24"/>
  <c r="G407" i="24"/>
  <c r="AQ407" i="24" s="1"/>
  <c r="Y407" i="24"/>
  <c r="H407" i="24"/>
  <c r="Z407" i="24"/>
  <c r="BA406" i="24"/>
  <c r="BA395" i="24"/>
  <c r="AU395" i="24"/>
  <c r="BC395" i="24"/>
  <c r="AV395" i="24"/>
  <c r="BD395" i="24"/>
  <c r="Q484" i="24"/>
  <c r="U484" i="24"/>
  <c r="U485" i="24" s="1"/>
  <c r="AK319" i="24"/>
  <c r="AG319" i="24"/>
  <c r="AC319" i="24"/>
  <c r="AC408" i="24" s="1"/>
  <c r="W319" i="24"/>
  <c r="S319" i="24"/>
  <c r="M319" i="24"/>
  <c r="I319" i="24"/>
  <c r="I408" i="24" s="1"/>
  <c r="E319" i="24"/>
  <c r="AJ319" i="24"/>
  <c r="AF319" i="24"/>
  <c r="AF408" i="24" s="1"/>
  <c r="Z319" i="24"/>
  <c r="Z408" i="24" s="1"/>
  <c r="V319" i="24"/>
  <c r="R319" i="24"/>
  <c r="L319" i="24"/>
  <c r="L408" i="24" s="1"/>
  <c r="H319" i="24"/>
  <c r="H408" i="24" s="1"/>
  <c r="D319" i="24"/>
  <c r="D408" i="24" s="1"/>
  <c r="D497" i="24" s="1"/>
  <c r="AI319" i="24"/>
  <c r="AI408" i="24" s="1"/>
  <c r="AL319" i="24"/>
  <c r="AL408" i="24" s="1"/>
  <c r="AH319" i="24"/>
  <c r="AH408" i="24" s="1"/>
  <c r="AD319" i="24"/>
  <c r="AD408" i="24" s="1"/>
  <c r="X319" i="24"/>
  <c r="X408" i="24" s="1"/>
  <c r="T319" i="24"/>
  <c r="T408" i="24" s="1"/>
  <c r="N319" i="24"/>
  <c r="N408" i="24" s="1"/>
  <c r="AX408" i="24" s="1"/>
  <c r="J319" i="24"/>
  <c r="J408" i="24" s="1"/>
  <c r="F319" i="24"/>
  <c r="F408" i="24" s="1"/>
  <c r="Y319" i="24"/>
  <c r="Y408" i="24" s="1"/>
  <c r="G319" i="24"/>
  <c r="G408" i="24" s="1"/>
  <c r="U319" i="24"/>
  <c r="U408" i="24" s="1"/>
  <c r="Q319" i="24"/>
  <c r="Q408" i="24" s="1"/>
  <c r="AE319" i="24"/>
  <c r="AE408" i="24" s="1"/>
  <c r="K319" i="24"/>
  <c r="K408" i="24" s="1"/>
  <c r="BE476" i="24"/>
  <c r="AG477" i="24"/>
  <c r="D218" i="24"/>
  <c r="D115" i="24"/>
  <c r="M479" i="24"/>
  <c r="BC394" i="24"/>
  <c r="AL477" i="24"/>
  <c r="BJ476" i="24"/>
  <c r="BH476" i="24"/>
  <c r="AJ477" i="24"/>
  <c r="N479" i="24"/>
  <c r="AX478" i="24"/>
  <c r="BI476" i="24"/>
  <c r="AK477" i="24"/>
  <c r="AV406" i="24"/>
  <c r="BC476" i="24"/>
  <c r="AE477" i="24"/>
  <c r="BG476" i="24"/>
  <c r="AI477" i="24"/>
  <c r="E478" i="24"/>
  <c r="AO477" i="24"/>
  <c r="AD407" i="24"/>
  <c r="AL407" i="24"/>
  <c r="I407" i="24"/>
  <c r="AS407" i="24" s="1"/>
  <c r="AC407" i="24"/>
  <c r="K407" i="24"/>
  <c r="AU407" i="24" s="1"/>
  <c r="AE407" i="24"/>
  <c r="L407" i="24"/>
  <c r="AV407" i="24" s="1"/>
  <c r="AF407" i="24"/>
  <c r="G478" i="24"/>
  <c r="AQ477" i="24"/>
  <c r="AW395" i="24"/>
  <c r="BE395" i="24"/>
  <c r="BG395" i="24"/>
  <c r="BH395" i="24"/>
  <c r="R477" i="24"/>
  <c r="AP476" i="24"/>
  <c r="AD477" i="24"/>
  <c r="BB476" i="24"/>
  <c r="BJ406" i="24"/>
  <c r="AV477" i="24"/>
  <c r="L478" i="24"/>
  <c r="BF407" i="24"/>
  <c r="AR477" i="24"/>
  <c r="H478" i="24"/>
  <c r="W484" i="24"/>
  <c r="W485" i="24" s="1"/>
  <c r="AH477" i="24"/>
  <c r="BF476" i="24"/>
  <c r="AO406" i="24"/>
  <c r="BA476" i="24"/>
  <c r="AC477" i="24"/>
  <c r="N407" i="24"/>
  <c r="F407" i="24"/>
  <c r="M407" i="24"/>
  <c r="AG407" i="24"/>
  <c r="Q407" i="24"/>
  <c r="AI407" i="24"/>
  <c r="R407" i="24"/>
  <c r="AJ407" i="24"/>
  <c r="BH407" i="24" s="1"/>
  <c r="Z484" i="24"/>
  <c r="BJ395" i="24"/>
  <c r="BB395" i="24"/>
  <c r="BI395" i="24"/>
  <c r="V395" i="24"/>
  <c r="AT395" i="24" s="1"/>
  <c r="BD476" i="24"/>
  <c r="AF477" i="24"/>
  <c r="I478" i="24"/>
  <c r="AS477" i="24"/>
  <c r="J478" i="24"/>
  <c r="AT477" i="24"/>
  <c r="I216" i="19"/>
  <c r="F216" i="19"/>
  <c r="G216" i="19"/>
  <c r="E216" i="19"/>
  <c r="L216" i="19"/>
  <c r="H216" i="19"/>
  <c r="K216" i="19"/>
  <c r="M216" i="19"/>
  <c r="J216" i="19"/>
  <c r="W216" i="19"/>
  <c r="V216" i="19"/>
  <c r="X216" i="19"/>
  <c r="AD216" i="19"/>
  <c r="S216" i="19"/>
  <c r="AK216" i="19"/>
  <c r="U216" i="19"/>
  <c r="AJ216" i="19"/>
  <c r="Y216" i="19"/>
  <c r="T216" i="19"/>
  <c r="N216" i="19"/>
  <c r="AE216" i="19"/>
  <c r="AL216" i="19"/>
  <c r="AG216" i="19"/>
  <c r="AI216" i="19"/>
  <c r="AH216" i="19"/>
  <c r="Z216" i="19"/>
  <c r="R216" i="19"/>
  <c r="AF216" i="19"/>
  <c r="M217" i="18"/>
  <c r="I217" i="18"/>
  <c r="E217" i="18"/>
  <c r="L217" i="18"/>
  <c r="H217" i="18"/>
  <c r="Z217" i="18"/>
  <c r="R217" i="18"/>
  <c r="K217" i="18"/>
  <c r="G217" i="18"/>
  <c r="J217" i="18"/>
  <c r="F217" i="18"/>
  <c r="AJ217" i="18"/>
  <c r="AK217" i="18"/>
  <c r="AI217" i="18"/>
  <c r="V217" i="18"/>
  <c r="AE217" i="18"/>
  <c r="AF217" i="18"/>
  <c r="X217" i="18"/>
  <c r="N217" i="18"/>
  <c r="T217" i="18"/>
  <c r="Y217" i="18"/>
  <c r="W217" i="18"/>
  <c r="AG217" i="18"/>
  <c r="S217" i="18"/>
  <c r="AD217" i="18"/>
  <c r="AL217" i="18"/>
  <c r="U217" i="18"/>
  <c r="AH217" i="18"/>
  <c r="Q37" i="9"/>
  <c r="AO37" i="9" s="1"/>
  <c r="Q37" i="23"/>
  <c r="AO37" i="23" s="1"/>
  <c r="AP413" i="19"/>
  <c r="Q88" i="9"/>
  <c r="Q88" i="23"/>
  <c r="AP409" i="19"/>
  <c r="Q33" i="23"/>
  <c r="AO33" i="23" s="1"/>
  <c r="Q33" i="9"/>
  <c r="AO33" i="9" s="1"/>
  <c r="BF430" i="19"/>
  <c r="AG54" i="9"/>
  <c r="BE54" i="9" s="1"/>
  <c r="AG54" i="23"/>
  <c r="BE54" i="23" s="1"/>
  <c r="BF414" i="19"/>
  <c r="AG38" i="9"/>
  <c r="BE38" i="9" s="1"/>
  <c r="AG38" i="23"/>
  <c r="BE38" i="23" s="1"/>
  <c r="BF388" i="19"/>
  <c r="AG12" i="9"/>
  <c r="AG12" i="23"/>
  <c r="BC465" i="19"/>
  <c r="AD89" i="9"/>
  <c r="BB89" i="9" s="1"/>
  <c r="AD89" i="23"/>
  <c r="BB89" i="23" s="1"/>
  <c r="M63" i="23"/>
  <c r="M63" i="9"/>
  <c r="AX439" i="19"/>
  <c r="M56" i="23"/>
  <c r="M56" i="9"/>
  <c r="Y56" i="9" s="1"/>
  <c r="AX432" i="19"/>
  <c r="M40" i="23"/>
  <c r="Y40" i="23" s="1"/>
  <c r="M40" i="9"/>
  <c r="AX416" i="19"/>
  <c r="M14" i="23"/>
  <c r="M14" i="9"/>
  <c r="AX390" i="19"/>
  <c r="T85" i="23"/>
  <c r="T85" i="9"/>
  <c r="P34" i="23"/>
  <c r="AN34" i="23" s="1"/>
  <c r="P34" i="9"/>
  <c r="AN34" i="9" s="1"/>
  <c r="AO410" i="19"/>
  <c r="U52" i="9"/>
  <c r="U52" i="23"/>
  <c r="V50" i="9"/>
  <c r="V50" i="23"/>
  <c r="V34" i="9"/>
  <c r="V34" i="23"/>
  <c r="W386" i="19"/>
  <c r="W475" i="19"/>
  <c r="W476" i="19" s="1"/>
  <c r="W477" i="19" s="1"/>
  <c r="W478" i="19" s="1"/>
  <c r="W479" i="19" s="1"/>
  <c r="W480" i="19" s="1"/>
  <c r="W481" i="19" s="1"/>
  <c r="W482" i="19" s="1"/>
  <c r="G478" i="18"/>
  <c r="AR441" i="19"/>
  <c r="AI41" i="9"/>
  <c r="BD61" i="9"/>
  <c r="AF61" i="9"/>
  <c r="T61" i="9"/>
  <c r="AR61" i="9" s="1"/>
  <c r="AO47" i="9"/>
  <c r="Q47" i="9"/>
  <c r="AN28" i="23"/>
  <c r="AE12" i="23"/>
  <c r="W86" i="9"/>
  <c r="AU86" i="9" s="1"/>
  <c r="AU32" i="9"/>
  <c r="BG59" i="23"/>
  <c r="AI59" i="23"/>
  <c r="AC34" i="23"/>
  <c r="AC89" i="9"/>
  <c r="BA89" i="9" s="1"/>
  <c r="AQ50" i="9"/>
  <c r="AE50" i="9"/>
  <c r="BC50" i="9" s="1"/>
  <c r="AE90" i="23"/>
  <c r="BC90" i="23" s="1"/>
  <c r="AT404" i="19"/>
  <c r="AS61" i="23"/>
  <c r="U476" i="18"/>
  <c r="AS475" i="18"/>
  <c r="AF43" i="9"/>
  <c r="BD43" i="9" s="1"/>
  <c r="AO48" i="9"/>
  <c r="Q48" i="9"/>
  <c r="AD30" i="23"/>
  <c r="X476" i="18"/>
  <c r="S30" i="23"/>
  <c r="X36" i="23"/>
  <c r="AF47" i="23"/>
  <c r="AR406" i="19"/>
  <c r="AH31" i="9"/>
  <c r="BF31" i="9" s="1"/>
  <c r="AH47" i="23"/>
  <c r="BF47" i="23" s="1"/>
  <c r="AW408" i="19"/>
  <c r="AJ14" i="9"/>
  <c r="BH14" i="9" s="1"/>
  <c r="BE33" i="9"/>
  <c r="AG33" i="9"/>
  <c r="BE49" i="23"/>
  <c r="AG49" i="23"/>
  <c r="L10" i="23"/>
  <c r="L10" i="9"/>
  <c r="X63" i="23"/>
  <c r="X63" i="9"/>
  <c r="R63" i="23"/>
  <c r="AP63" i="23" s="1"/>
  <c r="R63" i="9"/>
  <c r="AP63" i="9" s="1"/>
  <c r="BG392" i="19"/>
  <c r="H16" i="23"/>
  <c r="H16" i="9"/>
  <c r="AS392" i="19"/>
  <c r="AF16" i="9"/>
  <c r="AF16" i="23"/>
  <c r="AH32" i="23"/>
  <c r="BF32" i="23" s="1"/>
  <c r="AR33" i="9"/>
  <c r="BD33" i="9"/>
  <c r="BD47" i="23"/>
  <c r="U13" i="23"/>
  <c r="AB14" i="23"/>
  <c r="AB13" i="23"/>
  <c r="AZ13" i="23" s="1"/>
  <c r="W40" i="9"/>
  <c r="Y60" i="9"/>
  <c r="S90" i="23"/>
  <c r="AQ90" i="23" s="1"/>
  <c r="W35" i="23"/>
  <c r="AU35" i="23" s="1"/>
  <c r="AR430" i="19"/>
  <c r="AW432" i="19"/>
  <c r="BH86" i="9"/>
  <c r="T33" i="23"/>
  <c r="F17" i="23"/>
  <c r="F17" i="9"/>
  <c r="AQ393" i="19"/>
  <c r="AJ33" i="23"/>
  <c r="BH33" i="23" s="1"/>
  <c r="AH52" i="9"/>
  <c r="BF52" i="9" s="1"/>
  <c r="BA34" i="23"/>
  <c r="AB11" i="9"/>
  <c r="AZ11" i="9" s="1"/>
  <c r="X26" i="9"/>
  <c r="AU50" i="23"/>
  <c r="J10" i="23"/>
  <c r="J10" i="9"/>
  <c r="AU386" i="19"/>
  <c r="T37" i="23"/>
  <c r="M85" i="23"/>
  <c r="M85" i="9"/>
  <c r="AX461" i="19"/>
  <c r="Y85" i="9"/>
  <c r="Y85" i="23"/>
  <c r="BI60" i="9"/>
  <c r="AW60" i="9"/>
  <c r="BI43" i="9"/>
  <c r="BI39" i="23"/>
  <c r="AW39" i="23"/>
  <c r="Y27" i="9"/>
  <c r="AW27" i="9" s="1"/>
  <c r="BI13" i="23"/>
  <c r="P62" i="23"/>
  <c r="R17" i="23"/>
  <c r="AI60" i="23"/>
  <c r="BG60" i="23" s="1"/>
  <c r="AF48" i="23"/>
  <c r="BD48" i="23" s="1"/>
  <c r="T48" i="23"/>
  <c r="AR48" i="23" s="1"/>
  <c r="Q51" i="9"/>
  <c r="AO51" i="9" s="1"/>
  <c r="AB29" i="9"/>
  <c r="AN59" i="9"/>
  <c r="R61" i="9"/>
  <c r="AC12" i="23"/>
  <c r="AC54" i="9"/>
  <c r="AC88" i="9"/>
  <c r="AK40" i="23"/>
  <c r="G99" i="23"/>
  <c r="G99" i="9"/>
  <c r="H476" i="19"/>
  <c r="AQ41" i="23"/>
  <c r="BH31" i="9"/>
  <c r="BH13" i="23"/>
  <c r="AV13" i="23"/>
  <c r="AT408" i="19"/>
  <c r="BE48" i="9"/>
  <c r="AS87" i="23"/>
  <c r="BE87" i="23"/>
  <c r="T11" i="9"/>
  <c r="C18" i="23"/>
  <c r="C107" i="23" s="1"/>
  <c r="C18" i="9"/>
  <c r="C107" i="9" s="1"/>
  <c r="AC394" i="18"/>
  <c r="AK394" i="18"/>
  <c r="X394" i="18"/>
  <c r="J394" i="18"/>
  <c r="AT394" i="18" s="1"/>
  <c r="G394" i="18"/>
  <c r="AR31" i="9"/>
  <c r="AF31" i="9"/>
  <c r="BD31" i="9" s="1"/>
  <c r="BD13" i="9"/>
  <c r="T13" i="9"/>
  <c r="AR13" i="9" s="1"/>
  <c r="BB52" i="23"/>
  <c r="AN41" i="9"/>
  <c r="AD50" i="23"/>
  <c r="AR386" i="18"/>
  <c r="S50" i="23"/>
  <c r="X40" i="9"/>
  <c r="X86" i="9"/>
  <c r="AV86" i="9" s="1"/>
  <c r="AF51" i="23"/>
  <c r="R41" i="9"/>
  <c r="AP41" i="9" s="1"/>
  <c r="R57" i="23"/>
  <c r="AP57" i="23" s="1"/>
  <c r="AR410" i="19"/>
  <c r="BF51" i="9"/>
  <c r="AW412" i="19"/>
  <c r="I99" i="23"/>
  <c r="I99" i="9"/>
  <c r="J476" i="19"/>
  <c r="BE37" i="23"/>
  <c r="AS37" i="23"/>
  <c r="K478" i="18"/>
  <c r="BB11" i="9"/>
  <c r="AP11" i="9"/>
  <c r="AQ386" i="18"/>
  <c r="BF392" i="19"/>
  <c r="P48" i="9"/>
  <c r="AN48" i="9" s="1"/>
  <c r="AJ50" i="23"/>
  <c r="AS413" i="19"/>
  <c r="AR85" i="9"/>
  <c r="AP34" i="9"/>
  <c r="AZ49" i="23"/>
  <c r="AN49" i="23"/>
  <c r="BF41" i="23"/>
  <c r="Q59" i="9"/>
  <c r="AO59" i="9" s="1"/>
  <c r="Q59" i="23"/>
  <c r="AO59" i="23" s="1"/>
  <c r="AP435" i="19"/>
  <c r="BA419" i="19"/>
  <c r="AB43" i="9"/>
  <c r="AB43" i="23"/>
  <c r="BA403" i="19"/>
  <c r="AB27" i="9"/>
  <c r="AB27" i="23"/>
  <c r="BE438" i="19"/>
  <c r="AF62" i="9"/>
  <c r="BD62" i="9" s="1"/>
  <c r="AF62" i="23"/>
  <c r="BD62" i="23" s="1"/>
  <c r="M50" i="23"/>
  <c r="M50" i="9"/>
  <c r="AX426" i="19"/>
  <c r="M34" i="23"/>
  <c r="M34" i="9"/>
  <c r="Y34" i="9" s="1"/>
  <c r="AX410" i="19"/>
  <c r="S86" i="23"/>
  <c r="S86" i="9"/>
  <c r="X89" i="23"/>
  <c r="X89" i="9"/>
  <c r="Y386" i="19"/>
  <c r="AW386" i="19" s="1"/>
  <c r="Y475" i="19"/>
  <c r="Y476" i="19" s="1"/>
  <c r="Y477" i="19" s="1"/>
  <c r="Y478" i="19" s="1"/>
  <c r="Y479" i="19" s="1"/>
  <c r="Y480" i="19" s="1"/>
  <c r="Y481" i="19" s="1"/>
  <c r="Y482" i="19" s="1"/>
  <c r="BH415" i="19"/>
  <c r="AI39" i="9"/>
  <c r="AI39" i="23"/>
  <c r="BB428" i="19"/>
  <c r="AC52" i="23"/>
  <c r="AC52" i="9"/>
  <c r="BB412" i="19"/>
  <c r="AC36" i="23"/>
  <c r="AC36" i="9"/>
  <c r="U50" i="9"/>
  <c r="AS50" i="9" s="1"/>
  <c r="AT426" i="19"/>
  <c r="U50" i="23"/>
  <c r="AS50" i="23" s="1"/>
  <c r="V386" i="19"/>
  <c r="V475" i="19"/>
  <c r="V476" i="19" s="1"/>
  <c r="V477" i="19" s="1"/>
  <c r="V478" i="19" s="1"/>
  <c r="V479" i="19" s="1"/>
  <c r="V480" i="19" s="1"/>
  <c r="V481" i="19" s="1"/>
  <c r="V482" i="19" s="1"/>
  <c r="AS441" i="19"/>
  <c r="AK62" i="23"/>
  <c r="BF15" i="23"/>
  <c r="P40" i="23"/>
  <c r="P58" i="23"/>
  <c r="AN58" i="23" s="1"/>
  <c r="AH15" i="23"/>
  <c r="BA12" i="23"/>
  <c r="Q12" i="23"/>
  <c r="AO12" i="23" s="1"/>
  <c r="AO39" i="23"/>
  <c r="Q39" i="23"/>
  <c r="AP43" i="9"/>
  <c r="AN36" i="9"/>
  <c r="AZ36" i="9"/>
  <c r="AB46" i="23"/>
  <c r="AZ46" i="23" s="1"/>
  <c r="AE26" i="9"/>
  <c r="V28" i="9"/>
  <c r="AT28" i="9" s="1"/>
  <c r="R32" i="23"/>
  <c r="AP32" i="23" s="1"/>
  <c r="AC42" i="23"/>
  <c r="AK56" i="23"/>
  <c r="BH35" i="9"/>
  <c r="BH49" i="23"/>
  <c r="AJ49" i="23"/>
  <c r="X49" i="23"/>
  <c r="AV49" i="23" s="1"/>
  <c r="AT412" i="19"/>
  <c r="BE52" i="9"/>
  <c r="AS52" i="9"/>
  <c r="U86" i="23"/>
  <c r="AS86" i="23" s="1"/>
  <c r="T15" i="9"/>
  <c r="AG40" i="23"/>
  <c r="X62" i="23"/>
  <c r="AJ39" i="23"/>
  <c r="AH26" i="9"/>
  <c r="Q40" i="23"/>
  <c r="AO40" i="23" s="1"/>
  <c r="U15" i="9"/>
  <c r="AS15" i="9" s="1"/>
  <c r="AP40" i="9"/>
  <c r="AP56" i="23"/>
  <c r="AD12" i="9"/>
  <c r="AD54" i="23"/>
  <c r="S54" i="9"/>
  <c r="X28" i="23"/>
  <c r="X56" i="23"/>
  <c r="AF42" i="9"/>
  <c r="R29" i="23"/>
  <c r="AP29" i="23" s="1"/>
  <c r="AC13" i="9"/>
  <c r="BA13" i="9" s="1"/>
  <c r="AK50" i="9"/>
  <c r="AQ38" i="23"/>
  <c r="BF39" i="9"/>
  <c r="BF55" i="23"/>
  <c r="AT55" i="23"/>
  <c r="AH55" i="23"/>
  <c r="AW416" i="19"/>
  <c r="AS11" i="23"/>
  <c r="BE11" i="23"/>
  <c r="AS88" i="9"/>
  <c r="T51" i="9"/>
  <c r="AR51" i="9" s="1"/>
  <c r="AH85" i="23"/>
  <c r="E10" i="23"/>
  <c r="E10" i="9"/>
  <c r="AG88" i="9"/>
  <c r="BE88" i="9" s="1"/>
  <c r="AT439" i="18"/>
  <c r="I63" i="23"/>
  <c r="U63" i="23" s="1"/>
  <c r="I63" i="9"/>
  <c r="U63" i="9" s="1"/>
  <c r="L64" i="23"/>
  <c r="L64" i="9"/>
  <c r="AK440" i="18"/>
  <c r="R440" i="18"/>
  <c r="H440" i="18"/>
  <c r="D113" i="19"/>
  <c r="D216" i="19"/>
  <c r="AI32" i="9"/>
  <c r="BG32" i="9" s="1"/>
  <c r="Q476" i="18"/>
  <c r="AO475" i="18"/>
  <c r="AJ37" i="9"/>
  <c r="BH37" i="9" s="1"/>
  <c r="AH14" i="23"/>
  <c r="AH56" i="9"/>
  <c r="BF56" i="9" s="1"/>
  <c r="BD11" i="9"/>
  <c r="AR11" i="9"/>
  <c r="BD41" i="23"/>
  <c r="AR41" i="23"/>
  <c r="U44" i="9"/>
  <c r="AS44" i="9" s="1"/>
  <c r="BA475" i="18"/>
  <c r="AC476" i="18"/>
  <c r="AB84" i="9"/>
  <c r="AZ84" i="9" s="1"/>
  <c r="AP54" i="23"/>
  <c r="BB54" i="23"/>
  <c r="AN53" i="9"/>
  <c r="AZ53" i="9"/>
  <c r="AD14" i="23"/>
  <c r="BB14" i="23" s="1"/>
  <c r="AD56" i="9"/>
  <c r="AE11" i="23"/>
  <c r="AE58" i="9"/>
  <c r="W32" i="23"/>
  <c r="Y50" i="9"/>
  <c r="S56" i="23"/>
  <c r="X10" i="23"/>
  <c r="X10" i="9"/>
  <c r="AW386" i="18"/>
  <c r="AU43" i="9"/>
  <c r="BG57" i="23"/>
  <c r="AI57" i="23"/>
  <c r="V51" i="9"/>
  <c r="AT51" i="9" s="1"/>
  <c r="AC58" i="23"/>
  <c r="BC36" i="9"/>
  <c r="AQ36" i="9"/>
  <c r="BC14" i="23"/>
  <c r="BF29" i="9"/>
  <c r="BF45" i="23"/>
  <c r="AW410" i="19"/>
  <c r="BH48" i="9"/>
  <c r="BE60" i="9"/>
  <c r="AS60" i="9"/>
  <c r="AS90" i="23"/>
  <c r="T53" i="9"/>
  <c r="BE55" i="23"/>
  <c r="AS55" i="23"/>
  <c r="Q90" i="23"/>
  <c r="AO90" i="23" s="1"/>
  <c r="AP466" i="19"/>
  <c r="Q90" i="9"/>
  <c r="AO90" i="9" s="1"/>
  <c r="Q46" i="23"/>
  <c r="Q46" i="9"/>
  <c r="AO46" i="9" s="1"/>
  <c r="Q30" i="23"/>
  <c r="Q30" i="9"/>
  <c r="Q11" i="23"/>
  <c r="Q11" i="9"/>
  <c r="AO11" i="9" s="1"/>
  <c r="AC386" i="19"/>
  <c r="BA386" i="19" s="1"/>
  <c r="AC475" i="19"/>
  <c r="BJ464" i="19"/>
  <c r="BC431" i="19"/>
  <c r="AD55" i="23"/>
  <c r="AD55" i="9"/>
  <c r="BB55" i="9" s="1"/>
  <c r="BC415" i="19"/>
  <c r="AD39" i="23"/>
  <c r="AD39" i="9"/>
  <c r="BC389" i="19"/>
  <c r="AD13" i="23"/>
  <c r="AD13" i="9"/>
  <c r="M45" i="23"/>
  <c r="M45" i="9"/>
  <c r="AX421" i="19"/>
  <c r="M29" i="23"/>
  <c r="M29" i="9"/>
  <c r="AX405" i="19"/>
  <c r="S51" i="23"/>
  <c r="S51" i="9"/>
  <c r="S31" i="9"/>
  <c r="AQ31" i="9" s="1"/>
  <c r="AR407" i="19"/>
  <c r="S31" i="23"/>
  <c r="AQ31" i="23" s="1"/>
  <c r="X29" i="9"/>
  <c r="AV29" i="9" s="1"/>
  <c r="X29" i="23"/>
  <c r="AV29" i="23" s="1"/>
  <c r="AW405" i="19"/>
  <c r="BH426" i="19"/>
  <c r="AI50" i="23"/>
  <c r="BG50" i="23" s="1"/>
  <c r="AI50" i="9"/>
  <c r="AQ434" i="19"/>
  <c r="R58" i="23"/>
  <c r="AP58" i="23" s="1"/>
  <c r="R58" i="9"/>
  <c r="AP58" i="9" s="1"/>
  <c r="P57" i="9"/>
  <c r="P57" i="23"/>
  <c r="BF393" i="18"/>
  <c r="BJ393" i="18"/>
  <c r="AT441" i="19"/>
  <c r="BE441" i="19"/>
  <c r="L477" i="18"/>
  <c r="AV476" i="18"/>
  <c r="AI37" i="9"/>
  <c r="P44" i="9"/>
  <c r="AJ30" i="9"/>
  <c r="AJ58" i="23"/>
  <c r="BH58" i="23" s="1"/>
  <c r="AH37" i="9"/>
  <c r="U33" i="9"/>
  <c r="AS33" i="9" s="1"/>
  <c r="AB37" i="9"/>
  <c r="AB87" i="23"/>
  <c r="AZ87" i="23" s="1"/>
  <c r="AO416" i="19"/>
  <c r="AN50" i="9"/>
  <c r="AB50" i="9"/>
  <c r="AZ50" i="9" s="1"/>
  <c r="AE30" i="23"/>
  <c r="X35" i="9"/>
  <c r="AV35" i="9" s="1"/>
  <c r="X85" i="9"/>
  <c r="AV85" i="9" s="1"/>
  <c r="BG28" i="23"/>
  <c r="AU54" i="9"/>
  <c r="V48" i="9"/>
  <c r="AT48" i="9" s="1"/>
  <c r="AF58" i="23"/>
  <c r="R52" i="23"/>
  <c r="AP52" i="23" s="1"/>
  <c r="AC46" i="9"/>
  <c r="BA46" i="9" s="1"/>
  <c r="AK86" i="9"/>
  <c r="AQ33" i="9"/>
  <c r="BF34" i="9"/>
  <c r="AT34" i="9"/>
  <c r="AT50" i="23"/>
  <c r="BF50" i="23"/>
  <c r="AV53" i="9"/>
  <c r="X53" i="9"/>
  <c r="AJ53" i="9"/>
  <c r="BH53" i="9" s="1"/>
  <c r="BE13" i="23"/>
  <c r="AS13" i="23"/>
  <c r="AT432" i="19"/>
  <c r="AG44" i="9"/>
  <c r="BE44" i="9" s="1"/>
  <c r="R477" i="18"/>
  <c r="BJ475" i="18"/>
  <c r="AL476" i="18"/>
  <c r="Z442" i="19"/>
  <c r="S442" i="19"/>
  <c r="Q442" i="19"/>
  <c r="H442" i="19"/>
  <c r="T442" i="19"/>
  <c r="AG442" i="19"/>
  <c r="J478" i="18"/>
  <c r="J64" i="9"/>
  <c r="AI42" i="9"/>
  <c r="BG42" i="9" s="1"/>
  <c r="AI12" i="23"/>
  <c r="BG12" i="23" s="1"/>
  <c r="AJ27" i="23"/>
  <c r="AJ56" i="9"/>
  <c r="AH30" i="23"/>
  <c r="BF30" i="23" s="1"/>
  <c r="AR39" i="9"/>
  <c r="AF39" i="9"/>
  <c r="BD39" i="9" s="1"/>
  <c r="BD53" i="23"/>
  <c r="AO28" i="23"/>
  <c r="Q28" i="23"/>
  <c r="U34" i="9"/>
  <c r="AS34" i="9" s="1"/>
  <c r="AB26" i="23"/>
  <c r="AZ26" i="23" s="1"/>
  <c r="AP44" i="9"/>
  <c r="AN33" i="9"/>
  <c r="AD42" i="23"/>
  <c r="AE31" i="9"/>
  <c r="BC31" i="9" s="1"/>
  <c r="W11" i="9"/>
  <c r="S26" i="9"/>
  <c r="X32" i="9"/>
  <c r="X58" i="9"/>
  <c r="AV58" i="9" s="1"/>
  <c r="W55" i="9"/>
  <c r="AU55" i="9" s="1"/>
  <c r="AF30" i="23"/>
  <c r="R49" i="9"/>
  <c r="AP49" i="9" s="1"/>
  <c r="AR402" i="19"/>
  <c r="BC12" i="23"/>
  <c r="AT60" i="9"/>
  <c r="BF60" i="9"/>
  <c r="AH60" i="9"/>
  <c r="AV28" i="23"/>
  <c r="AJ28" i="23"/>
  <c r="BH28" i="23" s="1"/>
  <c r="AW430" i="19"/>
  <c r="AS29" i="9"/>
  <c r="AG29" i="9"/>
  <c r="BE29" i="9" s="1"/>
  <c r="AS45" i="23"/>
  <c r="AG45" i="23"/>
  <c r="BE45" i="23" s="1"/>
  <c r="V11" i="9"/>
  <c r="AJ63" i="23"/>
  <c r="BI439" i="18"/>
  <c r="AJ63" i="9"/>
  <c r="BB392" i="19"/>
  <c r="AC16" i="23"/>
  <c r="AC16" i="9"/>
  <c r="BD475" i="18"/>
  <c r="AF476" i="18"/>
  <c r="X16" i="9"/>
  <c r="AV16" i="9" s="1"/>
  <c r="BC15" i="23"/>
  <c r="AQ15" i="23"/>
  <c r="P35" i="23"/>
  <c r="P56" i="9"/>
  <c r="AN56" i="9" s="1"/>
  <c r="AJ15" i="9"/>
  <c r="BH15" i="9" s="1"/>
  <c r="AH28" i="23"/>
  <c r="BF28" i="23" s="1"/>
  <c r="AH88" i="9"/>
  <c r="BF88" i="9" s="1"/>
  <c r="BD29" i="9"/>
  <c r="BA58" i="23"/>
  <c r="AB55" i="23"/>
  <c r="BB59" i="9"/>
  <c r="AP59" i="9"/>
  <c r="AN27" i="23"/>
  <c r="AZ27" i="23"/>
  <c r="AO433" i="19"/>
  <c r="AD44" i="23"/>
  <c r="AE49" i="23"/>
  <c r="W36" i="9"/>
  <c r="W52" i="23"/>
  <c r="AU52" i="23" s="1"/>
  <c r="Y34" i="23"/>
  <c r="S28" i="23"/>
  <c r="AQ28" i="23" s="1"/>
  <c r="S61" i="9"/>
  <c r="AQ61" i="9" s="1"/>
  <c r="X11" i="9"/>
  <c r="X54" i="23"/>
  <c r="V55" i="9"/>
  <c r="AK58" i="23"/>
  <c r="AR416" i="19"/>
  <c r="BC46" i="9"/>
  <c r="BF33" i="9"/>
  <c r="AT33" i="9"/>
  <c r="BF49" i="23"/>
  <c r="AT49" i="23"/>
  <c r="AV52" i="9"/>
  <c r="AV87" i="23"/>
  <c r="BE59" i="9"/>
  <c r="T45" i="9"/>
  <c r="T57" i="23"/>
  <c r="AR57" i="23" s="1"/>
  <c r="AG51" i="23"/>
  <c r="U49" i="23"/>
  <c r="AS49" i="23" s="1"/>
  <c r="AD36" i="23"/>
  <c r="W28" i="9"/>
  <c r="X42" i="23"/>
  <c r="AK27" i="9"/>
  <c r="BI27" i="9" s="1"/>
  <c r="BC59" i="23"/>
  <c r="BE39" i="9"/>
  <c r="AS39" i="9"/>
  <c r="T49" i="23"/>
  <c r="Q13" i="9"/>
  <c r="AO13" i="9" s="1"/>
  <c r="P47" i="23"/>
  <c r="AN47" i="23" s="1"/>
  <c r="AE28" i="23"/>
  <c r="BC28" i="23" s="1"/>
  <c r="R38" i="9"/>
  <c r="AP38" i="9" s="1"/>
  <c r="Q87" i="9"/>
  <c r="AO87" i="9" s="1"/>
  <c r="AP463" i="19"/>
  <c r="Q87" i="23"/>
  <c r="AO87" i="23" s="1"/>
  <c r="BD436" i="19"/>
  <c r="AE60" i="23"/>
  <c r="AE60" i="9"/>
  <c r="AP425" i="19"/>
  <c r="Q49" i="23"/>
  <c r="AO49" i="23" s="1"/>
  <c r="Q49" i="9"/>
  <c r="AO49" i="9" s="1"/>
  <c r="BD437" i="19"/>
  <c r="AE61" i="23"/>
  <c r="AE61" i="9"/>
  <c r="BC61" i="9" s="1"/>
  <c r="Q45" i="9"/>
  <c r="AO45" i="9" s="1"/>
  <c r="AP421" i="19"/>
  <c r="Q45" i="23"/>
  <c r="AO45" i="23" s="1"/>
  <c r="Q29" i="9"/>
  <c r="AO29" i="9" s="1"/>
  <c r="AP405" i="19"/>
  <c r="Q29" i="23"/>
  <c r="AO29" i="23" s="1"/>
  <c r="BF426" i="19"/>
  <c r="AG50" i="9"/>
  <c r="BE50" i="9" s="1"/>
  <c r="AG50" i="23"/>
  <c r="BE50" i="23" s="1"/>
  <c r="BF410" i="19"/>
  <c r="AG34" i="9"/>
  <c r="BE34" i="9" s="1"/>
  <c r="AG34" i="23"/>
  <c r="BE34" i="23" s="1"/>
  <c r="BJ424" i="19"/>
  <c r="BJ408" i="19"/>
  <c r="BC460" i="19"/>
  <c r="AD84" i="23"/>
  <c r="BB84" i="23" s="1"/>
  <c r="AD84" i="9"/>
  <c r="M87" i="23"/>
  <c r="M87" i="9"/>
  <c r="AX463" i="19"/>
  <c r="M52" i="23"/>
  <c r="Y52" i="23" s="1"/>
  <c r="M52" i="9"/>
  <c r="AX428" i="19"/>
  <c r="M36" i="23"/>
  <c r="Y36" i="23" s="1"/>
  <c r="M36" i="9"/>
  <c r="Y36" i="9" s="1"/>
  <c r="AX412" i="19"/>
  <c r="S62" i="23"/>
  <c r="AQ62" i="23" s="1"/>
  <c r="S62" i="9"/>
  <c r="AQ62" i="9" s="1"/>
  <c r="AR438" i="19"/>
  <c r="R84" i="23"/>
  <c r="AP84" i="23" s="1"/>
  <c r="R84" i="9"/>
  <c r="P46" i="23"/>
  <c r="AN46" i="23" s="1"/>
  <c r="P46" i="9"/>
  <c r="P30" i="23"/>
  <c r="AN30" i="23" s="1"/>
  <c r="P30" i="9"/>
  <c r="AN30" i="9" s="1"/>
  <c r="AO406" i="19"/>
  <c r="W89" i="23"/>
  <c r="W89" i="9"/>
  <c r="U48" i="9"/>
  <c r="AS48" i="9" s="1"/>
  <c r="U48" i="23"/>
  <c r="V46" i="23"/>
  <c r="V46" i="9"/>
  <c r="V30" i="23"/>
  <c r="AT30" i="23" s="1"/>
  <c r="V30" i="9"/>
  <c r="AU393" i="18"/>
  <c r="BE393" i="18"/>
  <c r="AU441" i="19"/>
  <c r="AO441" i="19"/>
  <c r="T61" i="23"/>
  <c r="AR61" i="23" s="1"/>
  <c r="AF61" i="23"/>
  <c r="BD61" i="23" s="1"/>
  <c r="BA47" i="23"/>
  <c r="AO47" i="23"/>
  <c r="Q47" i="23"/>
  <c r="AB41" i="23"/>
  <c r="AZ54" i="9"/>
  <c r="AB54" i="9"/>
  <c r="AE34" i="23"/>
  <c r="AE55" i="9"/>
  <c r="BC55" i="9" s="1"/>
  <c r="W86" i="23"/>
  <c r="AU86" i="23" s="1"/>
  <c r="AU32" i="23"/>
  <c r="AF90" i="9"/>
  <c r="AC50" i="9"/>
  <c r="BA50" i="9" s="1"/>
  <c r="AK36" i="23"/>
  <c r="AQ37" i="9"/>
  <c r="BC50" i="23"/>
  <c r="AQ50" i="23"/>
  <c r="AE50" i="23"/>
  <c r="BH27" i="23"/>
  <c r="AS386" i="18"/>
  <c r="Y40" i="9"/>
  <c r="K306" i="18"/>
  <c r="AI306" i="18"/>
  <c r="G306" i="18"/>
  <c r="AE306" i="18"/>
  <c r="W306" i="18"/>
  <c r="S306" i="18"/>
  <c r="J306" i="18"/>
  <c r="AH306" i="18"/>
  <c r="F306" i="18"/>
  <c r="AD306" i="18"/>
  <c r="X306" i="18"/>
  <c r="T306" i="18"/>
  <c r="N306" i="18"/>
  <c r="N395" i="18" s="1"/>
  <c r="M306" i="18"/>
  <c r="M395" i="18" s="1"/>
  <c r="AK306" i="18"/>
  <c r="I306" i="18"/>
  <c r="AG306" i="18"/>
  <c r="AG395" i="18" s="1"/>
  <c r="E306" i="18"/>
  <c r="E395" i="18" s="1"/>
  <c r="AC306" i="18"/>
  <c r="Y306" i="18"/>
  <c r="U306" i="18"/>
  <c r="U395" i="18" s="1"/>
  <c r="Q306" i="18"/>
  <c r="Q395" i="18" s="1"/>
  <c r="D306" i="18"/>
  <c r="D395" i="18" s="1"/>
  <c r="D484" i="18" s="1"/>
  <c r="AL306" i="18"/>
  <c r="L306" i="18"/>
  <c r="L395" i="18" s="1"/>
  <c r="AJ306" i="18"/>
  <c r="AJ395" i="18" s="1"/>
  <c r="H306" i="18"/>
  <c r="H395" i="18" s="1"/>
  <c r="AF306" i="18"/>
  <c r="Z306" i="18"/>
  <c r="Z395" i="18" s="1"/>
  <c r="V306" i="18"/>
  <c r="V395" i="18" s="1"/>
  <c r="R306" i="18"/>
  <c r="R395" i="18" s="1"/>
  <c r="AF27" i="9"/>
  <c r="BD27" i="9" s="1"/>
  <c r="AF43" i="23"/>
  <c r="BD43" i="23" s="1"/>
  <c r="AO32" i="9"/>
  <c r="Q32" i="9"/>
  <c r="AO48" i="23"/>
  <c r="AD46" i="9"/>
  <c r="AV386" i="18"/>
  <c r="S46" i="9"/>
  <c r="AQ46" i="9" s="1"/>
  <c r="X48" i="9"/>
  <c r="AV48" i="9" s="1"/>
  <c r="AF34" i="23"/>
  <c r="R53" i="9"/>
  <c r="AP53" i="9" s="1"/>
  <c r="AQ30" i="9"/>
  <c r="BC86" i="9"/>
  <c r="AQ86" i="9"/>
  <c r="AE86" i="9"/>
  <c r="AT31" i="23"/>
  <c r="AH31" i="23"/>
  <c r="BF31" i="23" s="1"/>
  <c r="AV32" i="9"/>
  <c r="AJ32" i="9"/>
  <c r="BH32" i="9" s="1"/>
  <c r="BH14" i="23"/>
  <c r="AJ14" i="23"/>
  <c r="AS14" i="23"/>
  <c r="AS33" i="23"/>
  <c r="AG33" i="23"/>
  <c r="BE33" i="23" s="1"/>
  <c r="T12" i="9"/>
  <c r="AR12" i="9" s="1"/>
  <c r="L99" i="23"/>
  <c r="L99" i="9"/>
  <c r="M476" i="19"/>
  <c r="AW475" i="19"/>
  <c r="AP439" i="18"/>
  <c r="E63" i="23"/>
  <c r="E63" i="9"/>
  <c r="AJ29" i="23"/>
  <c r="BH29" i="23" s="1"/>
  <c r="AJ46" i="23"/>
  <c r="AH48" i="9"/>
  <c r="BF48" i="9" s="1"/>
  <c r="BD33" i="23"/>
  <c r="AR33" i="23"/>
  <c r="AO30" i="9"/>
  <c r="AO46" i="23"/>
  <c r="U36" i="9"/>
  <c r="AB14" i="9"/>
  <c r="BB46" i="9"/>
  <c r="AD48" i="23"/>
  <c r="W40" i="23"/>
  <c r="AV389" i="19"/>
  <c r="BC54" i="9"/>
  <c r="AQ54" i="9"/>
  <c r="AU387" i="19"/>
  <c r="BF37" i="9"/>
  <c r="AT37" i="9"/>
  <c r="AT53" i="23"/>
  <c r="AV56" i="9"/>
  <c r="BH56" i="9"/>
  <c r="BH86" i="23"/>
  <c r="AS85" i="9"/>
  <c r="T14" i="9"/>
  <c r="AR14" i="9" s="1"/>
  <c r="H478" i="18"/>
  <c r="AC63" i="23"/>
  <c r="BD392" i="19"/>
  <c r="Q393" i="19"/>
  <c r="H393" i="19"/>
  <c r="X393" i="19"/>
  <c r="I393" i="19"/>
  <c r="W393" i="19"/>
  <c r="J393" i="19"/>
  <c r="V393" i="19"/>
  <c r="AI393" i="19"/>
  <c r="BG393" i="19" s="1"/>
  <c r="AS15" i="23"/>
  <c r="BE15" i="23"/>
  <c r="AJ90" i="9"/>
  <c r="BH90" i="9" s="1"/>
  <c r="BD51" i="23"/>
  <c r="AP464" i="19"/>
  <c r="AB85" i="23"/>
  <c r="AZ85" i="23" s="1"/>
  <c r="X26" i="23"/>
  <c r="AV26" i="23" s="1"/>
  <c r="AQ32" i="9"/>
  <c r="BE12" i="9"/>
  <c r="AF475" i="19"/>
  <c r="AE99" i="9" s="1"/>
  <c r="AF386" i="19"/>
  <c r="AW61" i="9"/>
  <c r="BI60" i="23"/>
  <c r="AK47" i="9"/>
  <c r="BI47" i="9" s="1"/>
  <c r="BI43" i="23"/>
  <c r="AW43" i="23"/>
  <c r="AW31" i="9"/>
  <c r="Y31" i="9"/>
  <c r="Y27" i="23"/>
  <c r="AW27" i="23" s="1"/>
  <c r="AR464" i="19"/>
  <c r="S88" i="23"/>
  <c r="AQ88" i="23" s="1"/>
  <c r="S88" i="9"/>
  <c r="AQ88" i="9" s="1"/>
  <c r="Q386" i="19"/>
  <c r="Q475" i="19"/>
  <c r="Q476" i="19" s="1"/>
  <c r="Q477" i="19" s="1"/>
  <c r="Q478" i="19" s="1"/>
  <c r="Q479" i="19" s="1"/>
  <c r="Q480" i="19" s="1"/>
  <c r="Q481" i="19" s="1"/>
  <c r="Q482" i="19" s="1"/>
  <c r="U59" i="9"/>
  <c r="AS59" i="9" s="1"/>
  <c r="U59" i="23"/>
  <c r="BG393" i="18"/>
  <c r="BH393" i="18"/>
  <c r="BG441" i="19"/>
  <c r="AI29" i="9"/>
  <c r="AI54" i="23"/>
  <c r="BD34" i="23"/>
  <c r="AO35" i="9"/>
  <c r="Q35" i="9"/>
  <c r="BA51" i="23"/>
  <c r="AO51" i="23"/>
  <c r="Q51" i="23"/>
  <c r="AB45" i="23"/>
  <c r="AZ45" i="23" s="1"/>
  <c r="BB39" i="9"/>
  <c r="BB55" i="23"/>
  <c r="AZ14" i="9"/>
  <c r="AN14" i="9"/>
  <c r="AN59" i="23"/>
  <c r="AE38" i="23"/>
  <c r="BC38" i="23" s="1"/>
  <c r="W29" i="23"/>
  <c r="AU29" i="23" s="1"/>
  <c r="Y43" i="9"/>
  <c r="AW43" i="9" s="1"/>
  <c r="S14" i="9"/>
  <c r="X27" i="9"/>
  <c r="AV27" i="9" s="1"/>
  <c r="X43" i="23"/>
  <c r="AV43" i="23" s="1"/>
  <c r="AV412" i="19"/>
  <c r="R61" i="23"/>
  <c r="AP61" i="23" s="1"/>
  <c r="AC38" i="9"/>
  <c r="BA38" i="9" s="1"/>
  <c r="AC88" i="23"/>
  <c r="AK52" i="9"/>
  <c r="G10" i="23"/>
  <c r="G10" i="9"/>
  <c r="BH31" i="23"/>
  <c r="BE32" i="9"/>
  <c r="BE48" i="23"/>
  <c r="AS48" i="23"/>
  <c r="T11" i="23"/>
  <c r="AJ394" i="18"/>
  <c r="Q394" i="18"/>
  <c r="E394" i="18"/>
  <c r="M394" i="18"/>
  <c r="AW394" i="18" s="1"/>
  <c r="AD394" i="18"/>
  <c r="S394" i="18"/>
  <c r="AI394" i="18"/>
  <c r="AH54" i="9"/>
  <c r="BF54" i="9" s="1"/>
  <c r="AR31" i="23"/>
  <c r="AF31" i="23"/>
  <c r="BD31" i="23" s="1"/>
  <c r="BA52" i="9"/>
  <c r="AO52" i="9"/>
  <c r="BB36" i="23"/>
  <c r="D99" i="23"/>
  <c r="D99" i="9"/>
  <c r="AO475" i="19"/>
  <c r="E476" i="19"/>
  <c r="AZ41" i="23"/>
  <c r="AN41" i="23"/>
  <c r="AD34" i="23"/>
  <c r="S34" i="9"/>
  <c r="AQ34" i="9" s="1"/>
  <c r="X86" i="23"/>
  <c r="AV86" i="23" s="1"/>
  <c r="AF38" i="23"/>
  <c r="BD38" i="23" s="1"/>
  <c r="R14" i="9"/>
  <c r="AP14" i="9" s="1"/>
  <c r="R41" i="23"/>
  <c r="AP41" i="23" s="1"/>
  <c r="BF35" i="9"/>
  <c r="AU462" i="19"/>
  <c r="AV36" i="9"/>
  <c r="BH36" i="9"/>
  <c r="BH46" i="23"/>
  <c r="AV46" i="23"/>
  <c r="I10" i="9"/>
  <c r="I10" i="23"/>
  <c r="AT386" i="19"/>
  <c r="F478" i="18"/>
  <c r="AP477" i="18"/>
  <c r="AJ88" i="9"/>
  <c r="AO11" i="23"/>
  <c r="AP11" i="23"/>
  <c r="BB11" i="23"/>
  <c r="K63" i="9"/>
  <c r="AX439" i="18"/>
  <c r="BE392" i="19"/>
  <c r="P48" i="23"/>
  <c r="AN48" i="23" s="1"/>
  <c r="AH36" i="9"/>
  <c r="BF36" i="9" s="1"/>
  <c r="AR37" i="9"/>
  <c r="BD37" i="9"/>
  <c r="AR85" i="23"/>
  <c r="AP34" i="23"/>
  <c r="BB34" i="23"/>
  <c r="AQ49" i="23"/>
  <c r="BC49" i="23"/>
  <c r="AS84" i="9"/>
  <c r="BA415" i="19"/>
  <c r="AB39" i="9"/>
  <c r="AB39" i="23"/>
  <c r="Z386" i="19"/>
  <c r="Z475" i="19"/>
  <c r="Z476" i="19" s="1"/>
  <c r="Z477" i="19" s="1"/>
  <c r="Z478" i="19" s="1"/>
  <c r="Z479" i="19" s="1"/>
  <c r="Z480" i="19" s="1"/>
  <c r="Z481" i="19" s="1"/>
  <c r="Z482" i="19" s="1"/>
  <c r="M90" i="23"/>
  <c r="M90" i="9"/>
  <c r="AX466" i="19"/>
  <c r="AW58" i="9"/>
  <c r="M46" i="23"/>
  <c r="M46" i="9"/>
  <c r="AX422" i="19"/>
  <c r="M30" i="23"/>
  <c r="Y30" i="23" s="1"/>
  <c r="M30" i="9"/>
  <c r="AX406" i="19"/>
  <c r="BH432" i="19"/>
  <c r="AI56" i="23"/>
  <c r="BG56" i="23" s="1"/>
  <c r="AI56" i="9"/>
  <c r="BG56" i="9" s="1"/>
  <c r="BH411" i="19"/>
  <c r="AI35" i="23"/>
  <c r="BG35" i="23" s="1"/>
  <c r="AI35" i="9"/>
  <c r="T90" i="23"/>
  <c r="T90" i="9"/>
  <c r="BI436" i="19"/>
  <c r="AJ60" i="23"/>
  <c r="BH60" i="23" s="1"/>
  <c r="AJ60" i="9"/>
  <c r="BB424" i="19"/>
  <c r="AC48" i="23"/>
  <c r="BA48" i="23" s="1"/>
  <c r="AC48" i="9"/>
  <c r="BA48" i="9" s="1"/>
  <c r="BB408" i="19"/>
  <c r="AC32" i="23"/>
  <c r="AC32" i="9"/>
  <c r="BA32" i="9" s="1"/>
  <c r="U46" i="23"/>
  <c r="AS46" i="23" s="1"/>
  <c r="U46" i="9"/>
  <c r="AS46" i="9" s="1"/>
  <c r="AT422" i="19"/>
  <c r="AQ441" i="19"/>
  <c r="AW441" i="19"/>
  <c r="Y55" i="9"/>
  <c r="AI33" i="9"/>
  <c r="AF87" i="9"/>
  <c r="BD87" i="9" s="1"/>
  <c r="Q12" i="9"/>
  <c r="AO12" i="9" s="1"/>
  <c r="AB33" i="23"/>
  <c r="AB59" i="9"/>
  <c r="AZ59" i="9" s="1"/>
  <c r="AP27" i="9"/>
  <c r="AP43" i="23"/>
  <c r="AZ36" i="23"/>
  <c r="AN36" i="23"/>
  <c r="AE42" i="23"/>
  <c r="X31" i="9"/>
  <c r="AV31" i="9" s="1"/>
  <c r="V28" i="23"/>
  <c r="AT28" i="23" s="1"/>
  <c r="V61" i="9"/>
  <c r="AC26" i="23"/>
  <c r="AC60" i="9"/>
  <c r="BA60" i="9" s="1"/>
  <c r="AK87" i="9"/>
  <c r="BC29" i="9"/>
  <c r="AQ29" i="9"/>
  <c r="BC61" i="23"/>
  <c r="AU422" i="19"/>
  <c r="BH35" i="23"/>
  <c r="BE36" i="9"/>
  <c r="AS36" i="9"/>
  <c r="BE52" i="23"/>
  <c r="AS52" i="23"/>
  <c r="AG14" i="23"/>
  <c r="BE14" i="23" s="1"/>
  <c r="AG56" i="9"/>
  <c r="AJ52" i="9"/>
  <c r="BH52" i="9" s="1"/>
  <c r="AH42" i="23"/>
  <c r="AR49" i="9"/>
  <c r="BD49" i="9"/>
  <c r="AO13" i="23"/>
  <c r="U87" i="9"/>
  <c r="AB61" i="9"/>
  <c r="AZ61" i="9" s="1"/>
  <c r="AP13" i="9"/>
  <c r="BB13" i="9"/>
  <c r="AP40" i="23"/>
  <c r="AN29" i="9"/>
  <c r="AZ29" i="9"/>
  <c r="AD38" i="23"/>
  <c r="X44" i="9"/>
  <c r="AV387" i="19"/>
  <c r="BG37" i="9"/>
  <c r="AU37" i="9"/>
  <c r="V41" i="23"/>
  <c r="AT41" i="23" s="1"/>
  <c r="AF26" i="9"/>
  <c r="AF55" i="23"/>
  <c r="AC39" i="23"/>
  <c r="BA39" i="23" s="1"/>
  <c r="BF12" i="9"/>
  <c r="BF39" i="23"/>
  <c r="AT39" i="23"/>
  <c r="AH39" i="23"/>
  <c r="BH40" i="23"/>
  <c r="AV40" i="23"/>
  <c r="BH50" i="23"/>
  <c r="BE57" i="9"/>
  <c r="AS57" i="9"/>
  <c r="AS88" i="23"/>
  <c r="T51" i="23"/>
  <c r="AR51" i="23" s="1"/>
  <c r="AE87" i="23"/>
  <c r="BC87" i="23" s="1"/>
  <c r="AU437" i="19"/>
  <c r="BF87" i="9"/>
  <c r="AT87" i="9"/>
  <c r="AG88" i="23"/>
  <c r="BE88" i="23" s="1"/>
  <c r="W63" i="9"/>
  <c r="BA16" i="23"/>
  <c r="BH16" i="23"/>
  <c r="C64" i="23"/>
  <c r="C153" i="23" s="1"/>
  <c r="C64" i="9"/>
  <c r="C153" i="9" s="1"/>
  <c r="AD440" i="18"/>
  <c r="AL440" i="18"/>
  <c r="Y440" i="18"/>
  <c r="AW440" i="18" s="1"/>
  <c r="E440" i="18"/>
  <c r="V440" i="18"/>
  <c r="AJ440" i="18"/>
  <c r="N305" i="19"/>
  <c r="K305" i="19"/>
  <c r="K394" i="19" s="1"/>
  <c r="AI305" i="19"/>
  <c r="AI394" i="19" s="1"/>
  <c r="BG394" i="19" s="1"/>
  <c r="G305" i="19"/>
  <c r="AE305" i="19"/>
  <c r="Z305" i="19"/>
  <c r="Z394" i="19" s="1"/>
  <c r="V305" i="19"/>
  <c r="V394" i="19" s="1"/>
  <c r="R305" i="19"/>
  <c r="D305" i="19"/>
  <c r="D394" i="19" s="1"/>
  <c r="D483" i="19" s="1"/>
  <c r="AL305" i="19"/>
  <c r="AL394" i="19" s="1"/>
  <c r="J305" i="19"/>
  <c r="J394" i="19" s="1"/>
  <c r="AH305" i="19"/>
  <c r="F305" i="19"/>
  <c r="F394" i="19" s="1"/>
  <c r="AD305" i="19"/>
  <c r="AD394" i="19" s="1"/>
  <c r="BB394" i="19" s="1"/>
  <c r="W305" i="19"/>
  <c r="W394" i="19" s="1"/>
  <c r="S305" i="19"/>
  <c r="M305" i="19"/>
  <c r="M394" i="19" s="1"/>
  <c r="AK305" i="19"/>
  <c r="AK394" i="19" s="1"/>
  <c r="BI394" i="19" s="1"/>
  <c r="I305" i="19"/>
  <c r="I394" i="19" s="1"/>
  <c r="AG305" i="19"/>
  <c r="E305" i="19"/>
  <c r="E394" i="19" s="1"/>
  <c r="AC305" i="19"/>
  <c r="AC394" i="19" s="1"/>
  <c r="BA394" i="19" s="1"/>
  <c r="X305" i="19"/>
  <c r="X394" i="19" s="1"/>
  <c r="T305" i="19"/>
  <c r="L305" i="19"/>
  <c r="L394" i="19" s="1"/>
  <c r="AJ305" i="19"/>
  <c r="AJ394" i="19" s="1"/>
  <c r="BH394" i="19" s="1"/>
  <c r="H305" i="19"/>
  <c r="H394" i="19" s="1"/>
  <c r="AF305" i="19"/>
  <c r="Y305" i="19"/>
  <c r="Y394" i="19" s="1"/>
  <c r="U305" i="19"/>
  <c r="U394" i="19" s="1"/>
  <c r="Q305" i="19"/>
  <c r="Q394" i="19" s="1"/>
  <c r="AI32" i="23"/>
  <c r="BG32" i="23" s="1"/>
  <c r="AO386" i="18"/>
  <c r="AJ11" i="9"/>
  <c r="AJ54" i="23"/>
  <c r="AH40" i="9"/>
  <c r="BF40" i="9" s="1"/>
  <c r="AH56" i="23"/>
  <c r="BF56" i="23" s="1"/>
  <c r="BD11" i="23"/>
  <c r="AR11" i="23"/>
  <c r="AR90" i="9"/>
  <c r="BD90" i="9"/>
  <c r="U28" i="9"/>
  <c r="AS28" i="9" s="1"/>
  <c r="U44" i="23"/>
  <c r="AS44" i="23" s="1"/>
  <c r="BA386" i="18"/>
  <c r="AB51" i="9"/>
  <c r="AP38" i="23"/>
  <c r="BB38" i="23"/>
  <c r="AN39" i="9"/>
  <c r="AZ39" i="9"/>
  <c r="AN53" i="23"/>
  <c r="AZ53" i="23"/>
  <c r="AD40" i="9"/>
  <c r="BB40" i="9" s="1"/>
  <c r="S40" i="9"/>
  <c r="X30" i="9"/>
  <c r="AU27" i="9"/>
  <c r="AU43" i="23"/>
  <c r="AV465" i="19"/>
  <c r="V35" i="9"/>
  <c r="AT35" i="9" s="1"/>
  <c r="V51" i="23"/>
  <c r="R51" i="9"/>
  <c r="AP51" i="9" s="1"/>
  <c r="AC58" i="9"/>
  <c r="BC36" i="23"/>
  <c r="AQ36" i="23"/>
  <c r="AR434" i="19"/>
  <c r="BF29" i="23"/>
  <c r="BH34" i="9"/>
  <c r="BH48" i="23"/>
  <c r="BE43" i="9"/>
  <c r="AS43" i="9"/>
  <c r="BE60" i="23"/>
  <c r="AS60" i="23"/>
  <c r="T41" i="9"/>
  <c r="T53" i="23"/>
  <c r="AR53" i="23" s="1"/>
  <c r="Q58" i="23"/>
  <c r="AO58" i="23" s="1"/>
  <c r="Q58" i="9"/>
  <c r="Q42" i="23"/>
  <c r="Q42" i="9"/>
  <c r="AO42" i="9" s="1"/>
  <c r="Q26" i="23"/>
  <c r="Q26" i="9"/>
  <c r="BF461" i="19"/>
  <c r="AG85" i="23"/>
  <c r="AG85" i="9"/>
  <c r="BE85" i="9" s="1"/>
  <c r="BG434" i="19"/>
  <c r="AH58" i="9"/>
  <c r="BF58" i="9" s="1"/>
  <c r="AH58" i="23"/>
  <c r="BE461" i="19"/>
  <c r="AF85" i="23"/>
  <c r="BD85" i="23" s="1"/>
  <c r="AF85" i="9"/>
  <c r="BD85" i="9" s="1"/>
  <c r="BJ465" i="19"/>
  <c r="BJ425" i="19"/>
  <c r="BC427" i="19"/>
  <c r="AD51" i="23"/>
  <c r="BB51" i="23" s="1"/>
  <c r="AD51" i="9"/>
  <c r="BB51" i="9" s="1"/>
  <c r="BC411" i="19"/>
  <c r="AD35" i="23"/>
  <c r="AD35" i="9"/>
  <c r="BB35" i="9" s="1"/>
  <c r="M89" i="23"/>
  <c r="M89" i="9"/>
  <c r="AX465" i="19"/>
  <c r="M57" i="23"/>
  <c r="M57" i="9"/>
  <c r="AX433" i="19"/>
  <c r="M41" i="23"/>
  <c r="M41" i="9"/>
  <c r="AX417" i="19"/>
  <c r="M11" i="23"/>
  <c r="M11" i="9"/>
  <c r="AX387" i="19"/>
  <c r="S85" i="9"/>
  <c r="AQ85" i="9" s="1"/>
  <c r="S85" i="23"/>
  <c r="S47" i="9"/>
  <c r="S47" i="23"/>
  <c r="S43" i="23"/>
  <c r="AQ43" i="23" s="1"/>
  <c r="S43" i="9"/>
  <c r="AQ43" i="9" s="1"/>
  <c r="AR419" i="19"/>
  <c r="S27" i="23"/>
  <c r="AQ27" i="23" s="1"/>
  <c r="S27" i="9"/>
  <c r="AQ27" i="9" s="1"/>
  <c r="AR403" i="19"/>
  <c r="X57" i="9"/>
  <c r="X57" i="23"/>
  <c r="AW417" i="19"/>
  <c r="X41" i="23"/>
  <c r="AV41" i="23" s="1"/>
  <c r="X41" i="9"/>
  <c r="AV41" i="9" s="1"/>
  <c r="R86" i="23"/>
  <c r="R86" i="9"/>
  <c r="AP86" i="9" s="1"/>
  <c r="BB466" i="19"/>
  <c r="AC90" i="9"/>
  <c r="BA90" i="9" s="1"/>
  <c r="AC90" i="23"/>
  <c r="BA90" i="23" s="1"/>
  <c r="W62" i="23"/>
  <c r="AU62" i="23" s="1"/>
  <c r="W62" i="9"/>
  <c r="AU62" i="9" s="1"/>
  <c r="AV438" i="19"/>
  <c r="BD393" i="18"/>
  <c r="Z477" i="18"/>
  <c r="AI11" i="9"/>
  <c r="AI15" i="23"/>
  <c r="BG15" i="23" s="1"/>
  <c r="AJ12" i="23"/>
  <c r="AH53" i="23"/>
  <c r="BF53" i="23" s="1"/>
  <c r="AF56" i="9"/>
  <c r="BD56" i="9" s="1"/>
  <c r="T56" i="9"/>
  <c r="AR56" i="9" s="1"/>
  <c r="Q43" i="9"/>
  <c r="AO43" i="9" s="1"/>
  <c r="AB48" i="23"/>
  <c r="AZ48" i="23" s="1"/>
  <c r="AP47" i="23"/>
  <c r="AN40" i="9"/>
  <c r="AZ40" i="9"/>
  <c r="AZ50" i="23"/>
  <c r="AN50" i="23"/>
  <c r="AB50" i="23"/>
  <c r="S87" i="9"/>
  <c r="AQ87" i="9" s="1"/>
  <c r="X35" i="23"/>
  <c r="AV35" i="23" s="1"/>
  <c r="X85" i="23"/>
  <c r="AV85" i="23" s="1"/>
  <c r="AV420" i="19"/>
  <c r="BG14" i="9"/>
  <c r="AU14" i="9"/>
  <c r="BG54" i="23"/>
  <c r="AU54" i="23"/>
  <c r="V48" i="23"/>
  <c r="AT48" i="23" s="1"/>
  <c r="R36" i="9"/>
  <c r="AP36" i="9" s="1"/>
  <c r="AC30" i="9"/>
  <c r="BA30" i="9" s="1"/>
  <c r="AK46" i="9"/>
  <c r="AQ33" i="23"/>
  <c r="BC60" i="9"/>
  <c r="S60" i="9"/>
  <c r="AQ60" i="9" s="1"/>
  <c r="AT34" i="23"/>
  <c r="BF34" i="23"/>
  <c r="AV39" i="9"/>
  <c r="BH53" i="23"/>
  <c r="AJ53" i="23"/>
  <c r="X53" i="23"/>
  <c r="AV53" i="23" s="1"/>
  <c r="AT416" i="19"/>
  <c r="BE56" i="9"/>
  <c r="T26" i="23"/>
  <c r="AR26" i="23" s="1"/>
  <c r="AG28" i="9"/>
  <c r="BE28" i="9" s="1"/>
  <c r="AG44" i="23"/>
  <c r="BE44" i="23" s="1"/>
  <c r="BE476" i="18"/>
  <c r="AG477" i="18"/>
  <c r="F442" i="19"/>
  <c r="G442" i="19"/>
  <c r="AD442" i="19"/>
  <c r="BB442" i="19" s="1"/>
  <c r="U442" i="19"/>
  <c r="AJ442" i="19"/>
  <c r="X442" i="19"/>
  <c r="I442" i="19"/>
  <c r="J64" i="23"/>
  <c r="AI26" i="23"/>
  <c r="BG26" i="23" s="1"/>
  <c r="AI42" i="23"/>
  <c r="BG42" i="23" s="1"/>
  <c r="AI55" i="9"/>
  <c r="BG55" i="9" s="1"/>
  <c r="P12" i="9"/>
  <c r="AN12" i="9" s="1"/>
  <c r="AJ43" i="9"/>
  <c r="AJ87" i="23"/>
  <c r="BH87" i="23" s="1"/>
  <c r="AH46" i="9"/>
  <c r="AH90" i="9"/>
  <c r="AR39" i="23"/>
  <c r="BD39" i="23"/>
  <c r="AF39" i="23"/>
  <c r="U34" i="23"/>
  <c r="AS34" i="23" s="1"/>
  <c r="AB42" i="9"/>
  <c r="AZ42" i="9" s="1"/>
  <c r="AP28" i="9"/>
  <c r="AP44" i="23"/>
  <c r="BB44" i="23"/>
  <c r="BB87" i="9"/>
  <c r="AP87" i="9"/>
  <c r="AZ33" i="23"/>
  <c r="AN33" i="23"/>
  <c r="AN55" i="9"/>
  <c r="P55" i="9"/>
  <c r="AD26" i="23"/>
  <c r="AD58" i="9"/>
  <c r="BB58" i="9" s="1"/>
  <c r="X58" i="23"/>
  <c r="AV58" i="23" s="1"/>
  <c r="BG41" i="9"/>
  <c r="AU41" i="9"/>
  <c r="AU55" i="23"/>
  <c r="W55" i="23"/>
  <c r="V29" i="9"/>
  <c r="AT29" i="9" s="1"/>
  <c r="V45" i="23"/>
  <c r="AT45" i="23" s="1"/>
  <c r="AF12" i="9"/>
  <c r="BD12" i="9" s="1"/>
  <c r="R33" i="9"/>
  <c r="AP33" i="9" s="1"/>
  <c r="R49" i="23"/>
  <c r="AP49" i="23" s="1"/>
  <c r="AC43" i="9"/>
  <c r="BA43" i="9" s="1"/>
  <c r="AK29" i="23"/>
  <c r="BC26" i="9"/>
  <c r="AQ26" i="9"/>
  <c r="BC42" i="23"/>
  <c r="AT43" i="9"/>
  <c r="AH43" i="9"/>
  <c r="BF43" i="9" s="1"/>
  <c r="AT60" i="23"/>
  <c r="AH60" i="23"/>
  <c r="BF60" i="23" s="1"/>
  <c r="AW420" i="19"/>
  <c r="AV54" i="9"/>
  <c r="BE29" i="23"/>
  <c r="AS29" i="23"/>
  <c r="AG29" i="23"/>
  <c r="T43" i="9"/>
  <c r="AR43" i="9" s="1"/>
  <c r="R46" i="9"/>
  <c r="AP46" i="9" s="1"/>
  <c r="AW387" i="19"/>
  <c r="BA439" i="18"/>
  <c r="V63" i="23"/>
  <c r="V63" i="9"/>
  <c r="J16" i="23"/>
  <c r="J16" i="9"/>
  <c r="AU392" i="19"/>
  <c r="BB475" i="18"/>
  <c r="AD476" i="18"/>
  <c r="X16" i="23"/>
  <c r="AV16" i="23" s="1"/>
  <c r="AO438" i="19"/>
  <c r="P11" i="9"/>
  <c r="AN11" i="9" s="1"/>
  <c r="P56" i="23"/>
  <c r="AN56" i="23" s="1"/>
  <c r="AH44" i="9"/>
  <c r="BF44" i="9" s="1"/>
  <c r="AR29" i="23"/>
  <c r="BD29" i="23"/>
  <c r="AO26" i="9"/>
  <c r="BA42" i="23"/>
  <c r="AO42" i="23"/>
  <c r="U32" i="9"/>
  <c r="AS32" i="9" s="1"/>
  <c r="AP42" i="9"/>
  <c r="R42" i="9"/>
  <c r="AP59" i="23"/>
  <c r="BB59" i="23"/>
  <c r="AN57" i="9"/>
  <c r="AZ57" i="9"/>
  <c r="AD28" i="23"/>
  <c r="AE41" i="23"/>
  <c r="BC41" i="23" s="1"/>
  <c r="AE89" i="9"/>
  <c r="BC89" i="9" s="1"/>
  <c r="S44" i="9"/>
  <c r="S61" i="23"/>
  <c r="AQ61" i="23" s="1"/>
  <c r="BG51" i="9"/>
  <c r="AU51" i="9"/>
  <c r="V39" i="9"/>
  <c r="AT39" i="9" s="1"/>
  <c r="R55" i="9"/>
  <c r="AP55" i="9" s="1"/>
  <c r="AC11" i="23"/>
  <c r="BA11" i="23" s="1"/>
  <c r="AK90" i="9"/>
  <c r="BC40" i="9"/>
  <c r="AQ40" i="9"/>
  <c r="BC46" i="23"/>
  <c r="AT14" i="9"/>
  <c r="BF33" i="23"/>
  <c r="AT33" i="23"/>
  <c r="AV38" i="9"/>
  <c r="BH38" i="9"/>
  <c r="AV52" i="23"/>
  <c r="BE47" i="9"/>
  <c r="AS47" i="9"/>
  <c r="BE59" i="23"/>
  <c r="AS59" i="23"/>
  <c r="T45" i="23"/>
  <c r="AR45" i="23" s="1"/>
  <c r="T86" i="9"/>
  <c r="AR86" i="9" s="1"/>
  <c r="AG35" i="23"/>
  <c r="BE35" i="23" s="1"/>
  <c r="H10" i="23"/>
  <c r="H10" i="9"/>
  <c r="AB47" i="9"/>
  <c r="AP50" i="9"/>
  <c r="AN35" i="23"/>
  <c r="AE33" i="9"/>
  <c r="BC33" i="9" s="1"/>
  <c r="W28" i="23"/>
  <c r="AU28" i="23" s="1"/>
  <c r="Y46" i="9"/>
  <c r="S52" i="9"/>
  <c r="AQ52" i="9" s="1"/>
  <c r="V31" i="9"/>
  <c r="AT31" i="9" s="1"/>
  <c r="AK85" i="23"/>
  <c r="AV12" i="9"/>
  <c r="BE39" i="23"/>
  <c r="AS39" i="23"/>
  <c r="R16" i="23"/>
  <c r="AP16" i="23" s="1"/>
  <c r="AH35" i="23"/>
  <c r="BF35" i="23" s="1"/>
  <c r="AG90" i="23"/>
  <c r="BE90" i="23" s="1"/>
  <c r="Q57" i="23"/>
  <c r="AO57" i="23" s="1"/>
  <c r="AP433" i="19"/>
  <c r="Q57" i="9"/>
  <c r="AO57" i="9" s="1"/>
  <c r="Q41" i="23"/>
  <c r="AO41" i="23" s="1"/>
  <c r="Q41" i="9"/>
  <c r="AO41" i="9" s="1"/>
  <c r="AP417" i="19"/>
  <c r="AP390" i="19"/>
  <c r="Q14" i="23"/>
  <c r="AO14" i="23" s="1"/>
  <c r="Q14" i="9"/>
  <c r="AO14" i="9" s="1"/>
  <c r="BF437" i="19"/>
  <c r="AG61" i="23"/>
  <c r="BE61" i="23" s="1"/>
  <c r="AG61" i="9"/>
  <c r="BF422" i="19"/>
  <c r="AG46" i="23"/>
  <c r="BE46" i="23" s="1"/>
  <c r="AG46" i="9"/>
  <c r="BE46" i="9" s="1"/>
  <c r="BF406" i="19"/>
  <c r="AG30" i="23"/>
  <c r="BE30" i="23" s="1"/>
  <c r="AG30" i="9"/>
  <c r="BE30" i="9" s="1"/>
  <c r="BJ437" i="19"/>
  <c r="AK61" i="9"/>
  <c r="BI61" i="9" s="1"/>
  <c r="AK61" i="23"/>
  <c r="M88" i="23"/>
  <c r="M88" i="9"/>
  <c r="AK88" i="9" s="1"/>
  <c r="AX464" i="19"/>
  <c r="BI62" i="9"/>
  <c r="AW62" i="9"/>
  <c r="M48" i="23"/>
  <c r="Y48" i="23" s="1"/>
  <c r="M48" i="9"/>
  <c r="AK48" i="9" s="1"/>
  <c r="AX424" i="19"/>
  <c r="M32" i="23"/>
  <c r="M32" i="9"/>
  <c r="Y32" i="9" s="1"/>
  <c r="AX408" i="19"/>
  <c r="BH466" i="19"/>
  <c r="AI90" i="9"/>
  <c r="BG90" i="9" s="1"/>
  <c r="AI90" i="23"/>
  <c r="BG90" i="23" s="1"/>
  <c r="BH422" i="19"/>
  <c r="AI46" i="23"/>
  <c r="AI46" i="9"/>
  <c r="AJ475" i="19"/>
  <c r="AJ386" i="19"/>
  <c r="AK386" i="19"/>
  <c r="AK475" i="19"/>
  <c r="P85" i="9"/>
  <c r="AN85" i="9" s="1"/>
  <c r="AO461" i="19"/>
  <c r="P85" i="23"/>
  <c r="AN85" i="23" s="1"/>
  <c r="P42" i="23"/>
  <c r="AN42" i="23" s="1"/>
  <c r="AO418" i="19"/>
  <c r="P42" i="9"/>
  <c r="AN42" i="9" s="1"/>
  <c r="P26" i="23"/>
  <c r="AN26" i="23" s="1"/>
  <c r="AO402" i="19"/>
  <c r="P26" i="9"/>
  <c r="AN26" i="9" s="1"/>
  <c r="AV436" i="19"/>
  <c r="W60" i="23"/>
  <c r="AU60" i="23" s="1"/>
  <c r="W60" i="9"/>
  <c r="AU60" i="9" s="1"/>
  <c r="U62" i="23"/>
  <c r="AS62" i="23" s="1"/>
  <c r="AT438" i="19"/>
  <c r="U62" i="9"/>
  <c r="AS62" i="9" s="1"/>
  <c r="V42" i="9"/>
  <c r="V42" i="23"/>
  <c r="V26" i="9"/>
  <c r="V26" i="23"/>
  <c r="AT26" i="23" s="1"/>
  <c r="AK62" i="9"/>
  <c r="AI41" i="23"/>
  <c r="BA31" i="23"/>
  <c r="AO31" i="23"/>
  <c r="Q31" i="23"/>
  <c r="BB35" i="23"/>
  <c r="AN44" i="9"/>
  <c r="AN54" i="23"/>
  <c r="AB54" i="23"/>
  <c r="AZ54" i="23" s="1"/>
  <c r="AE12" i="9"/>
  <c r="AC34" i="9"/>
  <c r="AC89" i="23"/>
  <c r="BA89" i="23" s="1"/>
  <c r="AK14" i="23"/>
  <c r="AQ11" i="9"/>
  <c r="AQ37" i="23"/>
  <c r="BC37" i="23"/>
  <c r="AV57" i="9"/>
  <c r="AJ57" i="9"/>
  <c r="BH57" i="9" s="1"/>
  <c r="AS28" i="23"/>
  <c r="AT437" i="19"/>
  <c r="T30" i="9"/>
  <c r="AR30" i="9" s="1"/>
  <c r="D114" i="18"/>
  <c r="D217" i="18"/>
  <c r="AR27" i="23"/>
  <c r="AF27" i="23"/>
  <c r="BD27" i="23" s="1"/>
  <c r="BA32" i="23"/>
  <c r="Q32" i="23"/>
  <c r="AO32" i="23" s="1"/>
  <c r="U99" i="23"/>
  <c r="U99" i="9"/>
  <c r="V476" i="18"/>
  <c r="AT475" i="18"/>
  <c r="AP48" i="9"/>
  <c r="AN37" i="9"/>
  <c r="AZ37" i="9"/>
  <c r="AD30" i="9"/>
  <c r="BB30" i="9" s="1"/>
  <c r="S46" i="23"/>
  <c r="AQ46" i="23" s="1"/>
  <c r="X48" i="23"/>
  <c r="AV48" i="23" s="1"/>
  <c r="BG45" i="9"/>
  <c r="AF47" i="9"/>
  <c r="R37" i="9"/>
  <c r="AP37" i="9" s="1"/>
  <c r="R53" i="23"/>
  <c r="AP53" i="23" s="1"/>
  <c r="AC47" i="9"/>
  <c r="BA47" i="9" s="1"/>
  <c r="BC30" i="23"/>
  <c r="AQ30" i="23"/>
  <c r="BC47" i="9"/>
  <c r="AQ47" i="9"/>
  <c r="AQ86" i="23"/>
  <c r="AE86" i="23"/>
  <c r="BC86" i="23" s="1"/>
  <c r="BF59" i="9"/>
  <c r="AV32" i="23"/>
  <c r="AJ32" i="23"/>
  <c r="BH32" i="23" s="1"/>
  <c r="AS14" i="9"/>
  <c r="T12" i="23"/>
  <c r="AR12" i="23" s="1"/>
  <c r="F99" i="23"/>
  <c r="F99" i="9"/>
  <c r="G476" i="19"/>
  <c r="W476" i="18"/>
  <c r="AU475" i="18"/>
  <c r="Y63" i="23"/>
  <c r="Y63" i="9"/>
  <c r="I16" i="23"/>
  <c r="U16" i="23" s="1"/>
  <c r="I16" i="9"/>
  <c r="AT392" i="19"/>
  <c r="G16" i="23"/>
  <c r="G16" i="9"/>
  <c r="S16" i="9" s="1"/>
  <c r="AR392" i="19"/>
  <c r="BH62" i="23"/>
  <c r="AV62" i="23"/>
  <c r="BD15" i="9"/>
  <c r="AR15" i="9"/>
  <c r="AH32" i="9"/>
  <c r="BF32" i="9" s="1"/>
  <c r="T58" i="9"/>
  <c r="AR58" i="9" s="1"/>
  <c r="AO30" i="23"/>
  <c r="AP30" i="9"/>
  <c r="AZ89" i="9"/>
  <c r="AD32" i="23"/>
  <c r="BB32" i="23" s="1"/>
  <c r="W13" i="9"/>
  <c r="W56" i="9"/>
  <c r="AU56" i="9" s="1"/>
  <c r="AU13" i="9"/>
  <c r="BC44" i="9"/>
  <c r="AQ44" i="9"/>
  <c r="BC54" i="23"/>
  <c r="AQ54" i="23"/>
  <c r="BF11" i="9"/>
  <c r="AT11" i="9"/>
  <c r="AT37" i="23"/>
  <c r="AV42" i="9"/>
  <c r="BH42" i="9"/>
  <c r="AV56" i="23"/>
  <c r="AS85" i="23"/>
  <c r="BE85" i="23"/>
  <c r="T14" i="23"/>
  <c r="AR14" i="23" s="1"/>
  <c r="AQ51" i="9"/>
  <c r="BE439" i="18"/>
  <c r="J17" i="23"/>
  <c r="V17" i="23" s="1"/>
  <c r="J17" i="9"/>
  <c r="AU393" i="19"/>
  <c r="AE16" i="23"/>
  <c r="AH52" i="23"/>
  <c r="BF52" i="23" s="1"/>
  <c r="BA88" i="9"/>
  <c r="AO88" i="9"/>
  <c r="AQ460" i="19"/>
  <c r="AZ86" i="9"/>
  <c r="W44" i="9"/>
  <c r="V59" i="9"/>
  <c r="AT59" i="9" s="1"/>
  <c r="AQ32" i="23"/>
  <c r="AV30" i="9"/>
  <c r="BH30" i="9"/>
  <c r="BE12" i="23"/>
  <c r="Q61" i="9"/>
  <c r="Q61" i="23"/>
  <c r="AO61" i="23" s="1"/>
  <c r="BI86" i="9"/>
  <c r="Y86" i="9"/>
  <c r="AW86" i="9" s="1"/>
  <c r="BI61" i="23"/>
  <c r="AW61" i="23"/>
  <c r="AK51" i="9"/>
  <c r="BI51" i="9" s="1"/>
  <c r="Y51" i="9"/>
  <c r="AW51" i="9" s="1"/>
  <c r="AK47" i="23"/>
  <c r="BI47" i="23" s="1"/>
  <c r="Y47" i="23"/>
  <c r="AW47" i="23" s="1"/>
  <c r="BI35" i="9"/>
  <c r="Y35" i="9"/>
  <c r="AW35" i="9" s="1"/>
  <c r="BI31" i="23"/>
  <c r="Y31" i="23"/>
  <c r="AW31" i="23" s="1"/>
  <c r="AX389" i="19"/>
  <c r="AD386" i="19"/>
  <c r="AD475" i="19"/>
  <c r="BB393" i="18"/>
  <c r="Y32" i="23"/>
  <c r="AI60" i="9"/>
  <c r="BG60" i="9" s="1"/>
  <c r="BA35" i="23"/>
  <c r="Q35" i="23"/>
  <c r="AO35" i="23" s="1"/>
  <c r="AB29" i="23"/>
  <c r="BB12" i="9"/>
  <c r="BB39" i="23"/>
  <c r="AN32" i="9"/>
  <c r="AZ32" i="9"/>
  <c r="AZ14" i="23"/>
  <c r="AN14" i="23"/>
  <c r="AE38" i="9"/>
  <c r="W45" i="9"/>
  <c r="AU45" i="9" s="1"/>
  <c r="S14" i="23"/>
  <c r="AQ14" i="23" s="1"/>
  <c r="X27" i="23"/>
  <c r="AV27" i="23" s="1"/>
  <c r="BG36" i="9"/>
  <c r="AU36" i="9"/>
  <c r="AC12" i="9"/>
  <c r="BA12" i="9" s="1"/>
  <c r="AC54" i="23"/>
  <c r="BA54" i="23" s="1"/>
  <c r="AU402" i="19"/>
  <c r="AT42" i="9"/>
  <c r="BF58" i="23"/>
  <c r="AW389" i="19"/>
  <c r="AV89" i="9"/>
  <c r="BH89" i="9"/>
  <c r="AJ89" i="9"/>
  <c r="BE32" i="23"/>
  <c r="AS32" i="23"/>
  <c r="AT463" i="19"/>
  <c r="T34" i="9"/>
  <c r="AR34" i="9" s="1"/>
  <c r="AV394" i="18"/>
  <c r="AX394" i="18"/>
  <c r="F394" i="18"/>
  <c r="AP394" i="18" s="1"/>
  <c r="W394" i="18"/>
  <c r="K394" i="18"/>
  <c r="AH38" i="9"/>
  <c r="BF38" i="9" s="1"/>
  <c r="BA36" i="9"/>
  <c r="AO36" i="9"/>
  <c r="Q36" i="9"/>
  <c r="BA52" i="23"/>
  <c r="Q52" i="23"/>
  <c r="AO52" i="23" s="1"/>
  <c r="D10" i="23"/>
  <c r="D10" i="9"/>
  <c r="P10" i="9" s="1"/>
  <c r="AO386" i="19"/>
  <c r="AD50" i="9"/>
  <c r="BB50" i="9" s="1"/>
  <c r="S58" i="9"/>
  <c r="AF51" i="9"/>
  <c r="BD51" i="9" s="1"/>
  <c r="R14" i="23"/>
  <c r="AP14" i="23" s="1"/>
  <c r="AC51" i="9"/>
  <c r="BA51" i="9" s="1"/>
  <c r="BC34" i="23"/>
  <c r="AQ34" i="23"/>
  <c r="AQ56" i="9"/>
  <c r="AQ85" i="23"/>
  <c r="BF86" i="9"/>
  <c r="AH86" i="9"/>
  <c r="AV36" i="23"/>
  <c r="AJ36" i="23"/>
  <c r="BH36" i="23" s="1"/>
  <c r="AS53" i="9"/>
  <c r="AG53" i="9"/>
  <c r="BE53" i="9" s="1"/>
  <c r="AJ88" i="23"/>
  <c r="AU46" i="9"/>
  <c r="BG46" i="9"/>
  <c r="K63" i="23"/>
  <c r="W63" i="23" s="1"/>
  <c r="AI63" i="23"/>
  <c r="BH439" i="18"/>
  <c r="AI63" i="9"/>
  <c r="D352" i="18"/>
  <c r="D441" i="18" s="1"/>
  <c r="D530" i="18" s="1"/>
  <c r="K352" i="18"/>
  <c r="K441" i="18" s="1"/>
  <c r="J65" i="9" s="1"/>
  <c r="AI352" i="18"/>
  <c r="G352" i="18"/>
  <c r="AE352" i="18"/>
  <c r="AE441" i="18" s="1"/>
  <c r="W352" i="18"/>
  <c r="W441" i="18" s="1"/>
  <c r="N352" i="18"/>
  <c r="J352" i="18"/>
  <c r="AH352" i="18"/>
  <c r="AH441" i="18" s="1"/>
  <c r="F352" i="18"/>
  <c r="F441" i="18" s="1"/>
  <c r="AD352" i="18"/>
  <c r="X352" i="18"/>
  <c r="T352" i="18"/>
  <c r="T441" i="18" s="1"/>
  <c r="AK352" i="18"/>
  <c r="AK441" i="18" s="1"/>
  <c r="I352" i="18"/>
  <c r="AC352" i="18"/>
  <c r="AC441" i="18" s="1"/>
  <c r="Y352" i="18"/>
  <c r="Y441" i="18" s="1"/>
  <c r="S352" i="18"/>
  <c r="S441" i="18" s="1"/>
  <c r="R352" i="18"/>
  <c r="Q352" i="18"/>
  <c r="Q441" i="18" s="1"/>
  <c r="AL352" i="18"/>
  <c r="AL441" i="18" s="1"/>
  <c r="AJ352" i="18"/>
  <c r="AJ441" i="18" s="1"/>
  <c r="H352" i="18"/>
  <c r="V352" i="18"/>
  <c r="V441" i="18" s="1"/>
  <c r="M352" i="18"/>
  <c r="M441" i="18" s="1"/>
  <c r="AW441" i="18" s="1"/>
  <c r="AG352" i="18"/>
  <c r="AG441" i="18" s="1"/>
  <c r="E352" i="18"/>
  <c r="L352" i="18"/>
  <c r="L441" i="18" s="1"/>
  <c r="AF352" i="18"/>
  <c r="AF441" i="18" s="1"/>
  <c r="Z352" i="18"/>
  <c r="Z441" i="18" s="1"/>
  <c r="U352" i="18"/>
  <c r="AJ50" i="9"/>
  <c r="BH50" i="9" s="1"/>
  <c r="AR37" i="23"/>
  <c r="BD37" i="23"/>
  <c r="U40" i="9"/>
  <c r="X46" i="9"/>
  <c r="AV46" i="9" s="1"/>
  <c r="V47" i="23"/>
  <c r="AT47" i="23" s="1"/>
  <c r="AK48" i="23"/>
  <c r="AV63" i="9"/>
  <c r="BH63" i="9"/>
  <c r="AS84" i="23"/>
  <c r="BA411" i="19"/>
  <c r="AB35" i="23"/>
  <c r="AZ35" i="23" s="1"/>
  <c r="AB35" i="9"/>
  <c r="AZ35" i="9" s="1"/>
  <c r="Y11" i="9"/>
  <c r="BF434" i="19"/>
  <c r="AG58" i="23"/>
  <c r="BE58" i="23" s="1"/>
  <c r="AG58" i="9"/>
  <c r="BE58" i="9" s="1"/>
  <c r="BJ430" i="19"/>
  <c r="BJ388" i="19"/>
  <c r="M84" i="23"/>
  <c r="M84" i="9"/>
  <c r="AK84" i="9" s="1"/>
  <c r="AX460" i="19"/>
  <c r="AW58" i="23"/>
  <c r="BI58" i="23"/>
  <c r="M42" i="23"/>
  <c r="M42" i="9"/>
  <c r="AK42" i="9" s="1"/>
  <c r="AX418" i="19"/>
  <c r="M26" i="23"/>
  <c r="M26" i="9"/>
  <c r="Y26" i="9" s="1"/>
  <c r="AX402" i="19"/>
  <c r="S12" i="9"/>
  <c r="S12" i="23"/>
  <c r="AQ12" i="23" s="1"/>
  <c r="BH389" i="19"/>
  <c r="AI13" i="23"/>
  <c r="AI13" i="9"/>
  <c r="BG13" i="9" s="1"/>
  <c r="BH407" i="19"/>
  <c r="AI31" i="9"/>
  <c r="AI31" i="23"/>
  <c r="BB420" i="19"/>
  <c r="AC44" i="9"/>
  <c r="AC44" i="23"/>
  <c r="BB404" i="19"/>
  <c r="AC28" i="9"/>
  <c r="AC28" i="23"/>
  <c r="BA28" i="23" s="1"/>
  <c r="BI393" i="18"/>
  <c r="BD441" i="19"/>
  <c r="BD52" i="23"/>
  <c r="T52" i="23"/>
  <c r="AR52" i="23" s="1"/>
  <c r="AF52" i="23"/>
  <c r="AF87" i="23"/>
  <c r="BD87" i="23" s="1"/>
  <c r="Q55" i="9"/>
  <c r="AO55" i="9" s="1"/>
  <c r="AP27" i="23"/>
  <c r="AP86" i="23"/>
  <c r="AO422" i="19"/>
  <c r="AZ90" i="9"/>
  <c r="AN90" i="9"/>
  <c r="AB90" i="9"/>
  <c r="P90" i="9"/>
  <c r="AE26" i="23"/>
  <c r="X31" i="23"/>
  <c r="AV31" i="23" s="1"/>
  <c r="BG40" i="9"/>
  <c r="AU40" i="9"/>
  <c r="V44" i="9"/>
  <c r="AT44" i="9" s="1"/>
  <c r="AC42" i="9"/>
  <c r="BA42" i="9" s="1"/>
  <c r="AQ29" i="23"/>
  <c r="BC29" i="23"/>
  <c r="AU406" i="19"/>
  <c r="BF46" i="9"/>
  <c r="AT46" i="9"/>
  <c r="BF84" i="23"/>
  <c r="BH88" i="9"/>
  <c r="BE36" i="23"/>
  <c r="AS36" i="23"/>
  <c r="AG40" i="9"/>
  <c r="D354" i="19"/>
  <c r="D443" i="19" s="1"/>
  <c r="D532" i="19" s="1"/>
  <c r="N354" i="19"/>
  <c r="N443" i="19" s="1"/>
  <c r="K354" i="19"/>
  <c r="K443" i="19" s="1"/>
  <c r="AI354" i="19"/>
  <c r="G354" i="19"/>
  <c r="G443" i="19" s="1"/>
  <c r="AE354" i="19"/>
  <c r="AE443" i="19" s="1"/>
  <c r="BC443" i="19" s="1"/>
  <c r="Z354" i="19"/>
  <c r="Z443" i="19" s="1"/>
  <c r="V354" i="19"/>
  <c r="R354" i="19"/>
  <c r="R443" i="19" s="1"/>
  <c r="AL354" i="19"/>
  <c r="AL443" i="19" s="1"/>
  <c r="BJ443" i="19" s="1"/>
  <c r="J354" i="19"/>
  <c r="J443" i="19" s="1"/>
  <c r="AH354" i="19"/>
  <c r="F354" i="19"/>
  <c r="F443" i="19" s="1"/>
  <c r="AD354" i="19"/>
  <c r="AD443" i="19" s="1"/>
  <c r="BB443" i="19" s="1"/>
  <c r="W354" i="19"/>
  <c r="W443" i="19" s="1"/>
  <c r="S354" i="19"/>
  <c r="AK354" i="19"/>
  <c r="AK443" i="19" s="1"/>
  <c r="I354" i="19"/>
  <c r="I443" i="19" s="1"/>
  <c r="AC354" i="19"/>
  <c r="AC443" i="19" s="1"/>
  <c r="BA443" i="19" s="1"/>
  <c r="X354" i="19"/>
  <c r="AJ354" i="19"/>
  <c r="AJ443" i="19" s="1"/>
  <c r="H354" i="19"/>
  <c r="H443" i="19" s="1"/>
  <c r="U354" i="19"/>
  <c r="U443" i="19" s="1"/>
  <c r="M354" i="19"/>
  <c r="AG354" i="19"/>
  <c r="AG443" i="19" s="1"/>
  <c r="E354" i="19"/>
  <c r="E443" i="19" s="1"/>
  <c r="T354" i="19"/>
  <c r="T443" i="19" s="1"/>
  <c r="L354" i="19"/>
  <c r="AF354" i="19"/>
  <c r="AF443" i="19" s="1"/>
  <c r="Y354" i="19"/>
  <c r="Y443" i="19" s="1"/>
  <c r="Q354" i="19"/>
  <c r="Q443" i="19" s="1"/>
  <c r="AJ39" i="9"/>
  <c r="BH39" i="9" s="1"/>
  <c r="AH26" i="23"/>
  <c r="BF26" i="23" s="1"/>
  <c r="AH84" i="9"/>
  <c r="BF84" i="9" s="1"/>
  <c r="AR35" i="9"/>
  <c r="AF35" i="9"/>
  <c r="BD35" i="9" s="1"/>
  <c r="BD49" i="23"/>
  <c r="AR49" i="23"/>
  <c r="AO56" i="9"/>
  <c r="U30" i="9"/>
  <c r="AS30" i="9" s="1"/>
  <c r="U58" i="9"/>
  <c r="AS58" i="9" s="1"/>
  <c r="AP13" i="23"/>
  <c r="BB13" i="23"/>
  <c r="BB88" i="9"/>
  <c r="AN29" i="23"/>
  <c r="AZ29" i="23"/>
  <c r="AN51" i="9"/>
  <c r="AZ51" i="9"/>
  <c r="P51" i="9"/>
  <c r="AD12" i="23"/>
  <c r="AD54" i="9"/>
  <c r="AE56" i="9"/>
  <c r="BC56" i="9" s="1"/>
  <c r="AE85" i="9"/>
  <c r="BC85" i="9" s="1"/>
  <c r="S38" i="9"/>
  <c r="AU11" i="9"/>
  <c r="BG11" i="9"/>
  <c r="AU37" i="23"/>
  <c r="BG85" i="9"/>
  <c r="AU85" i="9"/>
  <c r="W85" i="9"/>
  <c r="AF42" i="23"/>
  <c r="R45" i="9"/>
  <c r="AP45" i="9" s="1"/>
  <c r="AC13" i="23"/>
  <c r="BA13" i="23" s="1"/>
  <c r="AC55" i="9"/>
  <c r="BA55" i="9" s="1"/>
  <c r="AK50" i="23"/>
  <c r="AR414" i="19"/>
  <c r="BF12" i="23"/>
  <c r="AT12" i="23"/>
  <c r="AT85" i="9"/>
  <c r="AV40" i="9"/>
  <c r="BH40" i="9"/>
  <c r="AJ40" i="9"/>
  <c r="BE41" i="9"/>
  <c r="AS41" i="9"/>
  <c r="BE57" i="23"/>
  <c r="AS57" i="23"/>
  <c r="AG57" i="23"/>
  <c r="AG15" i="9"/>
  <c r="BE15" i="9" s="1"/>
  <c r="AH85" i="9"/>
  <c r="BF85" i="9" s="1"/>
  <c r="U12" i="9"/>
  <c r="AS12" i="9" s="1"/>
  <c r="Y88" i="9"/>
  <c r="BF61" i="9"/>
  <c r="AT61" i="9"/>
  <c r="BF87" i="23"/>
  <c r="AT87" i="23"/>
  <c r="BH84" i="9"/>
  <c r="AV84" i="9"/>
  <c r="AK63" i="23"/>
  <c r="BJ439" i="18"/>
  <c r="AK63" i="9"/>
  <c r="Q63" i="23"/>
  <c r="Q63" i="9"/>
  <c r="M16" i="9"/>
  <c r="M16" i="23"/>
  <c r="AK16" i="23" s="1"/>
  <c r="AX392" i="19"/>
  <c r="BA16" i="9"/>
  <c r="AO16" i="9"/>
  <c r="AU16" i="9"/>
  <c r="AP440" i="18"/>
  <c r="R64" i="9"/>
  <c r="AQ440" i="18"/>
  <c r="F64" i="23"/>
  <c r="R64" i="23" s="1"/>
  <c r="F64" i="9"/>
  <c r="AX440" i="18"/>
  <c r="AD64" i="23"/>
  <c r="BC440" i="18"/>
  <c r="AD64" i="9"/>
  <c r="Z440" i="18"/>
  <c r="L440" i="18"/>
  <c r="P31" i="9"/>
  <c r="AN31" i="9" s="1"/>
  <c r="AJ37" i="23"/>
  <c r="BH37" i="23" s="1"/>
  <c r="AH14" i="9"/>
  <c r="BF14" i="9" s="1"/>
  <c r="AS417" i="19"/>
  <c r="AR90" i="23"/>
  <c r="U56" i="9"/>
  <c r="AS56" i="9" s="1"/>
  <c r="AB84" i="23"/>
  <c r="AZ84" i="23" s="1"/>
  <c r="BB90" i="9"/>
  <c r="AZ39" i="23"/>
  <c r="AN39" i="23"/>
  <c r="AD14" i="9"/>
  <c r="BB14" i="9" s="1"/>
  <c r="AD56" i="23"/>
  <c r="BB56" i="23" s="1"/>
  <c r="AE37" i="9"/>
  <c r="BC37" i="9" s="1"/>
  <c r="AE58" i="23"/>
  <c r="W48" i="9"/>
  <c r="AU48" i="9" s="1"/>
  <c r="X50" i="9"/>
  <c r="AV50" i="9" s="1"/>
  <c r="AU27" i="23"/>
  <c r="BG89" i="9"/>
  <c r="AU89" i="9"/>
  <c r="V35" i="23"/>
  <c r="AT35" i="23" s="1"/>
  <c r="V84" i="9"/>
  <c r="AT84" i="9" s="1"/>
  <c r="R35" i="9"/>
  <c r="AP35" i="9" s="1"/>
  <c r="R51" i="23"/>
  <c r="AP51" i="23" s="1"/>
  <c r="AK84" i="23"/>
  <c r="AQ58" i="9"/>
  <c r="BC58" i="9"/>
  <c r="AQ89" i="23"/>
  <c r="AT63" i="9"/>
  <c r="BH34" i="23"/>
  <c r="AV34" i="23"/>
  <c r="BE27" i="9"/>
  <c r="AS27" i="9"/>
  <c r="BE43" i="23"/>
  <c r="AS43" i="23"/>
  <c r="BE90" i="9"/>
  <c r="T89" i="9"/>
  <c r="AR89" i="9" s="1"/>
  <c r="T60" i="9"/>
  <c r="AR60" i="9" s="1"/>
  <c r="Q54" i="23"/>
  <c r="AO54" i="23" s="1"/>
  <c r="Q54" i="9"/>
  <c r="Q38" i="23"/>
  <c r="AO38" i="23" s="1"/>
  <c r="Q38" i="9"/>
  <c r="AO38" i="9" s="1"/>
  <c r="Q15" i="23"/>
  <c r="AO15" i="23" s="1"/>
  <c r="Q15" i="9"/>
  <c r="AO15" i="9" s="1"/>
  <c r="AP391" i="19"/>
  <c r="Y89" i="23"/>
  <c r="Y89" i="9"/>
  <c r="Y45" i="23"/>
  <c r="Y45" i="9"/>
  <c r="Y29" i="23"/>
  <c r="Y29" i="9"/>
  <c r="AI386" i="19"/>
  <c r="AI475" i="19"/>
  <c r="AG386" i="19"/>
  <c r="AG475" i="19"/>
  <c r="BE436" i="19"/>
  <c r="AF60" i="9"/>
  <c r="BD60" i="9" s="1"/>
  <c r="AF60" i="23"/>
  <c r="BJ439" i="19"/>
  <c r="BJ421" i="19"/>
  <c r="AK45" i="9"/>
  <c r="AK45" i="23"/>
  <c r="BC462" i="19"/>
  <c r="AD86" i="9"/>
  <c r="BB86" i="9" s="1"/>
  <c r="AD86" i="23"/>
  <c r="BB86" i="23" s="1"/>
  <c r="BC423" i="19"/>
  <c r="AD47" i="23"/>
  <c r="BB47" i="23" s="1"/>
  <c r="AD47" i="9"/>
  <c r="BC407" i="19"/>
  <c r="AD31" i="23"/>
  <c r="AD31" i="9"/>
  <c r="M53" i="23"/>
  <c r="M53" i="9"/>
  <c r="Y53" i="9" s="1"/>
  <c r="AX429" i="19"/>
  <c r="M37" i="23"/>
  <c r="Y37" i="23" s="1"/>
  <c r="M37" i="9"/>
  <c r="AX413" i="19"/>
  <c r="N386" i="19"/>
  <c r="N475" i="19"/>
  <c r="S39" i="9"/>
  <c r="AQ39" i="9" s="1"/>
  <c r="S39" i="23"/>
  <c r="AQ39" i="23" s="1"/>
  <c r="AR415" i="19"/>
  <c r="X37" i="9"/>
  <c r="AV37" i="9" s="1"/>
  <c r="AW413" i="19"/>
  <c r="X37" i="23"/>
  <c r="AV37" i="23" s="1"/>
  <c r="BH438" i="19"/>
  <c r="AI62" i="9"/>
  <c r="BG62" i="9" s="1"/>
  <c r="AI62" i="23"/>
  <c r="BG62" i="23" s="1"/>
  <c r="T87" i="23"/>
  <c r="AR87" i="23" s="1"/>
  <c r="T87" i="9"/>
  <c r="AR87" i="9" s="1"/>
  <c r="R90" i="23"/>
  <c r="R90" i="9"/>
  <c r="AP90" i="9" s="1"/>
  <c r="BB461" i="19"/>
  <c r="AC85" i="23"/>
  <c r="BA85" i="23" s="1"/>
  <c r="AC85" i="9"/>
  <c r="BA85" i="9" s="1"/>
  <c r="AO464" i="19"/>
  <c r="P88" i="23"/>
  <c r="AN88" i="23" s="1"/>
  <c r="P88" i="9"/>
  <c r="AN88" i="9" s="1"/>
  <c r="P13" i="23"/>
  <c r="AN13" i="23" s="1"/>
  <c r="P13" i="9"/>
  <c r="I478" i="18"/>
  <c r="AS393" i="18"/>
  <c r="AX441" i="19"/>
  <c r="BA441" i="19"/>
  <c r="E478" i="18"/>
  <c r="AJ16" i="9"/>
  <c r="BH16" i="9" s="1"/>
  <c r="AI37" i="23"/>
  <c r="BG37" i="23" s="1"/>
  <c r="P28" i="9"/>
  <c r="P89" i="9"/>
  <c r="AN89" i="9" s="1"/>
  <c r="AJ30" i="23"/>
  <c r="AJ58" i="9"/>
  <c r="BH58" i="9" s="1"/>
  <c r="AH37" i="23"/>
  <c r="BF37" i="23" s="1"/>
  <c r="BD42" i="9"/>
  <c r="BD56" i="23"/>
  <c r="AF56" i="23"/>
  <c r="T56" i="23"/>
  <c r="AR56" i="23" s="1"/>
  <c r="Q27" i="9"/>
  <c r="AO27" i="9" s="1"/>
  <c r="BA43" i="23"/>
  <c r="AO43" i="23"/>
  <c r="U90" i="9"/>
  <c r="AS90" i="9" s="1"/>
  <c r="AB37" i="23"/>
  <c r="BB31" i="9"/>
  <c r="BB47" i="9"/>
  <c r="AP47" i="9"/>
  <c r="BB85" i="9"/>
  <c r="AP85" i="9"/>
  <c r="AZ40" i="23"/>
  <c r="AN40" i="23"/>
  <c r="Y84" i="23"/>
  <c r="S87" i="23"/>
  <c r="AQ87" i="23" s="1"/>
  <c r="BG44" i="9"/>
  <c r="AU44" i="9"/>
  <c r="AU14" i="23"/>
  <c r="V32" i="9"/>
  <c r="AT32" i="9" s="1"/>
  <c r="V86" i="9"/>
  <c r="AT86" i="9" s="1"/>
  <c r="AF58" i="9"/>
  <c r="BD58" i="9" s="1"/>
  <c r="R36" i="23"/>
  <c r="AP36" i="23" s="1"/>
  <c r="AC46" i="23"/>
  <c r="BA46" i="23" s="1"/>
  <c r="AK86" i="23"/>
  <c r="AQ60" i="23"/>
  <c r="BC60" i="23"/>
  <c r="S60" i="23"/>
  <c r="AU426" i="19"/>
  <c r="AT90" i="9"/>
  <c r="BF90" i="9"/>
  <c r="V90" i="9"/>
  <c r="AV39" i="23"/>
  <c r="BH39" i="23"/>
  <c r="AT389" i="19"/>
  <c r="BE40" i="9"/>
  <c r="AS40" i="9"/>
  <c r="AS56" i="23"/>
  <c r="AG28" i="23"/>
  <c r="BE28" i="23" s="1"/>
  <c r="AG84" i="9"/>
  <c r="BE84" i="9" s="1"/>
  <c r="BC442" i="19"/>
  <c r="BG442" i="19"/>
  <c r="AT442" i="19"/>
  <c r="L442" i="19"/>
  <c r="AC442" i="19"/>
  <c r="AK442" i="19"/>
  <c r="BF475" i="18"/>
  <c r="AH476" i="18"/>
  <c r="AI26" i="9"/>
  <c r="BG26" i="9" s="1"/>
  <c r="AI12" i="9"/>
  <c r="BG12" i="9" s="1"/>
  <c r="P12" i="23"/>
  <c r="AN12" i="23" s="1"/>
  <c r="AJ27" i="9"/>
  <c r="BH27" i="9" s="1"/>
  <c r="AJ56" i="23"/>
  <c r="BH56" i="23" s="1"/>
  <c r="AH30" i="9"/>
  <c r="AH90" i="23"/>
  <c r="H63" i="9"/>
  <c r="BA44" i="9"/>
  <c r="Q44" i="9"/>
  <c r="AO44" i="9" s="1"/>
  <c r="AB26" i="9"/>
  <c r="AZ26" i="9" s="1"/>
  <c r="AP28" i="23"/>
  <c r="BB28" i="23"/>
  <c r="BB87" i="23"/>
  <c r="AP87" i="23"/>
  <c r="AZ55" i="23"/>
  <c r="P55" i="23"/>
  <c r="AN55" i="23" s="1"/>
  <c r="AD42" i="9"/>
  <c r="BB42" i="9" s="1"/>
  <c r="AE31" i="23"/>
  <c r="BC31" i="23" s="1"/>
  <c r="S42" i="9"/>
  <c r="AQ42" i="9" s="1"/>
  <c r="X13" i="9"/>
  <c r="K99" i="23"/>
  <c r="K99" i="9"/>
  <c r="L476" i="19"/>
  <c r="AU41" i="23"/>
  <c r="BG41" i="23"/>
  <c r="V29" i="23"/>
  <c r="AT29" i="23" s="1"/>
  <c r="AF30" i="9"/>
  <c r="BD30" i="9" s="1"/>
  <c r="R33" i="23"/>
  <c r="AP33" i="23" s="1"/>
  <c r="AC27" i="9"/>
  <c r="BA27" i="9" s="1"/>
  <c r="AC43" i="23"/>
  <c r="AC61" i="23"/>
  <c r="BA61" i="23" s="1"/>
  <c r="AK53" i="23"/>
  <c r="BC26" i="23"/>
  <c r="AQ26" i="23"/>
  <c r="AR388" i="19"/>
  <c r="BF27" i="9"/>
  <c r="AT27" i="9"/>
  <c r="AH27" i="9"/>
  <c r="BF43" i="23"/>
  <c r="AT43" i="23"/>
  <c r="AH43" i="23"/>
  <c r="AW404" i="19"/>
  <c r="AV44" i="9"/>
  <c r="BH44" i="9"/>
  <c r="AJ44" i="9"/>
  <c r="BH54" i="23"/>
  <c r="AV54" i="23"/>
  <c r="T43" i="23"/>
  <c r="AR43" i="23" s="1"/>
  <c r="X88" i="9"/>
  <c r="AV88" i="9" s="1"/>
  <c r="AK26" i="9"/>
  <c r="BH11" i="9"/>
  <c r="AV11" i="9"/>
  <c r="AW439" i="18"/>
  <c r="AG63" i="23"/>
  <c r="BF439" i="18"/>
  <c r="AG63" i="9"/>
  <c r="Y16" i="23"/>
  <c r="Y16" i="9"/>
  <c r="BA392" i="19"/>
  <c r="AB16" i="23"/>
  <c r="AZ16" i="23" s="1"/>
  <c r="AB16" i="9"/>
  <c r="AZ62" i="9"/>
  <c r="AN62" i="9"/>
  <c r="AB62" i="9"/>
  <c r="AI14" i="23"/>
  <c r="BG14" i="23" s="1"/>
  <c r="AJ41" i="9"/>
  <c r="BH41" i="9" s="1"/>
  <c r="AJ15" i="23"/>
  <c r="BH15" i="23" s="1"/>
  <c r="AH28" i="9"/>
  <c r="BF28" i="9" s="1"/>
  <c r="AH88" i="23"/>
  <c r="BF88" i="23" s="1"/>
  <c r="AR59" i="9"/>
  <c r="BD59" i="9"/>
  <c r="BA26" i="23"/>
  <c r="AO26" i="23"/>
  <c r="AP434" i="19"/>
  <c r="U61" i="9"/>
  <c r="AB28" i="23"/>
  <c r="AZ28" i="23" s="1"/>
  <c r="AP26" i="9"/>
  <c r="R26" i="9"/>
  <c r="AP42" i="23"/>
  <c r="BB42" i="23"/>
  <c r="AN43" i="9"/>
  <c r="AZ43" i="9"/>
  <c r="AZ57" i="23"/>
  <c r="AN57" i="23"/>
  <c r="AD44" i="9"/>
  <c r="BB44" i="9" s="1"/>
  <c r="AE49" i="9"/>
  <c r="BC49" i="9" s="1"/>
  <c r="X34" i="9"/>
  <c r="AV34" i="9" s="1"/>
  <c r="BG31" i="9"/>
  <c r="AU31" i="9"/>
  <c r="AU51" i="23"/>
  <c r="BG51" i="23"/>
  <c r="V12" i="9"/>
  <c r="AT12" i="9" s="1"/>
  <c r="R39" i="9"/>
  <c r="AP39" i="9" s="1"/>
  <c r="R55" i="23"/>
  <c r="AP55" i="23" s="1"/>
  <c r="AK58" i="9"/>
  <c r="BI58" i="9" s="1"/>
  <c r="BC40" i="23"/>
  <c r="AQ40" i="23"/>
  <c r="BF14" i="23"/>
  <c r="AT14" i="23"/>
  <c r="BF89" i="9"/>
  <c r="AT89" i="9"/>
  <c r="BH38" i="23"/>
  <c r="AV38" i="23"/>
  <c r="BE31" i="9"/>
  <c r="AS31" i="9"/>
  <c r="BE47" i="23"/>
  <c r="AS47" i="23"/>
  <c r="T29" i="9"/>
  <c r="AR29" i="9" s="1"/>
  <c r="T86" i="23"/>
  <c r="AR86" i="23" s="1"/>
  <c r="AG51" i="9"/>
  <c r="BE51" i="9" s="1"/>
  <c r="H99" i="23"/>
  <c r="H99" i="9"/>
  <c r="I476" i="19"/>
  <c r="AP50" i="23"/>
  <c r="BB50" i="23"/>
  <c r="AD36" i="9"/>
  <c r="BB36" i="9" s="1"/>
  <c r="S52" i="23"/>
  <c r="AQ52" i="23" s="1"/>
  <c r="BG39" i="9"/>
  <c r="AU39" i="9"/>
  <c r="AK27" i="23"/>
  <c r="BI27" i="23" s="1"/>
  <c r="BF57" i="9"/>
  <c r="AT57" i="9"/>
  <c r="AV12" i="23"/>
  <c r="BH12" i="23"/>
  <c r="U35" i="23"/>
  <c r="AS35" i="23" s="1"/>
  <c r="U12" i="23"/>
  <c r="AS12" i="23" s="1"/>
  <c r="AE32" i="23"/>
  <c r="BC32" i="23" s="1"/>
  <c r="BD427" i="19"/>
  <c r="AE51" i="9"/>
  <c r="BC51" i="9" s="1"/>
  <c r="AE51" i="23"/>
  <c r="Q53" i="23"/>
  <c r="AO53" i="23" s="1"/>
  <c r="Q53" i="9"/>
  <c r="AO53" i="9" s="1"/>
  <c r="AP429" i="19"/>
  <c r="Y56" i="23"/>
  <c r="BF418" i="19"/>
  <c r="AG42" i="23"/>
  <c r="BE42" i="23" s="1"/>
  <c r="AG42" i="9"/>
  <c r="BE42" i="9" s="1"/>
  <c r="BF402" i="19"/>
  <c r="AG26" i="23"/>
  <c r="BE26" i="23" s="1"/>
  <c r="AG26" i="9"/>
  <c r="BE26" i="9" s="1"/>
  <c r="BE464" i="19"/>
  <c r="AF88" i="23"/>
  <c r="BD88" i="23" s="1"/>
  <c r="AF88" i="9"/>
  <c r="BD88" i="9" s="1"/>
  <c r="BC436" i="19"/>
  <c r="AD60" i="9"/>
  <c r="BB60" i="9" s="1"/>
  <c r="AD60" i="23"/>
  <c r="BB60" i="23" s="1"/>
  <c r="BI62" i="23"/>
  <c r="AW62" i="23"/>
  <c r="M44" i="23"/>
  <c r="AK44" i="23" s="1"/>
  <c r="M44" i="9"/>
  <c r="AX420" i="19"/>
  <c r="M28" i="23"/>
  <c r="AK28" i="23" s="1"/>
  <c r="M28" i="9"/>
  <c r="Y28" i="9" s="1"/>
  <c r="AX404" i="19"/>
  <c r="S59" i="23"/>
  <c r="AQ59" i="23" s="1"/>
  <c r="S59" i="9"/>
  <c r="X60" i="9"/>
  <c r="X60" i="23"/>
  <c r="AV60" i="23" s="1"/>
  <c r="P86" i="23"/>
  <c r="P86" i="9"/>
  <c r="AN86" i="9" s="1"/>
  <c r="P38" i="9"/>
  <c r="AN38" i="9" s="1"/>
  <c r="AO414" i="19"/>
  <c r="P38" i="23"/>
  <c r="AN38" i="23" s="1"/>
  <c r="V54" i="23"/>
  <c r="AT54" i="23" s="1"/>
  <c r="V54" i="9"/>
  <c r="AT54" i="9" s="1"/>
  <c r="V38" i="23"/>
  <c r="V38" i="9"/>
  <c r="AT38" i="9" s="1"/>
  <c r="V15" i="23"/>
  <c r="AT15" i="23" s="1"/>
  <c r="V15" i="9"/>
  <c r="BD30" i="23"/>
  <c r="AR30" i="23"/>
  <c r="AB41" i="9"/>
  <c r="AZ41" i="9" s="1"/>
  <c r="AN28" i="9"/>
  <c r="AZ28" i="9"/>
  <c r="AZ44" i="23"/>
  <c r="AN44" i="23"/>
  <c r="AE34" i="9"/>
  <c r="BC34" i="9" s="1"/>
  <c r="AE55" i="23"/>
  <c r="BC55" i="23" s="1"/>
  <c r="AV408" i="19"/>
  <c r="BG59" i="9"/>
  <c r="AU59" i="9"/>
  <c r="AF90" i="23"/>
  <c r="BD90" i="23" s="1"/>
  <c r="AC50" i="23"/>
  <c r="BA50" i="23" s="1"/>
  <c r="AK36" i="9"/>
  <c r="AK14" i="9"/>
  <c r="BC11" i="23"/>
  <c r="AQ11" i="23"/>
  <c r="AR426" i="19"/>
  <c r="AE90" i="9"/>
  <c r="BC90" i="9" s="1"/>
  <c r="AT38" i="23"/>
  <c r="BF38" i="23"/>
  <c r="AV43" i="9"/>
  <c r="BH43" i="9"/>
  <c r="BH57" i="23"/>
  <c r="AV57" i="23"/>
  <c r="AJ57" i="23"/>
  <c r="BE61" i="9"/>
  <c r="AS61" i="9"/>
  <c r="T30" i="23"/>
  <c r="AJ99" i="23"/>
  <c r="BI475" i="18"/>
  <c r="AJ99" i="9"/>
  <c r="AK476" i="18"/>
  <c r="U10" i="23"/>
  <c r="U10" i="9"/>
  <c r="AT386" i="18"/>
  <c r="BB32" i="9"/>
  <c r="AP48" i="23"/>
  <c r="BB48" i="23"/>
  <c r="AZ11" i="23"/>
  <c r="AN11" i="23"/>
  <c r="AN37" i="23"/>
  <c r="AZ37" i="23"/>
  <c r="AD46" i="23"/>
  <c r="BB46" i="23" s="1"/>
  <c r="BG29" i="9"/>
  <c r="AU29" i="9"/>
  <c r="BG45" i="23"/>
  <c r="AF34" i="9"/>
  <c r="BD34" i="9" s="1"/>
  <c r="R37" i="23"/>
  <c r="AP37" i="23" s="1"/>
  <c r="AC31" i="9"/>
  <c r="BA31" i="9" s="1"/>
  <c r="AQ47" i="23"/>
  <c r="BF47" i="9"/>
  <c r="AT47" i="9"/>
  <c r="AH47" i="9"/>
  <c r="BF59" i="23"/>
  <c r="BE49" i="9"/>
  <c r="AS49" i="9"/>
  <c r="AG49" i="9"/>
  <c r="F10" i="23"/>
  <c r="F10" i="9"/>
  <c r="V10" i="23"/>
  <c r="V10" i="9"/>
  <c r="AU386" i="18"/>
  <c r="AH63" i="23"/>
  <c r="BG439" i="18"/>
  <c r="AH63" i="9"/>
  <c r="BF63" i="9" s="1"/>
  <c r="Y13" i="23"/>
  <c r="AW13" i="23" s="1"/>
  <c r="V16" i="9"/>
  <c r="V16" i="23"/>
  <c r="P16" i="9"/>
  <c r="P16" i="23"/>
  <c r="AN16" i="23" s="1"/>
  <c r="BG476" i="18"/>
  <c r="AI477" i="18"/>
  <c r="BC476" i="18"/>
  <c r="AE477" i="18"/>
  <c r="AR15" i="23"/>
  <c r="AJ29" i="9"/>
  <c r="BH29" i="9" s="1"/>
  <c r="AJ46" i="9"/>
  <c r="BH46" i="9" s="1"/>
  <c r="AH48" i="23"/>
  <c r="BF48" i="23" s="1"/>
  <c r="AS409" i="19"/>
  <c r="AR47" i="9"/>
  <c r="BD47" i="9"/>
  <c r="BD58" i="23"/>
  <c r="AR58" i="23"/>
  <c r="BA61" i="9"/>
  <c r="AO61" i="9"/>
  <c r="AP30" i="23"/>
  <c r="BB30" i="23"/>
  <c r="AZ13" i="9"/>
  <c r="AN13" i="9"/>
  <c r="AZ89" i="23"/>
  <c r="AN89" i="23"/>
  <c r="AD48" i="9"/>
  <c r="BB48" i="9" s="1"/>
  <c r="W56" i="23"/>
  <c r="AU56" i="23" s="1"/>
  <c r="Y60" i="23"/>
  <c r="AW60" i="23" s="1"/>
  <c r="S90" i="9"/>
  <c r="AQ90" i="9" s="1"/>
  <c r="BG35" i="9"/>
  <c r="AU35" i="9"/>
  <c r="BG13" i="23"/>
  <c r="AU13" i="23"/>
  <c r="BC28" i="9"/>
  <c r="AQ28" i="9"/>
  <c r="BC44" i="23"/>
  <c r="AQ44" i="23"/>
  <c r="AT11" i="23"/>
  <c r="BF11" i="23"/>
  <c r="AV26" i="9"/>
  <c r="BH26" i="9"/>
  <c r="BH42" i="23"/>
  <c r="AV42" i="23"/>
  <c r="AS35" i="9"/>
  <c r="BE51" i="23"/>
  <c r="AS51" i="23"/>
  <c r="AQ51" i="23"/>
  <c r="BC51" i="23"/>
  <c r="T63" i="23"/>
  <c r="T63" i="9"/>
  <c r="AC63" i="9"/>
  <c r="BB16" i="9"/>
  <c r="K17" i="23"/>
  <c r="K17" i="9"/>
  <c r="AV393" i="19"/>
  <c r="D17" i="23"/>
  <c r="D17" i="9"/>
  <c r="AO393" i="19"/>
  <c r="L17" i="23"/>
  <c r="L17" i="9"/>
  <c r="AW393" i="19"/>
  <c r="E17" i="23"/>
  <c r="E17" i="9"/>
  <c r="AC17" i="9" s="1"/>
  <c r="AP393" i="19"/>
  <c r="AE393" i="19"/>
  <c r="BC393" i="19" s="1"/>
  <c r="N393" i="19"/>
  <c r="AJ33" i="9"/>
  <c r="BH33" i="9" s="1"/>
  <c r="AJ90" i="23"/>
  <c r="BH90" i="23" s="1"/>
  <c r="BA34" i="9"/>
  <c r="BA88" i="23"/>
  <c r="AO88" i="23"/>
  <c r="AB85" i="9"/>
  <c r="AZ85" i="9" s="1"/>
  <c r="AP84" i="9"/>
  <c r="BB84" i="9"/>
  <c r="AZ86" i="23"/>
  <c r="AN86" i="23"/>
  <c r="AU50" i="9"/>
  <c r="BG50" i="9"/>
  <c r="V59" i="23"/>
  <c r="AT59" i="23" s="1"/>
  <c r="J99" i="23"/>
  <c r="J99" i="9"/>
  <c r="K476" i="19"/>
  <c r="AU475" i="19"/>
  <c r="BH30" i="23"/>
  <c r="AV30" i="23"/>
  <c r="Q85" i="23"/>
  <c r="AO85" i="23" s="1"/>
  <c r="Q85" i="9"/>
  <c r="AO85" i="9" s="1"/>
  <c r="AH386" i="19"/>
  <c r="AH475" i="19"/>
  <c r="AE386" i="19"/>
  <c r="AE475" i="19"/>
  <c r="BI86" i="23"/>
  <c r="AW86" i="23"/>
  <c r="BI55" i="9"/>
  <c r="AW55" i="9"/>
  <c r="Y51" i="23"/>
  <c r="AW51" i="23" s="1"/>
  <c r="AK51" i="23"/>
  <c r="BI51" i="23" s="1"/>
  <c r="BI39" i="9"/>
  <c r="AW39" i="9"/>
  <c r="BI35" i="23"/>
  <c r="AW35" i="23"/>
  <c r="Y35" i="23"/>
  <c r="BI13" i="9"/>
  <c r="AW13" i="9"/>
  <c r="U386" i="19"/>
  <c r="T10" i="23" s="1"/>
  <c r="U475" i="19"/>
  <c r="U476" i="19" s="1"/>
  <c r="U477" i="19" s="1"/>
  <c r="U478" i="19" s="1"/>
  <c r="U479" i="19" s="1"/>
  <c r="U480" i="19" s="1"/>
  <c r="U481" i="19" s="1"/>
  <c r="U482" i="19" s="1"/>
  <c r="U483" i="19" s="1"/>
  <c r="S386" i="19"/>
  <c r="R10" i="23" s="1"/>
  <c r="S475" i="19"/>
  <c r="S476" i="19" s="1"/>
  <c r="S477" i="19" s="1"/>
  <c r="S478" i="19" s="1"/>
  <c r="S479" i="19" s="1"/>
  <c r="S480" i="19" s="1"/>
  <c r="S481" i="19" s="1"/>
  <c r="S482" i="19" s="1"/>
  <c r="S483" i="19" s="1"/>
  <c r="W57" i="23"/>
  <c r="AU57" i="23" s="1"/>
  <c r="W57" i="9"/>
  <c r="BH476" i="18"/>
  <c r="AJ477" i="18"/>
  <c r="T16" i="9"/>
  <c r="N476" i="18"/>
  <c r="AX475" i="18"/>
  <c r="AC17" i="23"/>
  <c r="E65" i="23"/>
  <c r="E65" i="9"/>
  <c r="AP441" i="19"/>
  <c r="Y55" i="23"/>
  <c r="AW55" i="23" s="1"/>
  <c r="AI29" i="23"/>
  <c r="BG29" i="23" s="1"/>
  <c r="AI54" i="9"/>
  <c r="BG54" i="9" s="1"/>
  <c r="AR48" i="9"/>
  <c r="BD48" i="9"/>
  <c r="AF48" i="9"/>
  <c r="T48" i="9"/>
  <c r="BD60" i="23"/>
  <c r="AB45" i="9"/>
  <c r="AZ45" i="9" s="1"/>
  <c r="BB12" i="23"/>
  <c r="AP12" i="23"/>
  <c r="BB61" i="9"/>
  <c r="AP61" i="9"/>
  <c r="AZ32" i="23"/>
  <c r="AN32" i="23"/>
  <c r="W45" i="23"/>
  <c r="AU45" i="23" s="1"/>
  <c r="AU36" i="23"/>
  <c r="AC38" i="23"/>
  <c r="BA38" i="23" s="1"/>
  <c r="AK40" i="9"/>
  <c r="AK52" i="23"/>
  <c r="AQ41" i="9"/>
  <c r="BF26" i="9"/>
  <c r="AT26" i="9"/>
  <c r="AT42" i="23"/>
  <c r="BF42" i="23"/>
  <c r="BH13" i="9"/>
  <c r="AV13" i="9"/>
  <c r="AV89" i="23"/>
  <c r="AJ89" i="23"/>
  <c r="BH89" i="23" s="1"/>
  <c r="AT424" i="19"/>
  <c r="AS87" i="9"/>
  <c r="T34" i="23"/>
  <c r="AR34" i="23" s="1"/>
  <c r="BD394" i="18"/>
  <c r="BJ394" i="18"/>
  <c r="I394" i="18"/>
  <c r="AS394" i="18" s="1"/>
  <c r="T394" i="18"/>
  <c r="AH394" i="18"/>
  <c r="AE394" i="18"/>
  <c r="P54" i="9"/>
  <c r="AN54" i="9" s="1"/>
  <c r="AH54" i="23"/>
  <c r="BF54" i="23" s="1"/>
  <c r="BD13" i="23"/>
  <c r="AR13" i="23"/>
  <c r="AF13" i="23"/>
  <c r="BA36" i="23"/>
  <c r="AO36" i="23"/>
  <c r="Q36" i="23"/>
  <c r="BB52" i="9"/>
  <c r="AN47" i="9"/>
  <c r="AZ47" i="9"/>
  <c r="AD34" i="9"/>
  <c r="BB34" i="9" s="1"/>
  <c r="S99" i="9"/>
  <c r="T476" i="18"/>
  <c r="AR475" i="18"/>
  <c r="BG33" i="9"/>
  <c r="AU33" i="9"/>
  <c r="V53" i="9"/>
  <c r="AT53" i="9" s="1"/>
  <c r="AF38" i="9"/>
  <c r="R57" i="9"/>
  <c r="AP57" i="9" s="1"/>
  <c r="AC35" i="9"/>
  <c r="BA35" i="9" s="1"/>
  <c r="AQ56" i="23"/>
  <c r="BC56" i="23"/>
  <c r="BF51" i="23"/>
  <c r="AT51" i="23"/>
  <c r="AT86" i="23"/>
  <c r="AW422" i="19"/>
  <c r="BE37" i="9"/>
  <c r="AS37" i="9"/>
  <c r="AG37" i="9"/>
  <c r="BE53" i="23"/>
  <c r="AS53" i="23"/>
  <c r="T47" i="23"/>
  <c r="AR47" i="23" s="1"/>
  <c r="BG46" i="23"/>
  <c r="AU46" i="23"/>
  <c r="R99" i="23"/>
  <c r="R99" i="9"/>
  <c r="S476" i="18"/>
  <c r="AQ475" i="18"/>
  <c r="AQ439" i="18"/>
  <c r="D160" i="18"/>
  <c r="D263" i="18"/>
  <c r="Z159" i="18"/>
  <c r="Z263" i="18" s="1"/>
  <c r="G159" i="18"/>
  <c r="G263" i="18" s="1"/>
  <c r="H159" i="18"/>
  <c r="H263" i="18" s="1"/>
  <c r="R159" i="18"/>
  <c r="R263" i="18" s="1"/>
  <c r="E159" i="18"/>
  <c r="E263" i="18" s="1"/>
  <c r="L159" i="18"/>
  <c r="L263" i="18" s="1"/>
  <c r="F159" i="18"/>
  <c r="F263" i="18" s="1"/>
  <c r="J159" i="18"/>
  <c r="J263" i="18" s="1"/>
  <c r="I159" i="18"/>
  <c r="I263" i="18" s="1"/>
  <c r="K159" i="18"/>
  <c r="K263" i="18" s="1"/>
  <c r="M159" i="18"/>
  <c r="M263" i="18" s="1"/>
  <c r="AD159" i="18"/>
  <c r="AD263" i="18" s="1"/>
  <c r="T159" i="18"/>
  <c r="T263" i="18" s="1"/>
  <c r="AC159" i="18"/>
  <c r="AC263" i="18" s="1"/>
  <c r="V159" i="18"/>
  <c r="V263" i="18" s="1"/>
  <c r="Q159" i="18"/>
  <c r="Q263" i="18" s="1"/>
  <c r="U159" i="18"/>
  <c r="U263" i="18" s="1"/>
  <c r="AL159" i="18"/>
  <c r="AL263" i="18" s="1"/>
  <c r="S159" i="18"/>
  <c r="S263" i="18" s="1"/>
  <c r="W159" i="18"/>
  <c r="W263" i="18" s="1"/>
  <c r="Y159" i="18"/>
  <c r="Y263" i="18" s="1"/>
  <c r="AF159" i="18"/>
  <c r="AF263" i="18" s="1"/>
  <c r="AE159" i="18"/>
  <c r="AE263" i="18" s="1"/>
  <c r="AI159" i="18"/>
  <c r="AI263" i="18" s="1"/>
  <c r="AJ159" i="18"/>
  <c r="AJ263" i="18" s="1"/>
  <c r="AH159" i="18"/>
  <c r="AH263" i="18" s="1"/>
  <c r="AG159" i="18"/>
  <c r="AG263" i="18" s="1"/>
  <c r="N159" i="18"/>
  <c r="N263" i="18" s="1"/>
  <c r="X159" i="18"/>
  <c r="X263" i="18" s="1"/>
  <c r="AK159" i="18"/>
  <c r="AK263" i="18" s="1"/>
  <c r="AH36" i="23"/>
  <c r="BF36" i="23" s="1"/>
  <c r="AS461" i="19"/>
  <c r="AN49" i="9"/>
  <c r="AZ49" i="9"/>
  <c r="BF41" i="9"/>
  <c r="AT41" i="9"/>
  <c r="BH63" i="23"/>
  <c r="AV63" i="23"/>
  <c r="BA407" i="19"/>
  <c r="AB31" i="23"/>
  <c r="AZ31" i="23" s="1"/>
  <c r="AB31" i="9"/>
  <c r="AZ31" i="9" s="1"/>
  <c r="BJ410" i="19"/>
  <c r="AK34" i="9"/>
  <c r="M59" i="23"/>
  <c r="M59" i="9"/>
  <c r="Y59" i="9" s="1"/>
  <c r="AX435" i="19"/>
  <c r="Y59" i="23"/>
  <c r="AK59" i="9"/>
  <c r="AK59" i="23"/>
  <c r="M54" i="23"/>
  <c r="AK54" i="23" s="1"/>
  <c r="M54" i="9"/>
  <c r="AX430" i="19"/>
  <c r="M38" i="23"/>
  <c r="Y38" i="23" s="1"/>
  <c r="M38" i="9"/>
  <c r="AX414" i="19"/>
  <c r="M12" i="9"/>
  <c r="AK12" i="9" s="1"/>
  <c r="M12" i="23"/>
  <c r="AK12" i="23" s="1"/>
  <c r="AX388" i="19"/>
  <c r="BH463" i="19"/>
  <c r="AI87" i="9"/>
  <c r="BG87" i="9" s="1"/>
  <c r="AI87" i="23"/>
  <c r="BG87" i="23" s="1"/>
  <c r="BH419" i="19"/>
  <c r="AI43" i="9"/>
  <c r="BG43" i="9" s="1"/>
  <c r="AI43" i="23"/>
  <c r="BG43" i="23" s="1"/>
  <c r="BH403" i="19"/>
  <c r="AI27" i="23"/>
  <c r="BG27" i="23" s="1"/>
  <c r="AI27" i="9"/>
  <c r="BG27" i="9" s="1"/>
  <c r="R88" i="9"/>
  <c r="AP88" i="9" s="1"/>
  <c r="R88" i="23"/>
  <c r="BB432" i="19"/>
  <c r="AC56" i="23"/>
  <c r="AC56" i="9"/>
  <c r="BA56" i="9" s="1"/>
  <c r="BB416" i="19"/>
  <c r="AC40" i="23"/>
  <c r="BA40" i="23" s="1"/>
  <c r="AC40" i="9"/>
  <c r="BB390" i="19"/>
  <c r="AC14" i="23"/>
  <c r="BA14" i="23" s="1"/>
  <c r="AC14" i="9"/>
  <c r="BA14" i="9" s="1"/>
  <c r="X386" i="19"/>
  <c r="W10" i="9" s="1"/>
  <c r="X475" i="19"/>
  <c r="X476" i="19" s="1"/>
  <c r="X477" i="19" s="1"/>
  <c r="X478" i="19" s="1"/>
  <c r="X479" i="19" s="1"/>
  <c r="X480" i="19" s="1"/>
  <c r="X481" i="19" s="1"/>
  <c r="X482" i="19" s="1"/>
  <c r="X483" i="19" s="1"/>
  <c r="V58" i="9"/>
  <c r="AT58" i="9" s="1"/>
  <c r="V58" i="23"/>
  <c r="AT58" i="23" s="1"/>
  <c r="Y47" i="9"/>
  <c r="AW47" i="9" s="1"/>
  <c r="AB17" i="23"/>
  <c r="BA393" i="18"/>
  <c r="AB17" i="9"/>
  <c r="Q17" i="9"/>
  <c r="BB441" i="19"/>
  <c r="AT15" i="9"/>
  <c r="BF15" i="9"/>
  <c r="AI33" i="23"/>
  <c r="BG33" i="23" s="1"/>
  <c r="P58" i="9"/>
  <c r="AN58" i="9" s="1"/>
  <c r="AJ26" i="23"/>
  <c r="BH26" i="23" s="1"/>
  <c r="AR38" i="9"/>
  <c r="BD38" i="9"/>
  <c r="AR52" i="9"/>
  <c r="BD52" i="9"/>
  <c r="T52" i="9"/>
  <c r="AF52" i="9"/>
  <c r="BA39" i="9"/>
  <c r="AO39" i="9"/>
  <c r="Q39" i="9"/>
  <c r="BA55" i="23"/>
  <c r="AO55" i="23"/>
  <c r="Q55" i="23"/>
  <c r="AB33" i="9"/>
  <c r="AZ33" i="9" s="1"/>
  <c r="AB59" i="23"/>
  <c r="AZ59" i="23" s="1"/>
  <c r="AZ46" i="9"/>
  <c r="AN46" i="9"/>
  <c r="AB46" i="9"/>
  <c r="AZ90" i="23"/>
  <c r="AN90" i="23"/>
  <c r="P90" i="23"/>
  <c r="AB90" i="23"/>
  <c r="AE42" i="9"/>
  <c r="BC42" i="9" s="1"/>
  <c r="W33" i="23"/>
  <c r="AU33" i="23" s="1"/>
  <c r="W59" i="23"/>
  <c r="AU59" i="23" s="1"/>
  <c r="BG40" i="23"/>
  <c r="AU40" i="23"/>
  <c r="V44" i="23"/>
  <c r="AT44" i="23" s="1"/>
  <c r="AF15" i="23"/>
  <c r="BD15" i="23" s="1"/>
  <c r="R32" i="9"/>
  <c r="AP32" i="9" s="1"/>
  <c r="AC26" i="9"/>
  <c r="BA26" i="9" s="1"/>
  <c r="AC60" i="23"/>
  <c r="BA60" i="23" s="1"/>
  <c r="AK44" i="9"/>
  <c r="AK56" i="9"/>
  <c r="AK87" i="23"/>
  <c r="BF30" i="9"/>
  <c r="AT30" i="9"/>
  <c r="AT46" i="23"/>
  <c r="AV49" i="9"/>
  <c r="BH49" i="9"/>
  <c r="X49" i="9"/>
  <c r="AJ49" i="9"/>
  <c r="BH88" i="23"/>
  <c r="AV88" i="23"/>
  <c r="AT428" i="19"/>
  <c r="BE86" i="9"/>
  <c r="AS86" i="9"/>
  <c r="U86" i="9"/>
  <c r="T38" i="23"/>
  <c r="AR38" i="23" s="1"/>
  <c r="AG14" i="9"/>
  <c r="BE14" i="9" s="1"/>
  <c r="AG56" i="23"/>
  <c r="BE56" i="23" s="1"/>
  <c r="M478" i="18"/>
  <c r="D162" i="19"/>
  <c r="D265" i="19"/>
  <c r="J161" i="19"/>
  <c r="J265" i="19" s="1"/>
  <c r="G161" i="19"/>
  <c r="G265" i="19" s="1"/>
  <c r="I161" i="19"/>
  <c r="I265" i="19" s="1"/>
  <c r="M161" i="19"/>
  <c r="M265" i="19" s="1"/>
  <c r="H161" i="19"/>
  <c r="H265" i="19" s="1"/>
  <c r="L161" i="19"/>
  <c r="L265" i="19" s="1"/>
  <c r="E161" i="19"/>
  <c r="E265" i="19" s="1"/>
  <c r="F161" i="19"/>
  <c r="F265" i="19" s="1"/>
  <c r="K161" i="19"/>
  <c r="K265" i="19" s="1"/>
  <c r="AE161" i="19"/>
  <c r="AE265" i="19" s="1"/>
  <c r="S161" i="19"/>
  <c r="S265" i="19" s="1"/>
  <c r="X161" i="19"/>
  <c r="X265" i="19" s="1"/>
  <c r="Z161" i="19"/>
  <c r="Z265" i="19" s="1"/>
  <c r="AL161" i="19"/>
  <c r="AL265" i="19" s="1"/>
  <c r="T161" i="19"/>
  <c r="T265" i="19" s="1"/>
  <c r="V161" i="19"/>
  <c r="V265" i="19" s="1"/>
  <c r="AF161" i="19"/>
  <c r="AF265" i="19" s="1"/>
  <c r="R161" i="19"/>
  <c r="R265" i="19" s="1"/>
  <c r="AC161" i="19"/>
  <c r="AC265" i="19" s="1"/>
  <c r="AH161" i="19"/>
  <c r="AH265" i="19" s="1"/>
  <c r="AI161" i="19"/>
  <c r="AI265" i="19" s="1"/>
  <c r="N161" i="19"/>
  <c r="N265" i="19" s="1"/>
  <c r="AJ161" i="19"/>
  <c r="AJ265" i="19" s="1"/>
  <c r="AD161" i="19"/>
  <c r="AD265" i="19" s="1"/>
  <c r="W161" i="19"/>
  <c r="W265" i="19" s="1"/>
  <c r="AG161" i="19"/>
  <c r="AG265" i="19" s="1"/>
  <c r="Y161" i="19"/>
  <c r="Y265" i="19" s="1"/>
  <c r="U161" i="19"/>
  <c r="U265" i="19" s="1"/>
  <c r="AK161" i="19"/>
  <c r="AK265" i="19" s="1"/>
  <c r="Q161" i="19"/>
  <c r="Q265" i="19" s="1"/>
  <c r="R16" i="9"/>
  <c r="AP16" i="9" s="1"/>
  <c r="AJ52" i="23"/>
  <c r="BH52" i="23" s="1"/>
  <c r="AH42" i="9"/>
  <c r="BF42" i="9" s="1"/>
  <c r="AR35" i="23"/>
  <c r="AF35" i="23"/>
  <c r="BD35" i="23" s="1"/>
  <c r="BA40" i="9"/>
  <c r="Q40" i="9"/>
  <c r="AO40" i="9" s="1"/>
  <c r="AO56" i="23"/>
  <c r="BA56" i="23"/>
  <c r="U30" i="23"/>
  <c r="AS30" i="23" s="1"/>
  <c r="U58" i="23"/>
  <c r="AS58" i="23" s="1"/>
  <c r="AB61" i="23"/>
  <c r="AZ61" i="23" s="1"/>
  <c r="BB56" i="9"/>
  <c r="AP56" i="9"/>
  <c r="AP88" i="23"/>
  <c r="BB88" i="23"/>
  <c r="AN51" i="23"/>
  <c r="P51" i="23"/>
  <c r="AD38" i="9"/>
  <c r="BB38" i="9" s="1"/>
  <c r="AE85" i="23"/>
  <c r="BC85" i="23" s="1"/>
  <c r="AU11" i="23"/>
  <c r="AU85" i="23"/>
  <c r="BG85" i="23"/>
  <c r="W85" i="23"/>
  <c r="AF26" i="23"/>
  <c r="BD26" i="23" s="1"/>
  <c r="AF55" i="9"/>
  <c r="BD55" i="9" s="1"/>
  <c r="R29" i="9"/>
  <c r="AP29" i="9" s="1"/>
  <c r="R45" i="23"/>
  <c r="AP45" i="23" s="1"/>
  <c r="AC39" i="9"/>
  <c r="BC38" i="9"/>
  <c r="AQ38" i="9"/>
  <c r="BF55" i="9"/>
  <c r="AT55" i="9"/>
  <c r="BF85" i="23"/>
  <c r="AT85" i="23"/>
  <c r="BE11" i="9"/>
  <c r="AS11" i="9"/>
  <c r="AS41" i="23"/>
  <c r="AG41" i="23"/>
  <c r="BE41" i="23" s="1"/>
  <c r="AG86" i="23"/>
  <c r="BE86" i="23" s="1"/>
  <c r="E99" i="23"/>
  <c r="E99" i="9"/>
  <c r="F476" i="19"/>
  <c r="AP475" i="19"/>
  <c r="AE87" i="9"/>
  <c r="BC87" i="9" s="1"/>
  <c r="AK30" i="9"/>
  <c r="AT61" i="23"/>
  <c r="BF61" i="23"/>
  <c r="BH84" i="23"/>
  <c r="AV84" i="23"/>
  <c r="AO439" i="18"/>
  <c r="D63" i="23"/>
  <c r="D63" i="9"/>
  <c r="AD63" i="23"/>
  <c r="BB63" i="23" s="1"/>
  <c r="AD63" i="9"/>
  <c r="BB63" i="9" s="1"/>
  <c r="BC439" i="18"/>
  <c r="BC392" i="19"/>
  <c r="AD16" i="23"/>
  <c r="BB16" i="23" s="1"/>
  <c r="AZ16" i="9"/>
  <c r="AN16" i="9"/>
  <c r="AU16" i="23"/>
  <c r="BF440" i="18"/>
  <c r="AH64" i="23"/>
  <c r="BG440" i="18"/>
  <c r="AH64" i="9"/>
  <c r="V64" i="23"/>
  <c r="V64" i="9"/>
  <c r="I440" i="18"/>
  <c r="J440" i="18"/>
  <c r="AF440" i="18"/>
  <c r="AK16" i="9"/>
  <c r="AG16" i="23"/>
  <c r="P31" i="23"/>
  <c r="AN31" i="23" s="1"/>
  <c r="AJ11" i="23"/>
  <c r="BH11" i="23" s="1"/>
  <c r="AJ54" i="9"/>
  <c r="BH54" i="9" s="1"/>
  <c r="AH40" i="23"/>
  <c r="BF40" i="23" s="1"/>
  <c r="AR41" i="9"/>
  <c r="BD41" i="9"/>
  <c r="AR55" i="23"/>
  <c r="BD55" i="23"/>
  <c r="BA54" i="9"/>
  <c r="AO54" i="9"/>
  <c r="AB51" i="23"/>
  <c r="AZ51" i="23" s="1"/>
  <c r="BB54" i="9"/>
  <c r="AP54" i="9"/>
  <c r="AP90" i="23"/>
  <c r="BB90" i="23"/>
  <c r="AD40" i="23"/>
  <c r="BB40" i="23" s="1"/>
  <c r="AE11" i="9"/>
  <c r="BC11" i="9" s="1"/>
  <c r="W48" i="23"/>
  <c r="AU48" i="23" s="1"/>
  <c r="X99" i="23"/>
  <c r="X99" i="9"/>
  <c r="Y476" i="18"/>
  <c r="AW475" i="18"/>
  <c r="X50" i="23"/>
  <c r="AV50" i="23" s="1"/>
  <c r="AU57" i="9"/>
  <c r="AU89" i="23"/>
  <c r="BG89" i="23"/>
  <c r="V84" i="23"/>
  <c r="AT84" i="23" s="1"/>
  <c r="R35" i="23"/>
  <c r="AP35" i="23" s="1"/>
  <c r="AK31" i="9"/>
  <c r="BI31" i="9" s="1"/>
  <c r="AK55" i="23"/>
  <c r="BI55" i="23" s="1"/>
  <c r="BC14" i="9"/>
  <c r="AQ14" i="9"/>
  <c r="AQ58" i="23"/>
  <c r="BC58" i="23"/>
  <c r="BF45" i="9"/>
  <c r="AT45" i="9"/>
  <c r="BF63" i="23"/>
  <c r="AT63" i="23"/>
  <c r="BH60" i="9"/>
  <c r="AV60" i="9"/>
  <c r="BE27" i="23"/>
  <c r="AS27" i="23"/>
  <c r="AT466" i="19"/>
  <c r="T89" i="23"/>
  <c r="AR89" i="23" s="1"/>
  <c r="BE55" i="9"/>
  <c r="AS55" i="9"/>
  <c r="T60" i="23"/>
  <c r="AR60" i="23" s="1"/>
  <c r="Q89" i="9"/>
  <c r="AO89" i="9" s="1"/>
  <c r="AP465" i="19"/>
  <c r="Q89" i="23"/>
  <c r="AO89" i="23" s="1"/>
  <c r="Q50" i="23"/>
  <c r="AO50" i="23" s="1"/>
  <c r="Q50" i="9"/>
  <c r="AO50" i="9" s="1"/>
  <c r="Q34" i="23"/>
  <c r="AO34" i="23" s="1"/>
  <c r="Q34" i="9"/>
  <c r="AO34" i="9" s="1"/>
  <c r="R386" i="19"/>
  <c r="R475" i="19"/>
  <c r="Y57" i="9"/>
  <c r="Y57" i="23"/>
  <c r="Y41" i="23"/>
  <c r="Y41" i="9"/>
  <c r="Y14" i="23"/>
  <c r="Y14" i="9"/>
  <c r="BE421" i="19"/>
  <c r="AF45" i="9"/>
  <c r="AF45" i="23"/>
  <c r="BD45" i="23" s="1"/>
  <c r="BJ433" i="19"/>
  <c r="AK57" i="23"/>
  <c r="AK57" i="9"/>
  <c r="AL386" i="19"/>
  <c r="AL475" i="19"/>
  <c r="BC419" i="19"/>
  <c r="AD43" i="9"/>
  <c r="BB43" i="9" s="1"/>
  <c r="AD43" i="23"/>
  <c r="BB43" i="23" s="1"/>
  <c r="BC403" i="19"/>
  <c r="AD27" i="9"/>
  <c r="BB27" i="9" s="1"/>
  <c r="AD27" i="23"/>
  <c r="BB27" i="23" s="1"/>
  <c r="M64" i="23"/>
  <c r="M49" i="23"/>
  <c r="M49" i="9"/>
  <c r="AX425" i="19"/>
  <c r="M33" i="23"/>
  <c r="Y33" i="23" s="1"/>
  <c r="M33" i="9"/>
  <c r="AX409" i="19"/>
  <c r="M15" i="23"/>
  <c r="AK15" i="23" s="1"/>
  <c r="M15" i="9"/>
  <c r="AX391" i="19"/>
  <c r="S55" i="9"/>
  <c r="AQ55" i="9" s="1"/>
  <c r="S55" i="23"/>
  <c r="AQ55" i="23" s="1"/>
  <c r="T386" i="19"/>
  <c r="S10" i="9" s="1"/>
  <c r="T475" i="19"/>
  <c r="T476" i="19" s="1"/>
  <c r="T477" i="19" s="1"/>
  <c r="T478" i="19" s="1"/>
  <c r="T479" i="19" s="1"/>
  <c r="T480" i="19" s="1"/>
  <c r="T481" i="19" s="1"/>
  <c r="T482" i="19" s="1"/>
  <c r="T483" i="19" s="1"/>
  <c r="AR411" i="19"/>
  <c r="S35" i="23"/>
  <c r="AQ35" i="23" s="1"/>
  <c r="S35" i="9"/>
  <c r="AQ35" i="9" s="1"/>
  <c r="X14" i="23"/>
  <c r="AV14" i="23" s="1"/>
  <c r="X14" i="9"/>
  <c r="AV14" i="9" s="1"/>
  <c r="X33" i="23"/>
  <c r="AV33" i="23" s="1"/>
  <c r="X33" i="9"/>
  <c r="AV33" i="9" s="1"/>
  <c r="AW409" i="19"/>
  <c r="T88" i="23"/>
  <c r="AR88" i="23" s="1"/>
  <c r="T88" i="9"/>
  <c r="AR88" i="9" s="1"/>
  <c r="AS464" i="19"/>
  <c r="U89" i="23"/>
  <c r="AS89" i="23" s="1"/>
  <c r="AT465" i="19"/>
  <c r="U89" i="9"/>
  <c r="AS89" i="9" s="1"/>
  <c r="AD17" i="23"/>
  <c r="BC393" i="18"/>
  <c r="AD17" i="9"/>
  <c r="X17" i="23"/>
  <c r="X17" i="9"/>
  <c r="BC441" i="19"/>
  <c r="AV475" i="18"/>
  <c r="AI11" i="23"/>
  <c r="BG11" i="23" s="1"/>
  <c r="AI15" i="9"/>
  <c r="BG15" i="9" s="1"/>
  <c r="AJ12" i="9"/>
  <c r="BH12" i="9" s="1"/>
  <c r="AH53" i="9"/>
  <c r="BF53" i="9" s="1"/>
  <c r="AR26" i="9"/>
  <c r="BD26" i="9"/>
  <c r="BD42" i="23"/>
  <c r="AR42" i="23"/>
  <c r="BA27" i="23"/>
  <c r="AO27" i="23"/>
  <c r="Q27" i="23"/>
  <c r="U51" i="9"/>
  <c r="AS51" i="9" s="1"/>
  <c r="AB48" i="9"/>
  <c r="AZ48" i="9" s="1"/>
  <c r="AB87" i="9"/>
  <c r="AZ87" i="9" s="1"/>
  <c r="BB31" i="23"/>
  <c r="AP31" i="23"/>
  <c r="BB85" i="23"/>
  <c r="AP85" i="23"/>
  <c r="AE30" i="9"/>
  <c r="BC30" i="9" s="1"/>
  <c r="AE47" i="23"/>
  <c r="BC47" i="23" s="1"/>
  <c r="Y84" i="9"/>
  <c r="S49" i="9"/>
  <c r="AQ49" i="9" s="1"/>
  <c r="BG28" i="9"/>
  <c r="AU28" i="9"/>
  <c r="BG44" i="23"/>
  <c r="AU44" i="23"/>
  <c r="V32" i="23"/>
  <c r="AT32" i="23" s="1"/>
  <c r="R52" i="9"/>
  <c r="AP52" i="9" s="1"/>
  <c r="AC30" i="23"/>
  <c r="BA30" i="23" s="1"/>
  <c r="AK32" i="9"/>
  <c r="AK46" i="23"/>
  <c r="AU410" i="19"/>
  <c r="BF50" i="9"/>
  <c r="AT50" i="9"/>
  <c r="BF90" i="23"/>
  <c r="V90" i="23"/>
  <c r="AT90" i="23" s="1"/>
  <c r="BE13" i="9"/>
  <c r="AS13" i="9"/>
  <c r="BE40" i="23"/>
  <c r="AS40" i="23"/>
  <c r="T42" i="9"/>
  <c r="AR42" i="9" s="1"/>
  <c r="AG84" i="23"/>
  <c r="BE84" i="23" s="1"/>
  <c r="AU442" i="19"/>
  <c r="AX442" i="19"/>
  <c r="BJ442" i="19"/>
  <c r="BD442" i="19"/>
  <c r="E442" i="19"/>
  <c r="M442" i="19"/>
  <c r="AI55" i="23"/>
  <c r="BG55" i="23" s="1"/>
  <c r="AJ43" i="23"/>
  <c r="BH43" i="23" s="1"/>
  <c r="AJ87" i="9"/>
  <c r="BH87" i="9" s="1"/>
  <c r="AH46" i="23"/>
  <c r="BF46" i="23" s="1"/>
  <c r="AR53" i="9"/>
  <c r="BD53" i="9"/>
  <c r="H63" i="23"/>
  <c r="AF63" i="23" s="1"/>
  <c r="BA28" i="9"/>
  <c r="AO28" i="9"/>
  <c r="Q28" i="9"/>
  <c r="BA44" i="23"/>
  <c r="AO44" i="23"/>
  <c r="Q44" i="23"/>
  <c r="AB42" i="23"/>
  <c r="AZ42" i="23" s="1"/>
  <c r="AD26" i="9"/>
  <c r="BB26" i="9" s="1"/>
  <c r="AD58" i="23"/>
  <c r="BB58" i="23" s="1"/>
  <c r="S42" i="23"/>
  <c r="AQ42" i="23" s="1"/>
  <c r="K10" i="23"/>
  <c r="K10" i="9"/>
  <c r="AV386" i="19"/>
  <c r="AF12" i="23"/>
  <c r="BD12" i="23" s="1"/>
  <c r="AC27" i="23"/>
  <c r="AK29" i="9"/>
  <c r="BC12" i="9"/>
  <c r="AQ12" i="9"/>
  <c r="AT27" i="23"/>
  <c r="AH27" i="23"/>
  <c r="BF27" i="23" s="1"/>
  <c r="AV28" i="9"/>
  <c r="AJ28" i="9"/>
  <c r="BH28" i="9" s="1"/>
  <c r="BH44" i="23"/>
  <c r="AV44" i="23"/>
  <c r="AJ44" i="23"/>
  <c r="AS45" i="9"/>
  <c r="AG45" i="9"/>
  <c r="BE45" i="9" s="1"/>
  <c r="T27" i="9"/>
  <c r="AR27" i="9" s="1"/>
  <c r="T55" i="9"/>
  <c r="AR55" i="9" s="1"/>
  <c r="AE32" i="9"/>
  <c r="BC32" i="9" s="1"/>
  <c r="AK34" i="23"/>
  <c r="AV11" i="23"/>
  <c r="AE63" i="23"/>
  <c r="BC63" i="23" s="1"/>
  <c r="BD439" i="18"/>
  <c r="AE63" i="9"/>
  <c r="BC63" i="9" s="1"/>
  <c r="S63" i="23"/>
  <c r="AQ63" i="23" s="1"/>
  <c r="S63" i="9"/>
  <c r="AQ63" i="9" s="1"/>
  <c r="BJ392" i="19"/>
  <c r="BH392" i="19"/>
  <c r="AI16" i="23"/>
  <c r="BG16" i="23" s="1"/>
  <c r="AI16" i="9"/>
  <c r="BG16" i="9" s="1"/>
  <c r="E64" i="9"/>
  <c r="AZ62" i="23"/>
  <c r="AN62" i="23"/>
  <c r="BC15" i="9"/>
  <c r="AQ15" i="9"/>
  <c r="AI36" i="23"/>
  <c r="BG36" i="23" s="1"/>
  <c r="P35" i="9"/>
  <c r="AN35" i="9" s="1"/>
  <c r="AJ41" i="23"/>
  <c r="BH41" i="23" s="1"/>
  <c r="AH44" i="23"/>
  <c r="BF44" i="23" s="1"/>
  <c r="AS405" i="19"/>
  <c r="AR45" i="9"/>
  <c r="BD45" i="9"/>
  <c r="BD59" i="23"/>
  <c r="AR59" i="23"/>
  <c r="AP418" i="19"/>
  <c r="BA58" i="9"/>
  <c r="AO58" i="9"/>
  <c r="AB44" i="9"/>
  <c r="AZ44" i="9" s="1"/>
  <c r="AB55" i="9"/>
  <c r="AZ55" i="9" s="1"/>
  <c r="AP26" i="23"/>
  <c r="BB26" i="23"/>
  <c r="AN27" i="9"/>
  <c r="AZ27" i="9"/>
  <c r="AN43" i="23"/>
  <c r="AZ43" i="23"/>
  <c r="AD28" i="9"/>
  <c r="BB28" i="9" s="1"/>
  <c r="AD61" i="23"/>
  <c r="BB61" i="23" s="1"/>
  <c r="AE41" i="9"/>
  <c r="BC41" i="9" s="1"/>
  <c r="AE89" i="23"/>
  <c r="BC89" i="23" s="1"/>
  <c r="W52" i="9"/>
  <c r="AU52" i="9" s="1"/>
  <c r="AU31" i="23"/>
  <c r="BG31" i="23"/>
  <c r="R12" i="9"/>
  <c r="AP12" i="9" s="1"/>
  <c r="R39" i="23"/>
  <c r="AP39" i="23" s="1"/>
  <c r="AC11" i="9"/>
  <c r="BA11" i="9" s="1"/>
  <c r="AK90" i="23"/>
  <c r="BF49" i="9"/>
  <c r="AT49" i="9"/>
  <c r="BF89" i="23"/>
  <c r="AT89" i="23"/>
  <c r="AV87" i="9"/>
  <c r="BE31" i="23"/>
  <c r="AS31" i="23"/>
  <c r="AT435" i="19"/>
  <c r="T57" i="9"/>
  <c r="AR57" i="9" s="1"/>
  <c r="AG35" i="9"/>
  <c r="BE35" i="9" s="1"/>
  <c r="AP426" i="19"/>
  <c r="AB47" i="23"/>
  <c r="AZ47" i="23" s="1"/>
  <c r="AE33" i="23"/>
  <c r="BC33" i="23" s="1"/>
  <c r="AU39" i="23"/>
  <c r="BG39" i="23"/>
  <c r="R31" i="9"/>
  <c r="AP31" i="9" s="1"/>
  <c r="AK85" i="9"/>
  <c r="BC59" i="9"/>
  <c r="AQ59" i="9"/>
  <c r="AT57" i="23"/>
  <c r="BF57" i="23"/>
  <c r="Q31" i="9"/>
  <c r="AO31" i="9" s="1"/>
  <c r="AH86" i="23"/>
  <c r="BF86" i="23" s="1"/>
  <c r="AG87" i="9"/>
  <c r="BE87" i="9" s="1"/>
  <c r="AI57" i="9"/>
  <c r="BG57" i="9" s="1"/>
  <c r="Q16" i="23"/>
  <c r="AO16" i="23" s="1"/>
  <c r="S89" i="9"/>
  <c r="AQ89" i="9" s="1"/>
  <c r="R46" i="23"/>
  <c r="AP46" i="23" s="1"/>
  <c r="AF113" i="19"/>
  <c r="R113" i="19"/>
  <c r="Z113" i="19"/>
  <c r="AH113" i="19"/>
  <c r="AI113" i="19"/>
  <c r="AG113" i="19"/>
  <c r="AL113" i="19"/>
  <c r="AE113" i="19"/>
  <c r="N113" i="19"/>
  <c r="T113" i="19"/>
  <c r="Y113" i="19"/>
  <c r="AJ113" i="19"/>
  <c r="U113" i="19"/>
  <c r="AK113" i="19"/>
  <c r="S113" i="19"/>
  <c r="AD113" i="19"/>
  <c r="X113" i="19"/>
  <c r="V113" i="19"/>
  <c r="W113" i="19"/>
  <c r="J113" i="19"/>
  <c r="M113" i="19"/>
  <c r="K113" i="19"/>
  <c r="H113" i="19"/>
  <c r="L113" i="19"/>
  <c r="E113" i="19"/>
  <c r="G113" i="19"/>
  <c r="F113" i="19"/>
  <c r="I113" i="19"/>
  <c r="AH114" i="18"/>
  <c r="U114" i="18"/>
  <c r="AL114" i="18"/>
  <c r="AD114" i="18"/>
  <c r="S114" i="18"/>
  <c r="AG114" i="18"/>
  <c r="W114" i="18"/>
  <c r="Y114" i="18"/>
  <c r="T114" i="18"/>
  <c r="N114" i="18"/>
  <c r="X114" i="18"/>
  <c r="AF114" i="18"/>
  <c r="AE114" i="18"/>
  <c r="V114" i="18"/>
  <c r="AI114" i="18"/>
  <c r="AK114" i="18"/>
  <c r="AJ114" i="18"/>
  <c r="F114" i="18"/>
  <c r="J114" i="18"/>
  <c r="G114" i="18"/>
  <c r="K114" i="18"/>
  <c r="R114" i="18"/>
  <c r="Z114" i="18"/>
  <c r="H114" i="18"/>
  <c r="L114" i="18"/>
  <c r="E114" i="18"/>
  <c r="I114" i="18"/>
  <c r="M114" i="18"/>
  <c r="AF127" i="24"/>
  <c r="S127" i="24"/>
  <c r="W127" i="24"/>
  <c r="AG127" i="24"/>
  <c r="AE127" i="24"/>
  <c r="V127" i="24"/>
  <c r="AD127" i="24"/>
  <c r="U127" i="24"/>
  <c r="AH127" i="24"/>
  <c r="AJ127" i="24"/>
  <c r="AK127" i="24"/>
  <c r="AL127" i="24"/>
  <c r="R127" i="24"/>
  <c r="T127" i="24"/>
  <c r="X127" i="24"/>
  <c r="Y127" i="24"/>
  <c r="AI127" i="24"/>
  <c r="F127" i="24"/>
  <c r="K127" i="24"/>
  <c r="J127" i="24"/>
  <c r="M127" i="24"/>
  <c r="G127" i="24"/>
  <c r="L127" i="24"/>
  <c r="N127" i="24"/>
  <c r="Z127" i="24"/>
  <c r="E127" i="24"/>
  <c r="I127" i="24"/>
  <c r="H127" i="24"/>
  <c r="AF115" i="24"/>
  <c r="S115" i="24"/>
  <c r="W115" i="24"/>
  <c r="AG115" i="24"/>
  <c r="AE115" i="24"/>
  <c r="V115" i="24"/>
  <c r="AD115" i="24"/>
  <c r="U115" i="24"/>
  <c r="AH115" i="24"/>
  <c r="AJ115" i="24"/>
  <c r="AK115" i="24"/>
  <c r="AL115" i="24"/>
  <c r="R115" i="24"/>
  <c r="T115" i="24"/>
  <c r="X115" i="24"/>
  <c r="Y115" i="24"/>
  <c r="AI115" i="24"/>
  <c r="F115" i="24"/>
  <c r="K115" i="24"/>
  <c r="J115" i="24"/>
  <c r="M115" i="24"/>
  <c r="G115" i="24"/>
  <c r="L115" i="24"/>
  <c r="Z115" i="24"/>
  <c r="N115" i="24"/>
  <c r="E115" i="24"/>
  <c r="I115" i="24"/>
  <c r="H115" i="24"/>
  <c r="AW407" i="24" l="1"/>
  <c r="BD396" i="24"/>
  <c r="AV396" i="24"/>
  <c r="BF408" i="24"/>
  <c r="AR408" i="24"/>
  <c r="AR407" i="24"/>
  <c r="AW396" i="24"/>
  <c r="Z485" i="24"/>
  <c r="AX407" i="24"/>
  <c r="AX396" i="24"/>
  <c r="BJ407" i="24"/>
  <c r="AV408" i="24"/>
  <c r="BG407" i="24"/>
  <c r="AS408" i="24"/>
  <c r="BE407" i="24"/>
  <c r="BF396" i="24"/>
  <c r="T485" i="24"/>
  <c r="BC407" i="24"/>
  <c r="BC396" i="24"/>
  <c r="AP407" i="24"/>
  <c r="Q485" i="24"/>
  <c r="AO407" i="24"/>
  <c r="H219" i="24"/>
  <c r="I219" i="24"/>
  <c r="E219" i="24"/>
  <c r="N219" i="24"/>
  <c r="Z219" i="24"/>
  <c r="L219" i="24"/>
  <c r="G219" i="24"/>
  <c r="M219" i="24"/>
  <c r="J219" i="24"/>
  <c r="K219" i="24"/>
  <c r="F219" i="24"/>
  <c r="AI219" i="24"/>
  <c r="Y219" i="24"/>
  <c r="X219" i="24"/>
  <c r="T219" i="24"/>
  <c r="R219" i="24"/>
  <c r="AL219" i="24"/>
  <c r="AK219" i="24"/>
  <c r="AJ219" i="24"/>
  <c r="AH219" i="24"/>
  <c r="U219" i="24"/>
  <c r="AD219" i="24"/>
  <c r="V219" i="24"/>
  <c r="AE219" i="24"/>
  <c r="AG219" i="24"/>
  <c r="W219" i="24"/>
  <c r="S219" i="24"/>
  <c r="AF219" i="24"/>
  <c r="H231" i="24"/>
  <c r="I231" i="24"/>
  <c r="E231" i="24"/>
  <c r="Z231" i="24"/>
  <c r="N231" i="24"/>
  <c r="L231" i="24"/>
  <c r="G231" i="24"/>
  <c r="M231" i="24"/>
  <c r="J231" i="24"/>
  <c r="K231" i="24"/>
  <c r="F231" i="24"/>
  <c r="AI231" i="24"/>
  <c r="Y231" i="24"/>
  <c r="X231" i="24"/>
  <c r="T231" i="24"/>
  <c r="R231" i="24"/>
  <c r="AL231" i="24"/>
  <c r="AK231" i="24"/>
  <c r="AJ231" i="24"/>
  <c r="AH231" i="24"/>
  <c r="U231" i="24"/>
  <c r="AD231" i="24"/>
  <c r="V231" i="24"/>
  <c r="AE231" i="24"/>
  <c r="AG231" i="24"/>
  <c r="W231" i="24"/>
  <c r="S231" i="24"/>
  <c r="AF231" i="24"/>
  <c r="J479" i="24"/>
  <c r="AT478" i="24"/>
  <c r="L479" i="24"/>
  <c r="AV478" i="24"/>
  <c r="G479" i="24"/>
  <c r="AQ478" i="24"/>
  <c r="BB407" i="24"/>
  <c r="BI477" i="24"/>
  <c r="AK478" i="24"/>
  <c r="BH477" i="24"/>
  <c r="AJ478" i="24"/>
  <c r="AL308" i="24"/>
  <c r="AH308" i="24"/>
  <c r="AD308" i="24"/>
  <c r="X308" i="24"/>
  <c r="T308" i="24"/>
  <c r="T486" i="24" s="1"/>
  <c r="N308" i="24"/>
  <c r="J308" i="24"/>
  <c r="F308" i="24"/>
  <c r="AK308" i="24"/>
  <c r="AG308" i="24"/>
  <c r="AC308" i="24"/>
  <c r="W308" i="24"/>
  <c r="S308" i="24"/>
  <c r="M308" i="24"/>
  <c r="I308" i="24"/>
  <c r="E308" i="24"/>
  <c r="AI308" i="24"/>
  <c r="AE308" i="24"/>
  <c r="Y308" i="24"/>
  <c r="U308" i="24"/>
  <c r="Q308" i="24"/>
  <c r="Q397" i="24" s="1"/>
  <c r="K308" i="24"/>
  <c r="G308" i="24"/>
  <c r="AF308" i="24"/>
  <c r="L308" i="24"/>
  <c r="L397" i="24" s="1"/>
  <c r="Z308" i="24"/>
  <c r="Z486" i="24" s="1"/>
  <c r="H308" i="24"/>
  <c r="V308" i="24"/>
  <c r="D308" i="24"/>
  <c r="D397" i="24" s="1"/>
  <c r="D486" i="24" s="1"/>
  <c r="AJ308" i="24"/>
  <c r="R308" i="24"/>
  <c r="BC408" i="24"/>
  <c r="BJ408" i="24"/>
  <c r="BD408" i="24"/>
  <c r="M408" i="24"/>
  <c r="AW408" i="24" s="1"/>
  <c r="AG408" i="24"/>
  <c r="BE408" i="24" s="1"/>
  <c r="BJ396" i="24"/>
  <c r="BH396" i="24"/>
  <c r="S396" i="24"/>
  <c r="AQ396" i="24" s="1"/>
  <c r="AK396" i="24"/>
  <c r="BI396" i="24" s="1"/>
  <c r="AL320" i="24"/>
  <c r="AL409" i="24" s="1"/>
  <c r="AH320" i="24"/>
  <c r="AD320" i="24"/>
  <c r="X320" i="24"/>
  <c r="T320" i="24"/>
  <c r="T409" i="24" s="1"/>
  <c r="N320" i="24"/>
  <c r="J320" i="24"/>
  <c r="F320" i="24"/>
  <c r="AK320" i="24"/>
  <c r="AK409" i="24" s="1"/>
  <c r="AG320" i="24"/>
  <c r="AC320" i="24"/>
  <c r="W320" i="24"/>
  <c r="S320" i="24"/>
  <c r="S409" i="24" s="1"/>
  <c r="M320" i="24"/>
  <c r="I320" i="24"/>
  <c r="E320" i="24"/>
  <c r="AJ320" i="24"/>
  <c r="AJ409" i="24" s="1"/>
  <c r="AF320" i="24"/>
  <c r="Z320" i="24"/>
  <c r="V320" i="24"/>
  <c r="R320" i="24"/>
  <c r="R409" i="24" s="1"/>
  <c r="L320" i="24"/>
  <c r="H320" i="24"/>
  <c r="H409" i="24" s="1"/>
  <c r="D320" i="24"/>
  <c r="D409" i="24" s="1"/>
  <c r="D498" i="24" s="1"/>
  <c r="AI320" i="24"/>
  <c r="AI409" i="24" s="1"/>
  <c r="AE320" i="24"/>
  <c r="Y320" i="24"/>
  <c r="Y409" i="24" s="1"/>
  <c r="U320" i="24"/>
  <c r="U409" i="24" s="1"/>
  <c r="Q320" i="24"/>
  <c r="Q409" i="24" s="1"/>
  <c r="K320" i="24"/>
  <c r="K409" i="24" s="1"/>
  <c r="G320" i="24"/>
  <c r="G409" i="24" s="1"/>
  <c r="S485" i="24"/>
  <c r="H479" i="24"/>
  <c r="AR478" i="24"/>
  <c r="AI478" i="24"/>
  <c r="BG477" i="24"/>
  <c r="BJ477" i="24"/>
  <c r="AL478" i="24"/>
  <c r="D219" i="24"/>
  <c r="D116" i="24"/>
  <c r="Q486" i="24"/>
  <c r="V486" i="24"/>
  <c r="AS478" i="24"/>
  <c r="I479" i="24"/>
  <c r="BA477" i="24"/>
  <c r="AC478" i="24"/>
  <c r="BF477" i="24"/>
  <c r="AH478" i="24"/>
  <c r="BI407" i="24"/>
  <c r="R478" i="24"/>
  <c r="AP477" i="24"/>
  <c r="BD407" i="24"/>
  <c r="BA407" i="24"/>
  <c r="AE478" i="24"/>
  <c r="BC477" i="24"/>
  <c r="M480" i="24"/>
  <c r="BE477" i="24"/>
  <c r="AG478" i="24"/>
  <c r="BG408" i="24"/>
  <c r="R408" i="24"/>
  <c r="AP408" i="24" s="1"/>
  <c r="AJ408" i="24"/>
  <c r="BH408" i="24" s="1"/>
  <c r="S408" i="24"/>
  <c r="AQ408" i="24" s="1"/>
  <c r="AK408" i="24"/>
  <c r="BI408" i="24" s="1"/>
  <c r="K479" i="24"/>
  <c r="AU478" i="24"/>
  <c r="V396" i="24"/>
  <c r="E396" i="24"/>
  <c r="AO396" i="24" s="1"/>
  <c r="W396" i="24"/>
  <c r="AU396" i="24" s="1"/>
  <c r="X485" i="24"/>
  <c r="X486" i="24" s="1"/>
  <c r="BB477" i="24"/>
  <c r="AD478" i="24"/>
  <c r="AX479" i="24"/>
  <c r="N480" i="24"/>
  <c r="D231" i="24"/>
  <c r="D128" i="24"/>
  <c r="BD477" i="24"/>
  <c r="AF478" i="24"/>
  <c r="W486" i="24"/>
  <c r="AO478" i="24"/>
  <c r="E479" i="24"/>
  <c r="BB408" i="24"/>
  <c r="V408" i="24"/>
  <c r="AT408" i="24" s="1"/>
  <c r="E408" i="24"/>
  <c r="AO408" i="24" s="1"/>
  <c r="W408" i="24"/>
  <c r="AU408" i="24" s="1"/>
  <c r="U486" i="24"/>
  <c r="AT396" i="24"/>
  <c r="BB396" i="24"/>
  <c r="AR396" i="24"/>
  <c r="I396" i="24"/>
  <c r="AS396" i="24" s="1"/>
  <c r="AC396" i="24"/>
  <c r="F480" i="24"/>
  <c r="Y478" i="24"/>
  <c r="AW477" i="24"/>
  <c r="M218" i="18"/>
  <c r="I218" i="18"/>
  <c r="E218" i="18"/>
  <c r="L218" i="18"/>
  <c r="H218" i="18"/>
  <c r="Z218" i="18"/>
  <c r="R218" i="18"/>
  <c r="K218" i="18"/>
  <c r="G218" i="18"/>
  <c r="J218" i="18"/>
  <c r="F218" i="18"/>
  <c r="AJ218" i="18"/>
  <c r="AK218" i="18"/>
  <c r="AI218" i="18"/>
  <c r="V218" i="18"/>
  <c r="AE218" i="18"/>
  <c r="AF218" i="18"/>
  <c r="X218" i="18"/>
  <c r="N218" i="18"/>
  <c r="T218" i="18"/>
  <c r="Y218" i="18"/>
  <c r="W218" i="18"/>
  <c r="AG218" i="18"/>
  <c r="S218" i="18"/>
  <c r="AD218" i="18"/>
  <c r="AL218" i="18"/>
  <c r="U218" i="18"/>
  <c r="AH218" i="18"/>
  <c r="I217" i="19"/>
  <c r="F217" i="19"/>
  <c r="G217" i="19"/>
  <c r="E217" i="19"/>
  <c r="L217" i="19"/>
  <c r="H217" i="19"/>
  <c r="K217" i="19"/>
  <c r="M217" i="19"/>
  <c r="J217" i="19"/>
  <c r="W217" i="19"/>
  <c r="V217" i="19"/>
  <c r="X217" i="19"/>
  <c r="AD217" i="19"/>
  <c r="S217" i="19"/>
  <c r="AK217" i="19"/>
  <c r="U217" i="19"/>
  <c r="AJ217" i="19"/>
  <c r="Y217" i="19"/>
  <c r="T217" i="19"/>
  <c r="N217" i="19"/>
  <c r="AE217" i="19"/>
  <c r="AL217" i="19"/>
  <c r="AG217" i="19"/>
  <c r="AI217" i="19"/>
  <c r="AH217" i="19"/>
  <c r="Z217" i="19"/>
  <c r="R217" i="19"/>
  <c r="AF217" i="19"/>
  <c r="BD440" i="18"/>
  <c r="BF394" i="18"/>
  <c r="BC475" i="19"/>
  <c r="AE476" i="19"/>
  <c r="AD99" i="23"/>
  <c r="AD99" i="9"/>
  <c r="AV17" i="9"/>
  <c r="AZ17" i="23"/>
  <c r="AO442" i="19"/>
  <c r="Q10" i="23"/>
  <c r="Q10" i="9"/>
  <c r="AS440" i="18"/>
  <c r="H64" i="23"/>
  <c r="H64" i="9"/>
  <c r="Y12" i="23"/>
  <c r="BI59" i="23"/>
  <c r="AW59" i="23"/>
  <c r="AL353" i="18"/>
  <c r="M353" i="18"/>
  <c r="AK353" i="18"/>
  <c r="I353" i="18"/>
  <c r="AG353" i="18"/>
  <c r="E353" i="18"/>
  <c r="AC353" i="18"/>
  <c r="Y353" i="18"/>
  <c r="U353" i="18"/>
  <c r="Q353" i="18"/>
  <c r="L353" i="18"/>
  <c r="AJ353" i="18"/>
  <c r="H353" i="18"/>
  <c r="AF353" i="18"/>
  <c r="Z353" i="18"/>
  <c r="V353" i="18"/>
  <c r="R353" i="18"/>
  <c r="N353" i="18"/>
  <c r="J353" i="18"/>
  <c r="AD353" i="18"/>
  <c r="T353" i="18"/>
  <c r="AI353" i="18"/>
  <c r="G353" i="18"/>
  <c r="S353" i="18"/>
  <c r="AH353" i="18"/>
  <c r="F353" i="18"/>
  <c r="F442" i="18" s="1"/>
  <c r="X353" i="18"/>
  <c r="X442" i="18" s="1"/>
  <c r="D353" i="18"/>
  <c r="D442" i="18" s="1"/>
  <c r="D531" i="18" s="1"/>
  <c r="K353" i="18"/>
  <c r="AE353" i="18"/>
  <c r="AE442" i="18" s="1"/>
  <c r="W353" i="18"/>
  <c r="W442" i="18" s="1"/>
  <c r="S477" i="18"/>
  <c r="AQ476" i="18"/>
  <c r="BF475" i="19"/>
  <c r="AH476" i="19"/>
  <c r="M17" i="23"/>
  <c r="M17" i="9"/>
  <c r="AX393" i="19"/>
  <c r="BA17" i="23"/>
  <c r="AQ386" i="19"/>
  <c r="BI476" i="18"/>
  <c r="AK477" i="18"/>
  <c r="BI44" i="9"/>
  <c r="K100" i="23"/>
  <c r="K100" i="9"/>
  <c r="L477" i="19"/>
  <c r="AV476" i="19"/>
  <c r="BA442" i="19"/>
  <c r="AK37" i="9"/>
  <c r="BI37" i="9" s="1"/>
  <c r="BI53" i="23"/>
  <c r="BG386" i="19"/>
  <c r="AH10" i="23"/>
  <c r="AH10" i="9"/>
  <c r="Y64" i="23"/>
  <c r="Y64" i="9"/>
  <c r="AW64" i="9" s="1"/>
  <c r="AP64" i="9"/>
  <c r="BB64" i="9"/>
  <c r="BI16" i="9"/>
  <c r="AW16" i="9"/>
  <c r="L443" i="19"/>
  <c r="M443" i="19"/>
  <c r="X443" i="19"/>
  <c r="S443" i="19"/>
  <c r="AH443" i="19"/>
  <c r="BF443" i="19" s="1"/>
  <c r="V443" i="19"/>
  <c r="AI443" i="19"/>
  <c r="BG443" i="19" s="1"/>
  <c r="AK26" i="23"/>
  <c r="BI26" i="23" s="1"/>
  <c r="BI84" i="23"/>
  <c r="AW84" i="23"/>
  <c r="U441" i="18"/>
  <c r="E441" i="18"/>
  <c r="H441" i="18"/>
  <c r="R441" i="18"/>
  <c r="I441" i="18"/>
  <c r="AD441" i="18"/>
  <c r="N441" i="18"/>
  <c r="AI441" i="18"/>
  <c r="AU394" i="18"/>
  <c r="BB475" i="19"/>
  <c r="AD476" i="19"/>
  <c r="BC16" i="23"/>
  <c r="V99" i="9"/>
  <c r="AT99" i="9" s="1"/>
  <c r="BB99" i="9"/>
  <c r="AP99" i="9"/>
  <c r="K307" i="18"/>
  <c r="AI307" i="18"/>
  <c r="G307" i="18"/>
  <c r="AE307" i="18"/>
  <c r="W307" i="18"/>
  <c r="S307" i="18"/>
  <c r="J307" i="18"/>
  <c r="AH307" i="18"/>
  <c r="F307" i="18"/>
  <c r="AD307" i="18"/>
  <c r="X307" i="18"/>
  <c r="T307" i="18"/>
  <c r="N307" i="18"/>
  <c r="M307" i="18"/>
  <c r="AK307" i="18"/>
  <c r="I307" i="18"/>
  <c r="AG307" i="18"/>
  <c r="E307" i="18"/>
  <c r="AC307" i="18"/>
  <c r="Y307" i="18"/>
  <c r="Y396" i="18" s="1"/>
  <c r="U307" i="18"/>
  <c r="U396" i="18" s="1"/>
  <c r="Q307" i="18"/>
  <c r="D307" i="18"/>
  <c r="D396" i="18" s="1"/>
  <c r="D485" i="18" s="1"/>
  <c r="AL307" i="18"/>
  <c r="AL396" i="18" s="1"/>
  <c r="L307" i="18"/>
  <c r="L396" i="18" s="1"/>
  <c r="AJ307" i="18"/>
  <c r="AJ396" i="18" s="1"/>
  <c r="H307" i="18"/>
  <c r="H396" i="18" s="1"/>
  <c r="AF307" i="18"/>
  <c r="AF396" i="18" s="1"/>
  <c r="Z307" i="18"/>
  <c r="Z396" i="18" s="1"/>
  <c r="V307" i="18"/>
  <c r="V396" i="18" s="1"/>
  <c r="R307" i="18"/>
  <c r="R396" i="18" s="1"/>
  <c r="BI475" i="19"/>
  <c r="AK476" i="19"/>
  <c r="AW32" i="23"/>
  <c r="AS386" i="19"/>
  <c r="BB476" i="18"/>
  <c r="AD477" i="18"/>
  <c r="AK53" i="9"/>
  <c r="AT64" i="23"/>
  <c r="BF64" i="23"/>
  <c r="BE477" i="18"/>
  <c r="AG478" i="18"/>
  <c r="AW11" i="23"/>
  <c r="Y11" i="23"/>
  <c r="AK11" i="23"/>
  <c r="BI11" i="23" s="1"/>
  <c r="BI89" i="9"/>
  <c r="AW89" i="9"/>
  <c r="AK49" i="9"/>
  <c r="BI49" i="9" s="1"/>
  <c r="AK89" i="9"/>
  <c r="AF394" i="19"/>
  <c r="T394" i="19"/>
  <c r="AG394" i="19"/>
  <c r="BE394" i="19" s="1"/>
  <c r="S394" i="19"/>
  <c r="AH394" i="19"/>
  <c r="BF394" i="19" s="1"/>
  <c r="R394" i="19"/>
  <c r="G394" i="19"/>
  <c r="BH440" i="18"/>
  <c r="AK64" i="23"/>
  <c r="AK64" i="9"/>
  <c r="BI64" i="9" s="1"/>
  <c r="BJ440" i="18"/>
  <c r="AK88" i="23"/>
  <c r="BI88" i="23" s="1"/>
  <c r="L65" i="9"/>
  <c r="BI30" i="9"/>
  <c r="Y30" i="9"/>
  <c r="AW30" i="9" s="1"/>
  <c r="BI46" i="23"/>
  <c r="BI90" i="9"/>
  <c r="AW90" i="9"/>
  <c r="Y90" i="9"/>
  <c r="BG63" i="9"/>
  <c r="AU63" i="9"/>
  <c r="BB394" i="18"/>
  <c r="BH394" i="18"/>
  <c r="AO63" i="23"/>
  <c r="BA63" i="23"/>
  <c r="BH99" i="9"/>
  <c r="AV99" i="9"/>
  <c r="W10" i="23"/>
  <c r="AU10" i="23" s="1"/>
  <c r="AF395" i="18"/>
  <c r="AL395" i="18"/>
  <c r="Y395" i="18"/>
  <c r="I395" i="18"/>
  <c r="AS395" i="18" s="1"/>
  <c r="T395" i="18"/>
  <c r="AH395" i="18"/>
  <c r="AE395" i="18"/>
  <c r="BI52" i="9"/>
  <c r="BI87" i="23"/>
  <c r="Y48" i="9"/>
  <c r="AR442" i="19"/>
  <c r="BJ476" i="18"/>
  <c r="AL477" i="18"/>
  <c r="R478" i="18"/>
  <c r="L478" i="18"/>
  <c r="BI45" i="9"/>
  <c r="AW45" i="9"/>
  <c r="BA475" i="19"/>
  <c r="AC476" i="19"/>
  <c r="AB99" i="9"/>
  <c r="AZ99" i="9" s="1"/>
  <c r="Q477" i="18"/>
  <c r="AO476" i="18"/>
  <c r="N306" i="19"/>
  <c r="K306" i="19"/>
  <c r="K395" i="19" s="1"/>
  <c r="AI306" i="19"/>
  <c r="AI395" i="19" s="1"/>
  <c r="G306" i="19"/>
  <c r="G395" i="19" s="1"/>
  <c r="AE306" i="19"/>
  <c r="Z306" i="19"/>
  <c r="Z395" i="19" s="1"/>
  <c r="V306" i="19"/>
  <c r="V395" i="19" s="1"/>
  <c r="R306" i="19"/>
  <c r="R395" i="19" s="1"/>
  <c r="D306" i="19"/>
  <c r="D395" i="19" s="1"/>
  <c r="D484" i="19" s="1"/>
  <c r="AL306" i="19"/>
  <c r="AL395" i="19" s="1"/>
  <c r="J306" i="19"/>
  <c r="J395" i="19" s="1"/>
  <c r="AH306" i="19"/>
  <c r="AH395" i="19" s="1"/>
  <c r="BF395" i="19" s="1"/>
  <c r="F306" i="19"/>
  <c r="F395" i="19" s="1"/>
  <c r="AD306" i="19"/>
  <c r="AD395" i="19" s="1"/>
  <c r="BB395" i="19" s="1"/>
  <c r="W306" i="19"/>
  <c r="W395" i="19" s="1"/>
  <c r="S306" i="19"/>
  <c r="S395" i="19" s="1"/>
  <c r="M306" i="19"/>
  <c r="M395" i="19" s="1"/>
  <c r="AK306" i="19"/>
  <c r="AK395" i="19" s="1"/>
  <c r="BI395" i="19" s="1"/>
  <c r="I306" i="19"/>
  <c r="I395" i="19" s="1"/>
  <c r="AG306" i="19"/>
  <c r="AG395" i="19" s="1"/>
  <c r="BE395" i="19" s="1"/>
  <c r="E306" i="19"/>
  <c r="E395" i="19" s="1"/>
  <c r="AC306" i="19"/>
  <c r="AC395" i="19" s="1"/>
  <c r="BA395" i="19" s="1"/>
  <c r="X306" i="19"/>
  <c r="X395" i="19" s="1"/>
  <c r="T306" i="19"/>
  <c r="T395" i="19" s="1"/>
  <c r="L306" i="19"/>
  <c r="L395" i="19" s="1"/>
  <c r="AJ306" i="19"/>
  <c r="AJ395" i="19" s="1"/>
  <c r="BH395" i="19" s="1"/>
  <c r="H306" i="19"/>
  <c r="H395" i="19" s="1"/>
  <c r="AF306" i="19"/>
  <c r="AF395" i="19" s="1"/>
  <c r="BD395" i="19" s="1"/>
  <c r="Y306" i="19"/>
  <c r="Y395" i="19" s="1"/>
  <c r="U306" i="19"/>
  <c r="U395" i="19" s="1"/>
  <c r="Q306" i="19"/>
  <c r="Q395" i="19" s="1"/>
  <c r="AJ64" i="23"/>
  <c r="BH64" i="23" s="1"/>
  <c r="BI440" i="18"/>
  <c r="AJ64" i="9"/>
  <c r="AK38" i="23"/>
  <c r="R10" i="9"/>
  <c r="AS99" i="9"/>
  <c r="S10" i="23"/>
  <c r="AQ10" i="23" s="1"/>
  <c r="AQ394" i="18"/>
  <c r="BA394" i="18"/>
  <c r="BC99" i="9"/>
  <c r="AQ99" i="9"/>
  <c r="AI17" i="9"/>
  <c r="BG17" i="9" s="1"/>
  <c r="AW85" i="23"/>
  <c r="BI85" i="23"/>
  <c r="BF10" i="23"/>
  <c r="AT10" i="23"/>
  <c r="BE393" i="19"/>
  <c r="BD16" i="9"/>
  <c r="AR16" i="9"/>
  <c r="W99" i="23"/>
  <c r="Y17" i="23"/>
  <c r="BI40" i="9"/>
  <c r="AW40" i="9"/>
  <c r="AW56" i="23"/>
  <c r="BI56" i="23"/>
  <c r="Y42" i="9"/>
  <c r="AW15" i="9"/>
  <c r="Y15" i="9"/>
  <c r="BI64" i="23"/>
  <c r="AW64" i="23"/>
  <c r="N355" i="19"/>
  <c r="K355" i="19"/>
  <c r="AI355" i="19"/>
  <c r="AL355" i="19"/>
  <c r="J355" i="19"/>
  <c r="AH355" i="19"/>
  <c r="M355" i="19"/>
  <c r="AK355" i="19"/>
  <c r="I355" i="19"/>
  <c r="AG355" i="19"/>
  <c r="E355" i="19"/>
  <c r="AC355" i="19"/>
  <c r="X355" i="19"/>
  <c r="T355" i="19"/>
  <c r="D355" i="19"/>
  <c r="D444" i="19" s="1"/>
  <c r="D533" i="19" s="1"/>
  <c r="L355" i="19"/>
  <c r="AJ355" i="19"/>
  <c r="H355" i="19"/>
  <c r="AF355" i="19"/>
  <c r="AF444" i="19" s="1"/>
  <c r="Y355" i="19"/>
  <c r="U355" i="19"/>
  <c r="Q355" i="19"/>
  <c r="AD355" i="19"/>
  <c r="AD444" i="19" s="1"/>
  <c r="S355" i="19"/>
  <c r="G355" i="19"/>
  <c r="Z355" i="19"/>
  <c r="R355" i="19"/>
  <c r="R444" i="19" s="1"/>
  <c r="F355" i="19"/>
  <c r="W355" i="19"/>
  <c r="AE355" i="19"/>
  <c r="V355" i="19"/>
  <c r="V444" i="19" s="1"/>
  <c r="T484" i="19"/>
  <c r="BI33" i="9"/>
  <c r="AK33" i="9"/>
  <c r="BJ475" i="19"/>
  <c r="AL476" i="19"/>
  <c r="M479" i="18"/>
  <c r="BI38" i="9"/>
  <c r="AK38" i="9"/>
  <c r="BI54" i="23"/>
  <c r="Y54" i="23"/>
  <c r="AW54" i="23" s="1"/>
  <c r="D161" i="18"/>
  <c r="D264" i="18"/>
  <c r="Z160" i="18"/>
  <c r="Z264" i="18" s="1"/>
  <c r="K160" i="18"/>
  <c r="K264" i="18" s="1"/>
  <c r="F160" i="18"/>
  <c r="F264" i="18" s="1"/>
  <c r="I160" i="18"/>
  <c r="I264" i="18" s="1"/>
  <c r="L160" i="18"/>
  <c r="L264" i="18" s="1"/>
  <c r="R160" i="18"/>
  <c r="R264" i="18" s="1"/>
  <c r="G160" i="18"/>
  <c r="G264" i="18" s="1"/>
  <c r="H160" i="18"/>
  <c r="H264" i="18" s="1"/>
  <c r="E160" i="18"/>
  <c r="E264" i="18" s="1"/>
  <c r="J160" i="18"/>
  <c r="J264" i="18" s="1"/>
  <c r="M160" i="18"/>
  <c r="M264" i="18" s="1"/>
  <c r="T160" i="18"/>
  <c r="T264" i="18" s="1"/>
  <c r="X160" i="18"/>
  <c r="X264" i="18" s="1"/>
  <c r="AE160" i="18"/>
  <c r="AE264" i="18" s="1"/>
  <c r="AC160" i="18"/>
  <c r="AC264" i="18" s="1"/>
  <c r="AI160" i="18"/>
  <c r="AI264" i="18" s="1"/>
  <c r="Q160" i="18"/>
  <c r="Q264" i="18" s="1"/>
  <c r="AL160" i="18"/>
  <c r="AL264" i="18" s="1"/>
  <c r="AD160" i="18"/>
  <c r="AD264" i="18" s="1"/>
  <c r="AJ160" i="18"/>
  <c r="AJ264" i="18" s="1"/>
  <c r="U160" i="18"/>
  <c r="U264" i="18" s="1"/>
  <c r="AG160" i="18"/>
  <c r="AG264" i="18" s="1"/>
  <c r="Y160" i="18"/>
  <c r="Y264" i="18" s="1"/>
  <c r="N160" i="18"/>
  <c r="N264" i="18" s="1"/>
  <c r="AF160" i="18"/>
  <c r="AF264" i="18" s="1"/>
  <c r="V160" i="18"/>
  <c r="V264" i="18" s="1"/>
  <c r="AH160" i="18"/>
  <c r="AH264" i="18" s="1"/>
  <c r="S160" i="18"/>
  <c r="S264" i="18" s="1"/>
  <c r="W160" i="18"/>
  <c r="W264" i="18" s="1"/>
  <c r="AK160" i="18"/>
  <c r="AK264" i="18" s="1"/>
  <c r="T477" i="18"/>
  <c r="AR476" i="18"/>
  <c r="BC394" i="18"/>
  <c r="BH477" i="18"/>
  <c r="AJ478" i="18"/>
  <c r="U484" i="19"/>
  <c r="BF386" i="19"/>
  <c r="AG10" i="23"/>
  <c r="AG10" i="9"/>
  <c r="AZ17" i="9"/>
  <c r="BG17" i="23"/>
  <c r="BC477" i="18"/>
  <c r="AE478" i="18"/>
  <c r="BG477" i="18"/>
  <c r="AI478" i="18"/>
  <c r="AP10" i="9"/>
  <c r="AW28" i="9"/>
  <c r="BI44" i="23"/>
  <c r="AS475" i="19"/>
  <c r="AG99" i="23"/>
  <c r="AV442" i="19"/>
  <c r="M99" i="23"/>
  <c r="M99" i="9"/>
  <c r="N476" i="19"/>
  <c r="AX475" i="19"/>
  <c r="BI37" i="23"/>
  <c r="AW37" i="23"/>
  <c r="AK37" i="23"/>
  <c r="BE475" i="19"/>
  <c r="AG476" i="19"/>
  <c r="AF99" i="9"/>
  <c r="AF99" i="23"/>
  <c r="BD99" i="23" s="1"/>
  <c r="AF64" i="9"/>
  <c r="AP64" i="23"/>
  <c r="BB64" i="23"/>
  <c r="AT443" i="19"/>
  <c r="AU443" i="19"/>
  <c r="BE441" i="18"/>
  <c r="BH441" i="18"/>
  <c r="AJ65" i="9"/>
  <c r="BI441" i="18"/>
  <c r="AP441" i="18"/>
  <c r="V65" i="9"/>
  <c r="AT65" i="9" s="1"/>
  <c r="AU441" i="18"/>
  <c r="AI17" i="23"/>
  <c r="BB386" i="19"/>
  <c r="AC10" i="23"/>
  <c r="AC10" i="9"/>
  <c r="AT17" i="23"/>
  <c r="V99" i="23"/>
  <c r="AT99" i="23" s="1"/>
  <c r="BB99" i="23"/>
  <c r="AP99" i="23"/>
  <c r="D115" i="18"/>
  <c r="D218" i="18"/>
  <c r="BI386" i="19"/>
  <c r="AJ10" i="23"/>
  <c r="AJ10" i="9"/>
  <c r="Y44" i="9"/>
  <c r="AW44" i="9" s="1"/>
  <c r="AC99" i="9"/>
  <c r="AT16" i="9"/>
  <c r="AB63" i="9"/>
  <c r="AZ63" i="9" s="1"/>
  <c r="AS442" i="19"/>
  <c r="BI57" i="9"/>
  <c r="AW57" i="9"/>
  <c r="AW89" i="23"/>
  <c r="AK49" i="23"/>
  <c r="BI49" i="23" s="1"/>
  <c r="Y49" i="9"/>
  <c r="AW49" i="9" s="1"/>
  <c r="G18" i="23"/>
  <c r="G18" i="9"/>
  <c r="AR394" i="19"/>
  <c r="H18" i="23"/>
  <c r="T18" i="23" s="1"/>
  <c r="H18" i="9"/>
  <c r="AS394" i="19"/>
  <c r="I18" i="23"/>
  <c r="I18" i="9"/>
  <c r="AT394" i="19"/>
  <c r="AC64" i="23"/>
  <c r="BA64" i="23" s="1"/>
  <c r="AC64" i="9"/>
  <c r="BA64" i="9" s="1"/>
  <c r="BB440" i="18"/>
  <c r="BA440" i="18"/>
  <c r="L65" i="23"/>
  <c r="AJ65" i="23" s="1"/>
  <c r="W17" i="9"/>
  <c r="AU17" i="9" s="1"/>
  <c r="AW30" i="23"/>
  <c r="AK30" i="23"/>
  <c r="BI30" i="23" s="1"/>
  <c r="BI90" i="23"/>
  <c r="Y90" i="23"/>
  <c r="AW90" i="23" s="1"/>
  <c r="BE10" i="23"/>
  <c r="AS10" i="23"/>
  <c r="U18" i="9"/>
  <c r="Q483" i="19"/>
  <c r="Q484" i="19" s="1"/>
  <c r="BD386" i="19"/>
  <c r="AE10" i="23"/>
  <c r="BC10" i="23" s="1"/>
  <c r="AE10" i="9"/>
  <c r="I17" i="23"/>
  <c r="I17" i="9"/>
  <c r="AT393" i="19"/>
  <c r="G17" i="23"/>
  <c r="G17" i="9"/>
  <c r="AR393" i="19"/>
  <c r="AV99" i="23"/>
  <c r="BH99" i="23"/>
  <c r="AR395" i="18"/>
  <c r="C19" i="23"/>
  <c r="C108" i="23" s="1"/>
  <c r="C19" i="9"/>
  <c r="C108" i="9" s="1"/>
  <c r="AC395" i="18"/>
  <c r="AK395" i="18"/>
  <c r="X395" i="18"/>
  <c r="J395" i="18"/>
  <c r="AT395" i="18" s="1"/>
  <c r="G395" i="18"/>
  <c r="J65" i="23"/>
  <c r="BI36" i="9"/>
  <c r="AW36" i="9"/>
  <c r="BI52" i="23"/>
  <c r="AW52" i="23"/>
  <c r="J479" i="18"/>
  <c r="AK17" i="9"/>
  <c r="BI29" i="9"/>
  <c r="AW29" i="9"/>
  <c r="BI45" i="23"/>
  <c r="AW45" i="23"/>
  <c r="Y37" i="9"/>
  <c r="AW37" i="9" s="1"/>
  <c r="P99" i="9"/>
  <c r="AN99" i="9" s="1"/>
  <c r="D114" i="19"/>
  <c r="D217" i="19"/>
  <c r="P63" i="9"/>
  <c r="AN63" i="9" s="1"/>
  <c r="AP386" i="19"/>
  <c r="V483" i="19"/>
  <c r="V484" i="19" s="1"/>
  <c r="BI50" i="9"/>
  <c r="AW50" i="9"/>
  <c r="BE99" i="23"/>
  <c r="AS99" i="23"/>
  <c r="BB17" i="9"/>
  <c r="BD393" i="19"/>
  <c r="BD16" i="23"/>
  <c r="T16" i="23"/>
  <c r="AR16" i="23" s="1"/>
  <c r="U477" i="18"/>
  <c r="AS476" i="18"/>
  <c r="BI14" i="9"/>
  <c r="AW14" i="9"/>
  <c r="BI40" i="23"/>
  <c r="AW40" i="23"/>
  <c r="Y99" i="9"/>
  <c r="Y46" i="23"/>
  <c r="AW46" i="23" s="1"/>
  <c r="AH17" i="9"/>
  <c r="BF17" i="9" s="1"/>
  <c r="Y87" i="23"/>
  <c r="AW87" i="23" s="1"/>
  <c r="AP10" i="23"/>
  <c r="BI28" i="23"/>
  <c r="H100" i="23"/>
  <c r="H100" i="9"/>
  <c r="I477" i="19"/>
  <c r="AS476" i="19"/>
  <c r="AK54" i="9"/>
  <c r="BI54" i="9" s="1"/>
  <c r="AK15" i="9"/>
  <c r="BI15" i="9" s="1"/>
  <c r="AU99" i="23"/>
  <c r="AR63" i="9"/>
  <c r="BF476" i="18"/>
  <c r="AH477" i="18"/>
  <c r="Y38" i="9"/>
  <c r="AW38" i="9" s="1"/>
  <c r="M10" i="23"/>
  <c r="M10" i="9"/>
  <c r="AX386" i="19"/>
  <c r="BE386" i="19"/>
  <c r="AF10" i="9"/>
  <c r="BD10" i="9" s="1"/>
  <c r="AF10" i="23"/>
  <c r="BD10" i="23" s="1"/>
  <c r="BE440" i="18"/>
  <c r="AO443" i="19"/>
  <c r="AR443" i="19"/>
  <c r="AS443" i="19"/>
  <c r="AX443" i="19"/>
  <c r="AJ17" i="9"/>
  <c r="BH17" i="9" s="1"/>
  <c r="BI42" i="9"/>
  <c r="AW42" i="9"/>
  <c r="BD441" i="18"/>
  <c r="BJ441" i="18"/>
  <c r="X65" i="23"/>
  <c r="X65" i="9"/>
  <c r="C65" i="23"/>
  <c r="C154" i="23" s="1"/>
  <c r="C65" i="9"/>
  <c r="C154" i="9" s="1"/>
  <c r="AU63" i="23"/>
  <c r="BG63" i="23"/>
  <c r="BE394" i="18"/>
  <c r="BJ393" i="19"/>
  <c r="AS16" i="9"/>
  <c r="U16" i="9"/>
  <c r="AQ475" i="19"/>
  <c r="BH386" i="19"/>
  <c r="AI10" i="23"/>
  <c r="BG10" i="23" s="1"/>
  <c r="AI10" i="9"/>
  <c r="BI48" i="9"/>
  <c r="AW48" i="9"/>
  <c r="Y44" i="23"/>
  <c r="AW44" i="23" s="1"/>
  <c r="AR10" i="23"/>
  <c r="AT16" i="23"/>
  <c r="AQ442" i="19"/>
  <c r="Z478" i="18"/>
  <c r="BI41" i="9"/>
  <c r="AW41" i="9"/>
  <c r="AK41" i="9"/>
  <c r="AW57" i="23"/>
  <c r="BI57" i="23"/>
  <c r="Y49" i="23"/>
  <c r="AW49" i="23" s="1"/>
  <c r="AB10" i="9"/>
  <c r="J18" i="23"/>
  <c r="J18" i="9"/>
  <c r="V18" i="9" s="1"/>
  <c r="AU394" i="19"/>
  <c r="AO440" i="18"/>
  <c r="D64" i="23"/>
  <c r="D64" i="9"/>
  <c r="AB64" i="9" s="1"/>
  <c r="W17" i="23"/>
  <c r="AU17" i="23" s="1"/>
  <c r="Z483" i="19"/>
  <c r="Z484" i="19" s="1"/>
  <c r="BE10" i="9"/>
  <c r="AS10" i="9"/>
  <c r="D100" i="23"/>
  <c r="D100" i="9"/>
  <c r="E477" i="19"/>
  <c r="AO476" i="19"/>
  <c r="AH18" i="23"/>
  <c r="BG394" i="18"/>
  <c r="AH18" i="9"/>
  <c r="AO394" i="18"/>
  <c r="AR386" i="19"/>
  <c r="BD475" i="19"/>
  <c r="AF476" i="19"/>
  <c r="P17" i="23"/>
  <c r="AN17" i="23" s="1"/>
  <c r="P17" i="9"/>
  <c r="AN17" i="9" s="1"/>
  <c r="H479" i="18"/>
  <c r="BH395" i="18"/>
  <c r="AO395" i="18"/>
  <c r="AW395" i="18"/>
  <c r="AD395" i="18"/>
  <c r="S395" i="18"/>
  <c r="AI395" i="18"/>
  <c r="T10" i="9"/>
  <c r="AR10" i="9" s="1"/>
  <c r="BI36" i="23"/>
  <c r="AW36" i="23"/>
  <c r="AE99" i="23"/>
  <c r="BC99" i="23" s="1"/>
  <c r="BE442" i="19"/>
  <c r="AK99" i="9"/>
  <c r="AG17" i="23"/>
  <c r="BI29" i="23"/>
  <c r="AW29" i="23"/>
  <c r="AB99" i="23"/>
  <c r="AZ99" i="23" s="1"/>
  <c r="P99" i="23"/>
  <c r="AN99" i="23" s="1"/>
  <c r="AR440" i="18"/>
  <c r="G64" i="23"/>
  <c r="G64" i="9"/>
  <c r="AE64" i="9" s="1"/>
  <c r="T64" i="9"/>
  <c r="BE63" i="9"/>
  <c r="AS63" i="9"/>
  <c r="P63" i="23"/>
  <c r="AN63" i="23" s="1"/>
  <c r="BA10" i="9"/>
  <c r="AO10" i="9"/>
  <c r="AK28" i="9"/>
  <c r="BI28" i="9" s="1"/>
  <c r="BI34" i="9"/>
  <c r="AW34" i="9"/>
  <c r="BI50" i="23"/>
  <c r="Y54" i="9"/>
  <c r="AW54" i="9" s="1"/>
  <c r="AT475" i="19"/>
  <c r="AR475" i="19"/>
  <c r="AP17" i="23"/>
  <c r="BB17" i="23"/>
  <c r="AH16" i="9"/>
  <c r="BF16" i="9" s="1"/>
  <c r="AV10" i="9"/>
  <c r="BH10" i="9"/>
  <c r="W100" i="23"/>
  <c r="W100" i="9"/>
  <c r="X477" i="18"/>
  <c r="AV477" i="18" s="1"/>
  <c r="T99" i="9"/>
  <c r="G479" i="18"/>
  <c r="BI14" i="23"/>
  <c r="AW14" i="23"/>
  <c r="AW63" i="9"/>
  <c r="BI63" i="9"/>
  <c r="S16" i="23"/>
  <c r="AQ16" i="23" s="1"/>
  <c r="Y50" i="23"/>
  <c r="AW50" i="23" s="1"/>
  <c r="Y88" i="23"/>
  <c r="AW88" i="23" s="1"/>
  <c r="AW442" i="19"/>
  <c r="BI33" i="23"/>
  <c r="AW33" i="23"/>
  <c r="AK33" i="23"/>
  <c r="BJ386" i="19"/>
  <c r="AK10" i="9"/>
  <c r="AK10" i="23"/>
  <c r="E100" i="23"/>
  <c r="E100" i="9"/>
  <c r="F477" i="19"/>
  <c r="BI12" i="23"/>
  <c r="AW12" i="23"/>
  <c r="BI38" i="23"/>
  <c r="AW38" i="23"/>
  <c r="AU10" i="9"/>
  <c r="BG10" i="9"/>
  <c r="BD63" i="23"/>
  <c r="AR63" i="23"/>
  <c r="BI15" i="23"/>
  <c r="Y15" i="23"/>
  <c r="AW15" i="23" s="1"/>
  <c r="R476" i="19"/>
  <c r="Q99" i="23"/>
  <c r="AO99" i="23" s="1"/>
  <c r="Q99" i="9"/>
  <c r="Y477" i="18"/>
  <c r="AW476" i="18"/>
  <c r="AT440" i="18"/>
  <c r="I64" i="23"/>
  <c r="U64" i="23" s="1"/>
  <c r="I64" i="9"/>
  <c r="U64" i="9" s="1"/>
  <c r="BA99" i="9"/>
  <c r="AO99" i="9"/>
  <c r="D266" i="19"/>
  <c r="D163" i="19"/>
  <c r="M162" i="19"/>
  <c r="M266" i="19" s="1"/>
  <c r="K162" i="19"/>
  <c r="K266" i="19" s="1"/>
  <c r="L162" i="19"/>
  <c r="L266" i="19" s="1"/>
  <c r="G162" i="19"/>
  <c r="G266" i="19" s="1"/>
  <c r="F162" i="19"/>
  <c r="F266" i="19" s="1"/>
  <c r="J162" i="19"/>
  <c r="J266" i="19" s="1"/>
  <c r="E162" i="19"/>
  <c r="E266" i="19" s="1"/>
  <c r="H162" i="19"/>
  <c r="H266" i="19" s="1"/>
  <c r="I162" i="19"/>
  <c r="I266" i="19" s="1"/>
  <c r="R162" i="19"/>
  <c r="R266" i="19" s="1"/>
  <c r="AJ162" i="19"/>
  <c r="AJ266" i="19" s="1"/>
  <c r="Q162" i="19"/>
  <c r="Q266" i="19" s="1"/>
  <c r="AF162" i="19"/>
  <c r="AF266" i="19" s="1"/>
  <c r="AH162" i="19"/>
  <c r="AH266" i="19" s="1"/>
  <c r="AE162" i="19"/>
  <c r="AE266" i="19" s="1"/>
  <c r="AD162" i="19"/>
  <c r="AD266" i="19" s="1"/>
  <c r="X162" i="19"/>
  <c r="X266" i="19" s="1"/>
  <c r="W162" i="19"/>
  <c r="W266" i="19" s="1"/>
  <c r="T162" i="19"/>
  <c r="T266" i="19" s="1"/>
  <c r="U162" i="19"/>
  <c r="U266" i="19" s="1"/>
  <c r="AK162" i="19"/>
  <c r="AK266" i="19" s="1"/>
  <c r="AC162" i="19"/>
  <c r="AC266" i="19" s="1"/>
  <c r="Z162" i="19"/>
  <c r="Z266" i="19" s="1"/>
  <c r="AI162" i="19"/>
  <c r="AI266" i="19" s="1"/>
  <c r="AG162" i="19"/>
  <c r="AG266" i="19" s="1"/>
  <c r="AL162" i="19"/>
  <c r="AL266" i="19" s="1"/>
  <c r="N162" i="19"/>
  <c r="N266" i="19" s="1"/>
  <c r="Y162" i="19"/>
  <c r="Y266" i="19" s="1"/>
  <c r="S162" i="19"/>
  <c r="S266" i="19" s="1"/>
  <c r="V162" i="19"/>
  <c r="V266" i="19" s="1"/>
  <c r="BI12" i="9"/>
  <c r="Y12" i="9"/>
  <c r="AW12" i="9" s="1"/>
  <c r="BI59" i="9"/>
  <c r="AW59" i="9"/>
  <c r="S99" i="23"/>
  <c r="AQ99" i="23" s="1"/>
  <c r="S18" i="23"/>
  <c r="S18" i="9"/>
  <c r="N477" i="18"/>
  <c r="AX476" i="18"/>
  <c r="S484" i="19"/>
  <c r="BC386" i="19"/>
  <c r="AD10" i="23"/>
  <c r="BB10" i="23" s="1"/>
  <c r="AD10" i="9"/>
  <c r="BB10" i="9" s="1"/>
  <c r="J100" i="23"/>
  <c r="J100" i="9"/>
  <c r="K477" i="19"/>
  <c r="AU476" i="19"/>
  <c r="BA17" i="9"/>
  <c r="AO17" i="9"/>
  <c r="AV17" i="23"/>
  <c r="BD99" i="9"/>
  <c r="AR99" i="9"/>
  <c r="AV475" i="19"/>
  <c r="AG99" i="9"/>
  <c r="BE99" i="9" s="1"/>
  <c r="BI442" i="19"/>
  <c r="E479" i="18"/>
  <c r="I479" i="18"/>
  <c r="BI53" i="9"/>
  <c r="AW53" i="9"/>
  <c r="BG475" i="19"/>
  <c r="AI476" i="19"/>
  <c r="AH99" i="23"/>
  <c r="BF99" i="23" s="1"/>
  <c r="AH99" i="9"/>
  <c r="BF99" i="9" s="1"/>
  <c r="AV440" i="18"/>
  <c r="K64" i="23"/>
  <c r="AI64" i="23" s="1"/>
  <c r="K64" i="9"/>
  <c r="W64" i="9" s="1"/>
  <c r="AF64" i="23"/>
  <c r="BI16" i="23"/>
  <c r="AW16" i="23"/>
  <c r="BD443" i="19"/>
  <c r="BE443" i="19"/>
  <c r="BH443" i="19"/>
  <c r="BI443" i="19"/>
  <c r="AP443" i="19"/>
  <c r="AQ443" i="19"/>
  <c r="AJ17" i="23"/>
  <c r="BH17" i="23" s="1"/>
  <c r="BI26" i="9"/>
  <c r="AW26" i="9"/>
  <c r="BI42" i="23"/>
  <c r="AW42" i="23"/>
  <c r="Y42" i="23"/>
  <c r="AK42" i="23"/>
  <c r="BI84" i="9"/>
  <c r="AW84" i="9"/>
  <c r="K65" i="9"/>
  <c r="K65" i="23"/>
  <c r="BA441" i="18"/>
  <c r="X441" i="18"/>
  <c r="J441" i="18"/>
  <c r="G441" i="18"/>
  <c r="AN10" i="9"/>
  <c r="AZ10" i="9"/>
  <c r="T18" i="9"/>
  <c r="AH17" i="23"/>
  <c r="BF17" i="23" s="1"/>
  <c r="AF63" i="9"/>
  <c r="BD63" i="9" s="1"/>
  <c r="AQ16" i="9"/>
  <c r="BE16" i="23"/>
  <c r="AS16" i="23"/>
  <c r="V100" i="23"/>
  <c r="V100" i="9"/>
  <c r="W477" i="18"/>
  <c r="AU476" i="18"/>
  <c r="F100" i="23"/>
  <c r="F100" i="9"/>
  <c r="R100" i="9" s="1"/>
  <c r="G477" i="19"/>
  <c r="AQ476" i="19"/>
  <c r="V477" i="18"/>
  <c r="AT476" i="18"/>
  <c r="V17" i="9"/>
  <c r="AT17" i="9" s="1"/>
  <c r="BH475" i="19"/>
  <c r="AJ476" i="19"/>
  <c r="AI99" i="23"/>
  <c r="BG99" i="23" s="1"/>
  <c r="AI99" i="9"/>
  <c r="BG99" i="9" s="1"/>
  <c r="BI32" i="9"/>
  <c r="AW32" i="9"/>
  <c r="BI48" i="23"/>
  <c r="AW48" i="23"/>
  <c r="BI88" i="9"/>
  <c r="AW88" i="9"/>
  <c r="AC99" i="23"/>
  <c r="BA99" i="23" s="1"/>
  <c r="AB63" i="23"/>
  <c r="AZ63" i="23" s="1"/>
  <c r="BH442" i="19"/>
  <c r="E66" i="23"/>
  <c r="E66" i="9"/>
  <c r="AP442" i="19"/>
  <c r="AW11" i="9"/>
  <c r="AK11" i="9"/>
  <c r="BI11" i="9" s="1"/>
  <c r="BI41" i="23"/>
  <c r="AW41" i="23"/>
  <c r="AK41" i="23"/>
  <c r="AK89" i="23"/>
  <c r="BI89" i="23" s="1"/>
  <c r="Y33" i="9"/>
  <c r="AW33" i="9" s="1"/>
  <c r="AB10" i="23"/>
  <c r="AZ10" i="23" s="1"/>
  <c r="P10" i="23"/>
  <c r="AN10" i="23" s="1"/>
  <c r="K18" i="23"/>
  <c r="K18" i="9"/>
  <c r="W18" i="9" s="1"/>
  <c r="AV394" i="19"/>
  <c r="D18" i="23"/>
  <c r="D18" i="9"/>
  <c r="AO394" i="19"/>
  <c r="L18" i="23"/>
  <c r="L18" i="9"/>
  <c r="AW394" i="19"/>
  <c r="E18" i="23"/>
  <c r="Q18" i="23" s="1"/>
  <c r="E18" i="9"/>
  <c r="AC18" i="9" s="1"/>
  <c r="AP394" i="19"/>
  <c r="AE394" i="19"/>
  <c r="BC394" i="19" s="1"/>
  <c r="N394" i="19"/>
  <c r="BJ394" i="19" s="1"/>
  <c r="X64" i="23"/>
  <c r="AV64" i="23" s="1"/>
  <c r="X64" i="9"/>
  <c r="BI46" i="9"/>
  <c r="AW46" i="9"/>
  <c r="Y10" i="23"/>
  <c r="Y10" i="9"/>
  <c r="F479" i="18"/>
  <c r="AP478" i="18"/>
  <c r="P18" i="23"/>
  <c r="P18" i="9"/>
  <c r="AQ10" i="9"/>
  <c r="BC10" i="9"/>
  <c r="H17" i="23"/>
  <c r="H17" i="9"/>
  <c r="AF17" i="9" s="1"/>
  <c r="AS393" i="19"/>
  <c r="BA63" i="9"/>
  <c r="AO63" i="9"/>
  <c r="L100" i="23"/>
  <c r="L100" i="9"/>
  <c r="M477" i="19"/>
  <c r="AW476" i="19"/>
  <c r="AV395" i="18"/>
  <c r="BE395" i="18"/>
  <c r="AX395" i="18"/>
  <c r="F395" i="18"/>
  <c r="AP395" i="18" s="1"/>
  <c r="W395" i="18"/>
  <c r="K395" i="18"/>
  <c r="AU395" i="18" s="1"/>
  <c r="BI87" i="9"/>
  <c r="BD476" i="18"/>
  <c r="AF477" i="18"/>
  <c r="BF64" i="9"/>
  <c r="AT64" i="9"/>
  <c r="AK99" i="23"/>
  <c r="AK17" i="23"/>
  <c r="Y87" i="9"/>
  <c r="AW87" i="9" s="1"/>
  <c r="Y53" i="23"/>
  <c r="AW53" i="23" s="1"/>
  <c r="AB100" i="23"/>
  <c r="AB100" i="9"/>
  <c r="BA476" i="18"/>
  <c r="AC477" i="18"/>
  <c r="Q64" i="23"/>
  <c r="AO64" i="23" s="1"/>
  <c r="Q64" i="9"/>
  <c r="AO64" i="9" s="1"/>
  <c r="BH64" i="9"/>
  <c r="AV64" i="9"/>
  <c r="T64" i="23"/>
  <c r="AS63" i="23"/>
  <c r="BE63" i="23"/>
  <c r="BA10" i="23"/>
  <c r="AO10" i="23"/>
  <c r="Q17" i="23"/>
  <c r="AO17" i="23" s="1"/>
  <c r="Y483" i="19"/>
  <c r="Y484" i="19" s="1"/>
  <c r="BI34" i="23"/>
  <c r="AW34" i="23"/>
  <c r="K479" i="18"/>
  <c r="I100" i="23"/>
  <c r="I100" i="9"/>
  <c r="J477" i="19"/>
  <c r="AT476" i="19"/>
  <c r="AJ18" i="23"/>
  <c r="BI394" i="18"/>
  <c r="AJ18" i="9"/>
  <c r="AR394" i="18"/>
  <c r="G100" i="23"/>
  <c r="G100" i="9"/>
  <c r="H477" i="19"/>
  <c r="AR476" i="19"/>
  <c r="BI85" i="9"/>
  <c r="AW85" i="9"/>
  <c r="BF10" i="9"/>
  <c r="AT10" i="9"/>
  <c r="AE16" i="9"/>
  <c r="BC16" i="9" s="1"/>
  <c r="BF393" i="19"/>
  <c r="AH16" i="23"/>
  <c r="BF16" i="23" s="1"/>
  <c r="BH10" i="23"/>
  <c r="AV10" i="23"/>
  <c r="W99" i="9"/>
  <c r="AU99" i="9" s="1"/>
  <c r="T99" i="23"/>
  <c r="AR99" i="23" s="1"/>
  <c r="Y17" i="9"/>
  <c r="W483" i="19"/>
  <c r="W484" i="19" s="1"/>
  <c r="BI56" i="9"/>
  <c r="AW56" i="9"/>
  <c r="AW63" i="23"/>
  <c r="BI63" i="23"/>
  <c r="Y26" i="23"/>
  <c r="AW26" i="23" s="1"/>
  <c r="AK32" i="23"/>
  <c r="BI32" i="23" s="1"/>
  <c r="AG16" i="9"/>
  <c r="BE16" i="9" s="1"/>
  <c r="R17" i="9"/>
  <c r="AP17" i="9" s="1"/>
  <c r="Y52" i="9"/>
  <c r="AW52" i="9" s="1"/>
  <c r="Y28" i="23"/>
  <c r="AW28" i="23" s="1"/>
  <c r="AH115" i="18"/>
  <c r="U115" i="18"/>
  <c r="AL115" i="18"/>
  <c r="AD115" i="18"/>
  <c r="S115" i="18"/>
  <c r="AG115" i="18"/>
  <c r="W115" i="18"/>
  <c r="Y115" i="18"/>
  <c r="T115" i="18"/>
  <c r="N115" i="18"/>
  <c r="X115" i="18"/>
  <c r="AF115" i="18"/>
  <c r="AE115" i="18"/>
  <c r="V115" i="18"/>
  <c r="AI115" i="18"/>
  <c r="AK115" i="18"/>
  <c r="AJ115" i="18"/>
  <c r="F115" i="18"/>
  <c r="J115" i="18"/>
  <c r="G115" i="18"/>
  <c r="K115" i="18"/>
  <c r="R115" i="18"/>
  <c r="Z115" i="18"/>
  <c r="H115" i="18"/>
  <c r="L115" i="18"/>
  <c r="E115" i="18"/>
  <c r="I115" i="18"/>
  <c r="M115" i="18"/>
  <c r="AF114" i="19"/>
  <c r="R114" i="19"/>
  <c r="Z114" i="19"/>
  <c r="AH114" i="19"/>
  <c r="AI114" i="19"/>
  <c r="AG114" i="19"/>
  <c r="AL114" i="19"/>
  <c r="AE114" i="19"/>
  <c r="N114" i="19"/>
  <c r="T114" i="19"/>
  <c r="Y114" i="19"/>
  <c r="AJ114" i="19"/>
  <c r="U114" i="19"/>
  <c r="AK114" i="19"/>
  <c r="S114" i="19"/>
  <c r="AD114" i="19"/>
  <c r="X114" i="19"/>
  <c r="V114" i="19"/>
  <c r="W114" i="19"/>
  <c r="J114" i="19"/>
  <c r="M114" i="19"/>
  <c r="K114" i="19"/>
  <c r="H114" i="19"/>
  <c r="L114" i="19"/>
  <c r="E114" i="19"/>
  <c r="G114" i="19"/>
  <c r="F114" i="19"/>
  <c r="I114" i="19"/>
  <c r="AF128" i="24"/>
  <c r="S128" i="24"/>
  <c r="W128" i="24"/>
  <c r="AG128" i="24"/>
  <c r="AE128" i="24"/>
  <c r="V128" i="24"/>
  <c r="AD128" i="24"/>
  <c r="U128" i="24"/>
  <c r="AH128" i="24"/>
  <c r="AJ128" i="24"/>
  <c r="AK128" i="24"/>
  <c r="AL128" i="24"/>
  <c r="R128" i="24"/>
  <c r="T128" i="24"/>
  <c r="X128" i="24"/>
  <c r="Y128" i="24"/>
  <c r="AI128" i="24"/>
  <c r="F128" i="24"/>
  <c r="K128" i="24"/>
  <c r="J128" i="24"/>
  <c r="M128" i="24"/>
  <c r="G128" i="24"/>
  <c r="L128" i="24"/>
  <c r="Z128" i="24"/>
  <c r="N128" i="24"/>
  <c r="E128" i="24"/>
  <c r="I128" i="24"/>
  <c r="H128" i="24"/>
  <c r="AF116" i="24"/>
  <c r="S116" i="24"/>
  <c r="W116" i="24"/>
  <c r="AG116" i="24"/>
  <c r="AE116" i="24"/>
  <c r="V116" i="24"/>
  <c r="AD116" i="24"/>
  <c r="U116" i="24"/>
  <c r="AH116" i="24"/>
  <c r="AJ116" i="24"/>
  <c r="AK116" i="24"/>
  <c r="AL116" i="24"/>
  <c r="R116" i="24"/>
  <c r="T116" i="24"/>
  <c r="X116" i="24"/>
  <c r="Y116" i="24"/>
  <c r="AI116" i="24"/>
  <c r="F116" i="24"/>
  <c r="K116" i="24"/>
  <c r="J116" i="24"/>
  <c r="M116" i="24"/>
  <c r="G116" i="24"/>
  <c r="L116" i="24"/>
  <c r="N116" i="24"/>
  <c r="Z116" i="24"/>
  <c r="E116" i="24"/>
  <c r="I116" i="24"/>
  <c r="H116" i="24"/>
  <c r="BG409" i="24" l="1"/>
  <c r="BA396" i="24"/>
  <c r="BA408" i="24"/>
  <c r="H220" i="24"/>
  <c r="I220" i="24"/>
  <c r="E220" i="24"/>
  <c r="Z220" i="24"/>
  <c r="N220" i="24"/>
  <c r="L220" i="24"/>
  <c r="G220" i="24"/>
  <c r="M220" i="24"/>
  <c r="J220" i="24"/>
  <c r="K220" i="24"/>
  <c r="F220" i="24"/>
  <c r="AI220" i="24"/>
  <c r="Y220" i="24"/>
  <c r="X220" i="24"/>
  <c r="T220" i="24"/>
  <c r="R220" i="24"/>
  <c r="AL220" i="24"/>
  <c r="AK220" i="24"/>
  <c r="AJ220" i="24"/>
  <c r="AH220" i="24"/>
  <c r="U220" i="24"/>
  <c r="AD220" i="24"/>
  <c r="V220" i="24"/>
  <c r="AE220" i="24"/>
  <c r="AG220" i="24"/>
  <c r="W220" i="24"/>
  <c r="S220" i="24"/>
  <c r="AF220" i="24"/>
  <c r="H232" i="24"/>
  <c r="I232" i="24"/>
  <c r="E232" i="24"/>
  <c r="N232" i="24"/>
  <c r="Z232" i="24"/>
  <c r="L232" i="24"/>
  <c r="G232" i="24"/>
  <c r="M232" i="24"/>
  <c r="J232" i="24"/>
  <c r="K232" i="24"/>
  <c r="F232" i="24"/>
  <c r="AI232" i="24"/>
  <c r="Y232" i="24"/>
  <c r="X232" i="24"/>
  <c r="T232" i="24"/>
  <c r="R232" i="24"/>
  <c r="AL232" i="24"/>
  <c r="AK232" i="24"/>
  <c r="AJ232" i="24"/>
  <c r="AH232" i="24"/>
  <c r="U232" i="24"/>
  <c r="AD232" i="24"/>
  <c r="V232" i="24"/>
  <c r="AE232" i="24"/>
  <c r="AG232" i="24"/>
  <c r="W232" i="24"/>
  <c r="S232" i="24"/>
  <c r="AF232" i="24"/>
  <c r="BF478" i="24"/>
  <c r="AH479" i="24"/>
  <c r="AK397" i="24"/>
  <c r="Y479" i="24"/>
  <c r="AW478" i="24"/>
  <c r="AI321" i="24"/>
  <c r="AE321" i="24"/>
  <c r="Y321" i="24"/>
  <c r="U321" i="24"/>
  <c r="U410" i="24" s="1"/>
  <c r="Q321" i="24"/>
  <c r="K321" i="24"/>
  <c r="G321" i="24"/>
  <c r="AL321" i="24"/>
  <c r="AL410" i="24" s="1"/>
  <c r="AH321" i="24"/>
  <c r="AD321" i="24"/>
  <c r="X321" i="24"/>
  <c r="T321" i="24"/>
  <c r="T410" i="24" s="1"/>
  <c r="N321" i="24"/>
  <c r="J321" i="24"/>
  <c r="F321" i="24"/>
  <c r="AK321" i="24"/>
  <c r="AK410" i="24" s="1"/>
  <c r="AG321" i="24"/>
  <c r="AC321" i="24"/>
  <c r="W321" i="24"/>
  <c r="S321" i="24"/>
  <c r="S410" i="24" s="1"/>
  <c r="M321" i="24"/>
  <c r="I321" i="24"/>
  <c r="E321" i="24"/>
  <c r="AJ321" i="24"/>
  <c r="AJ410" i="24" s="1"/>
  <c r="AF321" i="24"/>
  <c r="Z321" i="24"/>
  <c r="V321" i="24"/>
  <c r="R321" i="24"/>
  <c r="R410" i="24" s="1"/>
  <c r="L321" i="24"/>
  <c r="H321" i="24"/>
  <c r="D321" i="24"/>
  <c r="D410" i="24" s="1"/>
  <c r="D499" i="24" s="1"/>
  <c r="BE478" i="24"/>
  <c r="AG479" i="24"/>
  <c r="D220" i="24"/>
  <c r="D117" i="24"/>
  <c r="S486" i="24"/>
  <c r="V409" i="24"/>
  <c r="E409" i="24"/>
  <c r="AO409" i="24" s="1"/>
  <c r="W409" i="24"/>
  <c r="F409" i="24"/>
  <c r="AP409" i="24" s="1"/>
  <c r="X409" i="24"/>
  <c r="V397" i="24"/>
  <c r="AF397" i="24"/>
  <c r="U397" i="24"/>
  <c r="E397" i="24"/>
  <c r="AO397" i="24" s="1"/>
  <c r="W397" i="24"/>
  <c r="F397" i="24"/>
  <c r="X397" i="24"/>
  <c r="AV397" i="24" s="1"/>
  <c r="AJ479" i="24"/>
  <c r="BH478" i="24"/>
  <c r="BE396" i="24"/>
  <c r="L480" i="24"/>
  <c r="AV479" i="24"/>
  <c r="N481" i="24"/>
  <c r="AX480" i="24"/>
  <c r="I480" i="24"/>
  <c r="AS479" i="24"/>
  <c r="S397" i="24"/>
  <c r="AL397" i="24"/>
  <c r="F481" i="24"/>
  <c r="AF479" i="24"/>
  <c r="BD478" i="24"/>
  <c r="BB478" i="24"/>
  <c r="AD479" i="24"/>
  <c r="K480" i="24"/>
  <c r="AU479" i="24"/>
  <c r="BC478" i="24"/>
  <c r="AE479" i="24"/>
  <c r="R479" i="24"/>
  <c r="AP478" i="24"/>
  <c r="BA478" i="24"/>
  <c r="AC479" i="24"/>
  <c r="AI309" i="24"/>
  <c r="AE309" i="24"/>
  <c r="Y309" i="24"/>
  <c r="U309" i="24"/>
  <c r="U487" i="24" s="1"/>
  <c r="Q309" i="24"/>
  <c r="Q487" i="24" s="1"/>
  <c r="K309" i="24"/>
  <c r="G309" i="24"/>
  <c r="AL309" i="24"/>
  <c r="AH309" i="24"/>
  <c r="AD309" i="24"/>
  <c r="X309" i="24"/>
  <c r="X487" i="24" s="1"/>
  <c r="T309" i="24"/>
  <c r="N309" i="24"/>
  <c r="J309" i="24"/>
  <c r="F309" i="24"/>
  <c r="F398" i="24" s="1"/>
  <c r="AJ309" i="24"/>
  <c r="AF309" i="24"/>
  <c r="Z309" i="24"/>
  <c r="Z487" i="24" s="1"/>
  <c r="V309" i="24"/>
  <c r="V398" i="24" s="1"/>
  <c r="R309" i="24"/>
  <c r="L309" i="24"/>
  <c r="H309" i="24"/>
  <c r="D309" i="24"/>
  <c r="D398" i="24" s="1"/>
  <c r="D487" i="24" s="1"/>
  <c r="AG309" i="24"/>
  <c r="M309" i="24"/>
  <c r="AC309" i="24"/>
  <c r="I309" i="24"/>
  <c r="I398" i="24" s="1"/>
  <c r="W309" i="24"/>
  <c r="W487" i="24" s="1"/>
  <c r="E309" i="24"/>
  <c r="AK309" i="24"/>
  <c r="S309" i="24"/>
  <c r="S398" i="24" s="1"/>
  <c r="BG478" i="24"/>
  <c r="AI479" i="24"/>
  <c r="AQ409" i="24"/>
  <c r="AR409" i="24"/>
  <c r="Z409" i="24"/>
  <c r="I409" i="24"/>
  <c r="AS409" i="24" s="1"/>
  <c r="AC409" i="24"/>
  <c r="BA409" i="24" s="1"/>
  <c r="J409" i="24"/>
  <c r="AT409" i="24" s="1"/>
  <c r="AD409" i="24"/>
  <c r="R397" i="24"/>
  <c r="H397" i="24"/>
  <c r="G397" i="24"/>
  <c r="AQ397" i="24" s="1"/>
  <c r="Y397" i="24"/>
  <c r="I397" i="24"/>
  <c r="AC397" i="24"/>
  <c r="BA397" i="24" s="1"/>
  <c r="J397" i="24"/>
  <c r="AT397" i="24" s="1"/>
  <c r="AD397" i="24"/>
  <c r="BB397" i="24" s="1"/>
  <c r="D232" i="24"/>
  <c r="D129" i="24"/>
  <c r="M481" i="24"/>
  <c r="H480" i="24"/>
  <c r="AR479" i="24"/>
  <c r="AI397" i="24"/>
  <c r="T397" i="24"/>
  <c r="E480" i="24"/>
  <c r="AO479" i="24"/>
  <c r="BJ478" i="24"/>
  <c r="AL479" i="24"/>
  <c r="AU409" i="24"/>
  <c r="AE409" i="24"/>
  <c r="BC409" i="24" s="1"/>
  <c r="L409" i="24"/>
  <c r="AV409" i="24" s="1"/>
  <c r="AF409" i="24"/>
  <c r="BD409" i="24" s="1"/>
  <c r="M409" i="24"/>
  <c r="AW409" i="24" s="1"/>
  <c r="AG409" i="24"/>
  <c r="BE409" i="24" s="1"/>
  <c r="N409" i="24"/>
  <c r="AH409" i="24"/>
  <c r="AJ397" i="24"/>
  <c r="BH397" i="24" s="1"/>
  <c r="Z397" i="24"/>
  <c r="K397" i="24"/>
  <c r="AU397" i="24" s="1"/>
  <c r="AE397" i="24"/>
  <c r="M397" i="24"/>
  <c r="AW397" i="24" s="1"/>
  <c r="AG397" i="24"/>
  <c r="BE397" i="24" s="1"/>
  <c r="N397" i="24"/>
  <c r="AX397" i="24" s="1"/>
  <c r="AH397" i="24"/>
  <c r="BI478" i="24"/>
  <c r="AK479" i="24"/>
  <c r="G480" i="24"/>
  <c r="AQ479" i="24"/>
  <c r="AT479" i="24"/>
  <c r="J480" i="24"/>
  <c r="I218" i="19"/>
  <c r="F218" i="19"/>
  <c r="G218" i="19"/>
  <c r="E218" i="19"/>
  <c r="L218" i="19"/>
  <c r="H218" i="19"/>
  <c r="K218" i="19"/>
  <c r="M218" i="19"/>
  <c r="J218" i="19"/>
  <c r="W218" i="19"/>
  <c r="V218" i="19"/>
  <c r="X218" i="19"/>
  <c r="AD218" i="19"/>
  <c r="S218" i="19"/>
  <c r="AK218" i="19"/>
  <c r="U218" i="19"/>
  <c r="AJ218" i="19"/>
  <c r="Y218" i="19"/>
  <c r="T218" i="19"/>
  <c r="N218" i="19"/>
  <c r="AE218" i="19"/>
  <c r="AL218" i="19"/>
  <c r="AG218" i="19"/>
  <c r="AI218" i="19"/>
  <c r="AH218" i="19"/>
  <c r="Z218" i="19"/>
  <c r="R218" i="19"/>
  <c r="AF218" i="19"/>
  <c r="M219" i="18"/>
  <c r="I219" i="18"/>
  <c r="E219" i="18"/>
  <c r="L219" i="18"/>
  <c r="H219" i="18"/>
  <c r="Z219" i="18"/>
  <c r="R219" i="18"/>
  <c r="K219" i="18"/>
  <c r="G219" i="18"/>
  <c r="J219" i="18"/>
  <c r="F219" i="18"/>
  <c r="AJ219" i="18"/>
  <c r="AK219" i="18"/>
  <c r="AI219" i="18"/>
  <c r="V219" i="18"/>
  <c r="AE219" i="18"/>
  <c r="AF219" i="18"/>
  <c r="X219" i="18"/>
  <c r="N219" i="18"/>
  <c r="T219" i="18"/>
  <c r="Y219" i="18"/>
  <c r="W219" i="18"/>
  <c r="AG219" i="18"/>
  <c r="S219" i="18"/>
  <c r="AD219" i="18"/>
  <c r="AL219" i="18"/>
  <c r="U219" i="18"/>
  <c r="AH219" i="18"/>
  <c r="BA477" i="18"/>
  <c r="AC478" i="18"/>
  <c r="T17" i="23"/>
  <c r="AR17" i="23" s="1"/>
  <c r="F480" i="18"/>
  <c r="AN18" i="9"/>
  <c r="U100" i="23"/>
  <c r="AS100" i="23" s="1"/>
  <c r="W65" i="23"/>
  <c r="AU65" i="23" s="1"/>
  <c r="W65" i="9"/>
  <c r="E480" i="18"/>
  <c r="J101" i="23"/>
  <c r="J101" i="9"/>
  <c r="K478" i="19"/>
  <c r="AU477" i="19"/>
  <c r="N478" i="18"/>
  <c r="AX477" i="18"/>
  <c r="H480" i="18"/>
  <c r="AZ100" i="9"/>
  <c r="BF18" i="23"/>
  <c r="BC441" i="18"/>
  <c r="BI10" i="23"/>
  <c r="AW10" i="23"/>
  <c r="AG100" i="9"/>
  <c r="BE100" i="9" s="1"/>
  <c r="BI395" i="18"/>
  <c r="BE476" i="19"/>
  <c r="AG477" i="19"/>
  <c r="AF100" i="23"/>
  <c r="AF100" i="9"/>
  <c r="BI99" i="23"/>
  <c r="Y99" i="23"/>
  <c r="AW99" i="23" s="1"/>
  <c r="BH478" i="18"/>
  <c r="AJ479" i="18"/>
  <c r="T478" i="18"/>
  <c r="AR477" i="18"/>
  <c r="AE444" i="19"/>
  <c r="Z444" i="19"/>
  <c r="Q444" i="19"/>
  <c r="H444" i="19"/>
  <c r="T444" i="19"/>
  <c r="AG444" i="19"/>
  <c r="AH444" i="19"/>
  <c r="K444" i="19"/>
  <c r="Q18" i="9"/>
  <c r="G19" i="23"/>
  <c r="G19" i="9"/>
  <c r="AR395" i="19"/>
  <c r="H19" i="23"/>
  <c r="H19" i="9"/>
  <c r="AS395" i="19"/>
  <c r="I19" i="23"/>
  <c r="I19" i="9"/>
  <c r="AT395" i="19"/>
  <c r="BG395" i="19"/>
  <c r="Q478" i="18"/>
  <c r="AO477" i="18"/>
  <c r="BA476" i="19"/>
  <c r="AC477" i="19"/>
  <c r="AB101" i="23" s="1"/>
  <c r="S19" i="23"/>
  <c r="S19" i="9"/>
  <c r="BD395" i="18"/>
  <c r="AE19" i="9"/>
  <c r="AI18" i="23"/>
  <c r="BG18" i="23" s="1"/>
  <c r="BH65" i="9"/>
  <c r="AV65" i="9"/>
  <c r="BE478" i="18"/>
  <c r="AG479" i="18"/>
  <c r="BI476" i="19"/>
  <c r="AK477" i="19"/>
  <c r="AG396" i="18"/>
  <c r="N396" i="18"/>
  <c r="AX396" i="18" s="1"/>
  <c r="F396" i="18"/>
  <c r="AP396" i="18" s="1"/>
  <c r="W396" i="18"/>
  <c r="K396" i="18"/>
  <c r="AU396" i="18" s="1"/>
  <c r="BB476" i="19"/>
  <c r="AD477" i="19"/>
  <c r="AX441" i="18"/>
  <c r="M65" i="9"/>
  <c r="M65" i="23"/>
  <c r="AR441" i="18"/>
  <c r="G65" i="23"/>
  <c r="G65" i="9"/>
  <c r="AU100" i="9"/>
  <c r="BI17" i="9"/>
  <c r="AW17" i="9"/>
  <c r="BF476" i="19"/>
  <c r="AH477" i="19"/>
  <c r="G442" i="18"/>
  <c r="J442" i="18"/>
  <c r="Z442" i="18"/>
  <c r="L442" i="18"/>
  <c r="AC442" i="18"/>
  <c r="AK442" i="18"/>
  <c r="AR64" i="9"/>
  <c r="BD64" i="9"/>
  <c r="AG18" i="9"/>
  <c r="AE100" i="9"/>
  <c r="BC100" i="9" s="1"/>
  <c r="BD17" i="9"/>
  <c r="T17" i="9"/>
  <c r="AR17" i="9" s="1"/>
  <c r="AE100" i="23"/>
  <c r="BC100" i="23" s="1"/>
  <c r="L101" i="23"/>
  <c r="L101" i="9"/>
  <c r="M478" i="19"/>
  <c r="AW477" i="19"/>
  <c r="BH18" i="9"/>
  <c r="X18" i="9"/>
  <c r="AV18" i="9" s="1"/>
  <c r="AN18" i="23"/>
  <c r="AU65" i="9"/>
  <c r="AU64" i="9"/>
  <c r="AT100" i="9"/>
  <c r="D164" i="19"/>
  <c r="D267" i="19"/>
  <c r="M163" i="19"/>
  <c r="M267" i="19" s="1"/>
  <c r="H163" i="19"/>
  <c r="H267" i="19" s="1"/>
  <c r="L163" i="19"/>
  <c r="L267" i="19" s="1"/>
  <c r="E163" i="19"/>
  <c r="E267" i="19" s="1"/>
  <c r="F163" i="19"/>
  <c r="F267" i="19" s="1"/>
  <c r="K163" i="19"/>
  <c r="K267" i="19" s="1"/>
  <c r="J163" i="19"/>
  <c r="J267" i="19" s="1"/>
  <c r="G163" i="19"/>
  <c r="G267" i="19" s="1"/>
  <c r="I163" i="19"/>
  <c r="I267" i="19" s="1"/>
  <c r="Z163" i="19"/>
  <c r="Z267" i="19" s="1"/>
  <c r="AL163" i="19"/>
  <c r="AL267" i="19" s="1"/>
  <c r="T163" i="19"/>
  <c r="T267" i="19" s="1"/>
  <c r="V163" i="19"/>
  <c r="V267" i="19" s="1"/>
  <c r="AF163" i="19"/>
  <c r="AF267" i="19" s="1"/>
  <c r="R163" i="19"/>
  <c r="R267" i="19" s="1"/>
  <c r="AC163" i="19"/>
  <c r="AC267" i="19" s="1"/>
  <c r="AH163" i="19"/>
  <c r="AH267" i="19" s="1"/>
  <c r="AI163" i="19"/>
  <c r="AI267" i="19" s="1"/>
  <c r="N163" i="19"/>
  <c r="N267" i="19" s="1"/>
  <c r="AJ163" i="19"/>
  <c r="AJ267" i="19" s="1"/>
  <c r="AD163" i="19"/>
  <c r="AD267" i="19" s="1"/>
  <c r="W163" i="19"/>
  <c r="W267" i="19" s="1"/>
  <c r="AG163" i="19"/>
  <c r="AG267" i="19" s="1"/>
  <c r="Y163" i="19"/>
  <c r="Y267" i="19" s="1"/>
  <c r="U163" i="19"/>
  <c r="U267" i="19" s="1"/>
  <c r="AK163" i="19"/>
  <c r="AK267" i="19" s="1"/>
  <c r="Q163" i="19"/>
  <c r="Q267" i="19" s="1"/>
  <c r="AE163" i="19"/>
  <c r="AE267" i="19" s="1"/>
  <c r="S163" i="19"/>
  <c r="S267" i="19" s="1"/>
  <c r="X163" i="19"/>
  <c r="X267" i="19" s="1"/>
  <c r="AS64" i="9"/>
  <c r="X101" i="23"/>
  <c r="X101" i="9"/>
  <c r="Y478" i="18"/>
  <c r="AW477" i="18"/>
  <c r="X478" i="18"/>
  <c r="BC64" i="9"/>
  <c r="S64" i="9"/>
  <c r="AQ64" i="9" s="1"/>
  <c r="BB395" i="18"/>
  <c r="AZ100" i="23"/>
  <c r="Z479" i="18"/>
  <c r="AG100" i="23"/>
  <c r="BE100" i="23" s="1"/>
  <c r="H101" i="23"/>
  <c r="H101" i="9"/>
  <c r="I478" i="19"/>
  <c r="AS477" i="19"/>
  <c r="T101" i="23"/>
  <c r="T101" i="9"/>
  <c r="U478" i="18"/>
  <c r="AS477" i="18"/>
  <c r="N307" i="19"/>
  <c r="K307" i="19"/>
  <c r="K396" i="19" s="1"/>
  <c r="AI307" i="19"/>
  <c r="AI396" i="19" s="1"/>
  <c r="BG396" i="19" s="1"/>
  <c r="G307" i="19"/>
  <c r="G396" i="19" s="1"/>
  <c r="AE307" i="19"/>
  <c r="Z307" i="19"/>
  <c r="Z396" i="19" s="1"/>
  <c r="V307" i="19"/>
  <c r="V396" i="19" s="1"/>
  <c r="R307" i="19"/>
  <c r="R396" i="19" s="1"/>
  <c r="D307" i="19"/>
  <c r="D396" i="19" s="1"/>
  <c r="D485" i="19" s="1"/>
  <c r="AL307" i="19"/>
  <c r="AL396" i="19" s="1"/>
  <c r="J307" i="19"/>
  <c r="J396" i="19" s="1"/>
  <c r="AH307" i="19"/>
  <c r="AH396" i="19" s="1"/>
  <c r="F307" i="19"/>
  <c r="F396" i="19" s="1"/>
  <c r="AD307" i="19"/>
  <c r="AD396" i="19" s="1"/>
  <c r="BB396" i="19" s="1"/>
  <c r="W307" i="19"/>
  <c r="W396" i="19" s="1"/>
  <c r="S307" i="19"/>
  <c r="S396" i="19" s="1"/>
  <c r="M307" i="19"/>
  <c r="M396" i="19" s="1"/>
  <c r="AK307" i="19"/>
  <c r="AK396" i="19" s="1"/>
  <c r="BI396" i="19" s="1"/>
  <c r="I307" i="19"/>
  <c r="I396" i="19" s="1"/>
  <c r="AG307" i="19"/>
  <c r="AG396" i="19" s="1"/>
  <c r="E307" i="19"/>
  <c r="E396" i="19" s="1"/>
  <c r="AC307" i="19"/>
  <c r="AC396" i="19" s="1"/>
  <c r="BA396" i="19" s="1"/>
  <c r="X307" i="19"/>
  <c r="X396" i="19" s="1"/>
  <c r="T307" i="19"/>
  <c r="T396" i="19" s="1"/>
  <c r="L307" i="19"/>
  <c r="L396" i="19" s="1"/>
  <c r="AJ307" i="19"/>
  <c r="AJ396" i="19" s="1"/>
  <c r="BH396" i="19" s="1"/>
  <c r="H307" i="19"/>
  <c r="H396" i="19" s="1"/>
  <c r="AF307" i="19"/>
  <c r="AF396" i="19" s="1"/>
  <c r="Y307" i="19"/>
  <c r="Y396" i="19" s="1"/>
  <c r="U307" i="19"/>
  <c r="U396" i="19" s="1"/>
  <c r="Q307" i="19"/>
  <c r="Q396" i="19" s="1"/>
  <c r="AQ395" i="18"/>
  <c r="BA395" i="18"/>
  <c r="AQ18" i="9"/>
  <c r="AF18" i="23"/>
  <c r="AI65" i="9"/>
  <c r="BG65" i="9" s="1"/>
  <c r="S100" i="9"/>
  <c r="AQ100" i="9" s="1"/>
  <c r="D354" i="18"/>
  <c r="D443" i="18" s="1"/>
  <c r="D532" i="18" s="1"/>
  <c r="K354" i="18"/>
  <c r="AI354" i="18"/>
  <c r="AI443" i="18" s="1"/>
  <c r="G354" i="18"/>
  <c r="G443" i="18" s="1"/>
  <c r="AE354" i="18"/>
  <c r="AE443" i="18" s="1"/>
  <c r="W354" i="18"/>
  <c r="S354" i="18"/>
  <c r="S443" i="18" s="1"/>
  <c r="N354" i="18"/>
  <c r="N443" i="18" s="1"/>
  <c r="J354" i="18"/>
  <c r="J443" i="18" s="1"/>
  <c r="AH354" i="18"/>
  <c r="AH443" i="18" s="1"/>
  <c r="F354" i="18"/>
  <c r="F443" i="18" s="1"/>
  <c r="AD354" i="18"/>
  <c r="AD443" i="18" s="1"/>
  <c r="X354" i="18"/>
  <c r="X443" i="18" s="1"/>
  <c r="T354" i="18"/>
  <c r="T443" i="18" s="1"/>
  <c r="AK354" i="18"/>
  <c r="AK443" i="18" s="1"/>
  <c r="I354" i="18"/>
  <c r="I443" i="18" s="1"/>
  <c r="AC354" i="18"/>
  <c r="AC443" i="18" s="1"/>
  <c r="Y354" i="18"/>
  <c r="Y443" i="18" s="1"/>
  <c r="Q354" i="18"/>
  <c r="Q443" i="18" s="1"/>
  <c r="AL354" i="18"/>
  <c r="AL443" i="18" s="1"/>
  <c r="AJ354" i="18"/>
  <c r="AJ443" i="18" s="1"/>
  <c r="H354" i="18"/>
  <c r="H443" i="18" s="1"/>
  <c r="V354" i="18"/>
  <c r="V443" i="18" s="1"/>
  <c r="M354" i="18"/>
  <c r="M443" i="18" s="1"/>
  <c r="AW443" i="18" s="1"/>
  <c r="AG354" i="18"/>
  <c r="AG443" i="18" s="1"/>
  <c r="E354" i="18"/>
  <c r="E443" i="18" s="1"/>
  <c r="U354" i="18"/>
  <c r="U443" i="18" s="1"/>
  <c r="L354" i="18"/>
  <c r="L443" i="18" s="1"/>
  <c r="AV443" i="18" s="1"/>
  <c r="AF354" i="18"/>
  <c r="AF443" i="18" s="1"/>
  <c r="Z354" i="18"/>
  <c r="Z443" i="18" s="1"/>
  <c r="R354" i="18"/>
  <c r="R443" i="18" s="1"/>
  <c r="BJ476" i="19"/>
  <c r="AL477" i="19"/>
  <c r="W444" i="19"/>
  <c r="G444" i="19"/>
  <c r="U444" i="19"/>
  <c r="AJ444" i="19"/>
  <c r="X444" i="19"/>
  <c r="I444" i="19"/>
  <c r="J444" i="19"/>
  <c r="N444" i="19"/>
  <c r="AB18" i="9"/>
  <c r="AZ18" i="9" s="1"/>
  <c r="J19" i="23"/>
  <c r="J19" i="9"/>
  <c r="AU395" i="19"/>
  <c r="P100" i="9"/>
  <c r="AN100" i="9" s="1"/>
  <c r="L479" i="18"/>
  <c r="AV478" i="18"/>
  <c r="BJ477" i="18"/>
  <c r="AL478" i="18"/>
  <c r="AF17" i="23"/>
  <c r="BD17" i="23" s="1"/>
  <c r="F18" i="23"/>
  <c r="F18" i="9"/>
  <c r="AD18" i="9" s="1"/>
  <c r="AQ394" i="19"/>
  <c r="AC100" i="9"/>
  <c r="BA100" i="9" s="1"/>
  <c r="BD396" i="18"/>
  <c r="BJ396" i="18"/>
  <c r="I396" i="18"/>
  <c r="AS396" i="18" s="1"/>
  <c r="T396" i="18"/>
  <c r="AH396" i="18"/>
  <c r="AE396" i="18"/>
  <c r="AC65" i="23"/>
  <c r="BA65" i="23" s="1"/>
  <c r="BB441" i="18"/>
  <c r="AC65" i="9"/>
  <c r="BA65" i="9" s="1"/>
  <c r="AO441" i="18"/>
  <c r="D65" i="23"/>
  <c r="D65" i="9"/>
  <c r="L67" i="23"/>
  <c r="L67" i="9"/>
  <c r="AW443" i="19"/>
  <c r="AU100" i="23"/>
  <c r="AJ100" i="23"/>
  <c r="BI17" i="23"/>
  <c r="AW17" i="23"/>
  <c r="S478" i="18"/>
  <c r="AQ477" i="18"/>
  <c r="BC442" i="18"/>
  <c r="AI442" i="18"/>
  <c r="N442" i="18"/>
  <c r="AF442" i="18"/>
  <c r="Q442" i="18"/>
  <c r="E442" i="18"/>
  <c r="M442" i="18"/>
  <c r="BD64" i="23"/>
  <c r="AR64" i="23"/>
  <c r="P64" i="23"/>
  <c r="AN64" i="23" s="1"/>
  <c r="G101" i="23"/>
  <c r="G101" i="9"/>
  <c r="H478" i="19"/>
  <c r="AR477" i="19"/>
  <c r="I101" i="23"/>
  <c r="I101" i="9"/>
  <c r="J478" i="19"/>
  <c r="AT477" i="19"/>
  <c r="K480" i="18"/>
  <c r="BD477" i="18"/>
  <c r="AF478" i="18"/>
  <c r="BA18" i="9"/>
  <c r="AO18" i="9"/>
  <c r="BH18" i="23"/>
  <c r="AV18" i="23"/>
  <c r="X18" i="23"/>
  <c r="BH476" i="19"/>
  <c r="AJ477" i="19"/>
  <c r="AI100" i="23"/>
  <c r="BG100" i="23" s="1"/>
  <c r="AI100" i="9"/>
  <c r="BG100" i="9" s="1"/>
  <c r="U101" i="23"/>
  <c r="V478" i="18"/>
  <c r="AT477" i="18"/>
  <c r="F101" i="23"/>
  <c r="F101" i="9"/>
  <c r="G478" i="19"/>
  <c r="AQ477" i="19"/>
  <c r="V101" i="23"/>
  <c r="V101" i="9"/>
  <c r="W478" i="18"/>
  <c r="AU477" i="18"/>
  <c r="AQ441" i="18"/>
  <c r="F65" i="9"/>
  <c r="F65" i="23"/>
  <c r="R65" i="23" s="1"/>
  <c r="AV441" i="18"/>
  <c r="BG64" i="23"/>
  <c r="BG476" i="19"/>
  <c r="AI477" i="19"/>
  <c r="AH100" i="9"/>
  <c r="BF100" i="9" s="1"/>
  <c r="AH100" i="23"/>
  <c r="BF100" i="23" s="1"/>
  <c r="AT100" i="23"/>
  <c r="S485" i="19"/>
  <c r="M356" i="19"/>
  <c r="AK356" i="19"/>
  <c r="I356" i="19"/>
  <c r="AG356" i="19"/>
  <c r="E356" i="19"/>
  <c r="AC356" i="19"/>
  <c r="X356" i="19"/>
  <c r="T356" i="19"/>
  <c r="D356" i="19"/>
  <c r="D445" i="19" s="1"/>
  <c r="D534" i="19" s="1"/>
  <c r="L356" i="19"/>
  <c r="AJ356" i="19"/>
  <c r="AJ445" i="19" s="1"/>
  <c r="H356" i="19"/>
  <c r="AF356" i="19"/>
  <c r="AF445" i="19" s="1"/>
  <c r="Y356" i="19"/>
  <c r="Y445" i="19" s="1"/>
  <c r="U356" i="19"/>
  <c r="U445" i="19" s="1"/>
  <c r="Q356" i="19"/>
  <c r="N356" i="19"/>
  <c r="N445" i="19" s="1"/>
  <c r="K356" i="19"/>
  <c r="K445" i="19" s="1"/>
  <c r="AI356" i="19"/>
  <c r="AI445" i="19" s="1"/>
  <c r="BG445" i="19" s="1"/>
  <c r="G356" i="19"/>
  <c r="G445" i="19" s="1"/>
  <c r="AE356" i="19"/>
  <c r="AE445" i="19" s="1"/>
  <c r="BC445" i="19" s="1"/>
  <c r="Z356" i="19"/>
  <c r="Z445" i="19" s="1"/>
  <c r="V356" i="19"/>
  <c r="V445" i="19" s="1"/>
  <c r="R356" i="19"/>
  <c r="R445" i="19" s="1"/>
  <c r="AL356" i="19"/>
  <c r="AL445" i="19" s="1"/>
  <c r="BJ445" i="19" s="1"/>
  <c r="J356" i="19"/>
  <c r="J445" i="19" s="1"/>
  <c r="AH356" i="19"/>
  <c r="AH445" i="19" s="1"/>
  <c r="BF445" i="19" s="1"/>
  <c r="F356" i="19"/>
  <c r="F445" i="19" s="1"/>
  <c r="AD356" i="19"/>
  <c r="AD445" i="19" s="1"/>
  <c r="BB445" i="19" s="1"/>
  <c r="W356" i="19"/>
  <c r="W445" i="19" s="1"/>
  <c r="S356" i="19"/>
  <c r="S445" i="19" s="1"/>
  <c r="AS64" i="23"/>
  <c r="AG64" i="23"/>
  <c r="BE64" i="23" s="1"/>
  <c r="X100" i="9"/>
  <c r="AV100" i="9" s="1"/>
  <c r="R477" i="19"/>
  <c r="Q100" i="23"/>
  <c r="AO100" i="23" s="1"/>
  <c r="Q100" i="9"/>
  <c r="AO100" i="9" s="1"/>
  <c r="AP476" i="19"/>
  <c r="S64" i="23"/>
  <c r="AQ64" i="23" s="1"/>
  <c r="AB64" i="23"/>
  <c r="AZ64" i="23" s="1"/>
  <c r="AG101" i="23"/>
  <c r="BF477" i="18"/>
  <c r="AG101" i="9"/>
  <c r="AH478" i="18"/>
  <c r="BD100" i="9"/>
  <c r="T100" i="9"/>
  <c r="AR100" i="9" s="1"/>
  <c r="D218" i="19"/>
  <c r="D115" i="19"/>
  <c r="AE17" i="9"/>
  <c r="BC17" i="9" s="1"/>
  <c r="S17" i="9"/>
  <c r="AQ17" i="9" s="1"/>
  <c r="BE17" i="23"/>
  <c r="Q485" i="19"/>
  <c r="AR18" i="9"/>
  <c r="AQ18" i="23"/>
  <c r="K308" i="18"/>
  <c r="AI308" i="18"/>
  <c r="AI397" i="18" s="1"/>
  <c r="G308" i="18"/>
  <c r="AE308" i="18"/>
  <c r="AE397" i="18" s="1"/>
  <c r="W308" i="18"/>
  <c r="W397" i="18" s="1"/>
  <c r="S308" i="18"/>
  <c r="S397" i="18" s="1"/>
  <c r="J308" i="18"/>
  <c r="AH308" i="18"/>
  <c r="AH397" i="18" s="1"/>
  <c r="F308" i="18"/>
  <c r="F397" i="18" s="1"/>
  <c r="AD308" i="18"/>
  <c r="AD397" i="18" s="1"/>
  <c r="X308" i="18"/>
  <c r="T308" i="18"/>
  <c r="T397" i="18" s="1"/>
  <c r="N308" i="18"/>
  <c r="N397" i="18" s="1"/>
  <c r="M308" i="18"/>
  <c r="M397" i="18" s="1"/>
  <c r="AK308" i="18"/>
  <c r="I308" i="18"/>
  <c r="I397" i="18" s="1"/>
  <c r="AG308" i="18"/>
  <c r="AG397" i="18" s="1"/>
  <c r="E308" i="18"/>
  <c r="E397" i="18" s="1"/>
  <c r="AC308" i="18"/>
  <c r="Y308" i="18"/>
  <c r="Y397" i="18" s="1"/>
  <c r="U308" i="18"/>
  <c r="U397" i="18" s="1"/>
  <c r="Q308" i="18"/>
  <c r="Q397" i="18" s="1"/>
  <c r="D308" i="18"/>
  <c r="D397" i="18" s="1"/>
  <c r="D486" i="18" s="1"/>
  <c r="AL308" i="18"/>
  <c r="AL397" i="18" s="1"/>
  <c r="L308" i="18"/>
  <c r="L397" i="18" s="1"/>
  <c r="AJ308" i="18"/>
  <c r="AJ397" i="18" s="1"/>
  <c r="H308" i="18"/>
  <c r="H397" i="18" s="1"/>
  <c r="AF308" i="18"/>
  <c r="AF397" i="18" s="1"/>
  <c r="Z308" i="18"/>
  <c r="Z397" i="18" s="1"/>
  <c r="V308" i="18"/>
  <c r="V397" i="18" s="1"/>
  <c r="R308" i="18"/>
  <c r="R397" i="18" s="1"/>
  <c r="V65" i="23"/>
  <c r="AT65" i="23" s="1"/>
  <c r="M100" i="23"/>
  <c r="M100" i="9"/>
  <c r="N477" i="19"/>
  <c r="AX476" i="19"/>
  <c r="BG478" i="18"/>
  <c r="AI479" i="18"/>
  <c r="BC478" i="18"/>
  <c r="AE479" i="18"/>
  <c r="AD18" i="23"/>
  <c r="S100" i="23"/>
  <c r="AQ100" i="23" s="1"/>
  <c r="D162" i="18"/>
  <c r="D265" i="18"/>
  <c r="G161" i="18"/>
  <c r="G265" i="18" s="1"/>
  <c r="F161" i="18"/>
  <c r="F265" i="18" s="1"/>
  <c r="M161" i="18"/>
  <c r="M265" i="18" s="1"/>
  <c r="Z161" i="18"/>
  <c r="Z265" i="18" s="1"/>
  <c r="E161" i="18"/>
  <c r="E265" i="18" s="1"/>
  <c r="K161" i="18"/>
  <c r="K265" i="18" s="1"/>
  <c r="L161" i="18"/>
  <c r="L265" i="18" s="1"/>
  <c r="I161" i="18"/>
  <c r="I265" i="18" s="1"/>
  <c r="J161" i="18"/>
  <c r="J265" i="18" s="1"/>
  <c r="H161" i="18"/>
  <c r="H265" i="18" s="1"/>
  <c r="R161" i="18"/>
  <c r="R265" i="18" s="1"/>
  <c r="AH161" i="18"/>
  <c r="AH265" i="18" s="1"/>
  <c r="U161" i="18"/>
  <c r="U265" i="18" s="1"/>
  <c r="AL161" i="18"/>
  <c r="AL265" i="18" s="1"/>
  <c r="S161" i="18"/>
  <c r="S265" i="18" s="1"/>
  <c r="W161" i="18"/>
  <c r="W265" i="18" s="1"/>
  <c r="T161" i="18"/>
  <c r="T265" i="18" s="1"/>
  <c r="N161" i="18"/>
  <c r="N265" i="18" s="1"/>
  <c r="X161" i="18"/>
  <c r="X265" i="18" s="1"/>
  <c r="AJ161" i="18"/>
  <c r="AJ265" i="18" s="1"/>
  <c r="Y161" i="18"/>
  <c r="Y265" i="18" s="1"/>
  <c r="AF161" i="18"/>
  <c r="AF265" i="18" s="1"/>
  <c r="AD161" i="18"/>
  <c r="AD265" i="18" s="1"/>
  <c r="AG161" i="18"/>
  <c r="AG265" i="18" s="1"/>
  <c r="AE161" i="18"/>
  <c r="AE265" i="18" s="1"/>
  <c r="AI161" i="18"/>
  <c r="AI265" i="18" s="1"/>
  <c r="AK161" i="18"/>
  <c r="AK265" i="18" s="1"/>
  <c r="AC161" i="18"/>
  <c r="AC265" i="18" s="1"/>
  <c r="V161" i="18"/>
  <c r="V265" i="18" s="1"/>
  <c r="Q161" i="18"/>
  <c r="Q265" i="18" s="1"/>
  <c r="M480" i="18"/>
  <c r="F444" i="19"/>
  <c r="S444" i="19"/>
  <c r="Y444" i="19"/>
  <c r="L444" i="19"/>
  <c r="AC444" i="19"/>
  <c r="AK444" i="19"/>
  <c r="AL444" i="19"/>
  <c r="BJ444" i="19" s="1"/>
  <c r="P64" i="9"/>
  <c r="K19" i="23"/>
  <c r="K19" i="9"/>
  <c r="AV395" i="19"/>
  <c r="D19" i="23"/>
  <c r="D19" i="9"/>
  <c r="AO395" i="19"/>
  <c r="L19" i="23"/>
  <c r="AJ19" i="23" s="1"/>
  <c r="L19" i="9"/>
  <c r="AW395" i="19"/>
  <c r="E19" i="23"/>
  <c r="E19" i="9"/>
  <c r="Q19" i="9" s="1"/>
  <c r="AP395" i="19"/>
  <c r="AE395" i="19"/>
  <c r="BC395" i="19" s="1"/>
  <c r="N395" i="19"/>
  <c r="P100" i="23"/>
  <c r="AN100" i="23" s="1"/>
  <c r="R479" i="18"/>
  <c r="BC395" i="18"/>
  <c r="X19" i="23"/>
  <c r="U17" i="23"/>
  <c r="AS17" i="23" s="1"/>
  <c r="AI64" i="9"/>
  <c r="BG64" i="9" s="1"/>
  <c r="AC100" i="23"/>
  <c r="BA100" i="23" s="1"/>
  <c r="AR396" i="18"/>
  <c r="C20" i="23"/>
  <c r="C109" i="23" s="1"/>
  <c r="C20" i="9"/>
  <c r="C109" i="9" s="1"/>
  <c r="AC396" i="18"/>
  <c r="AK396" i="18"/>
  <c r="X396" i="18"/>
  <c r="J396" i="18"/>
  <c r="AT396" i="18" s="1"/>
  <c r="G396" i="18"/>
  <c r="AS441" i="18"/>
  <c r="H65" i="23"/>
  <c r="H65" i="9"/>
  <c r="T65" i="23"/>
  <c r="T65" i="9"/>
  <c r="K67" i="23"/>
  <c r="K67" i="9"/>
  <c r="AV443" i="19"/>
  <c r="AJ101" i="23"/>
  <c r="AJ101" i="9"/>
  <c r="BI477" i="18"/>
  <c r="AK478" i="18"/>
  <c r="K442" i="18"/>
  <c r="AH442" i="18"/>
  <c r="T442" i="18"/>
  <c r="R442" i="18"/>
  <c r="AP442" i="18" s="1"/>
  <c r="H442" i="18"/>
  <c r="U442" i="18"/>
  <c r="AG442" i="18"/>
  <c r="AL442" i="18"/>
  <c r="BC476" i="19"/>
  <c r="AE477" i="19"/>
  <c r="AD100" i="9"/>
  <c r="AD100" i="23"/>
  <c r="BB100" i="23" s="1"/>
  <c r="AG18" i="23"/>
  <c r="BE18" i="23" s="1"/>
  <c r="AE64" i="23"/>
  <c r="BC64" i="23" s="1"/>
  <c r="AG17" i="9"/>
  <c r="BE17" i="9" s="1"/>
  <c r="W64" i="23"/>
  <c r="AU64" i="23" s="1"/>
  <c r="BH100" i="23"/>
  <c r="AV100" i="23"/>
  <c r="M18" i="9"/>
  <c r="M18" i="23"/>
  <c r="AK18" i="23" s="1"/>
  <c r="AX394" i="19"/>
  <c r="AK18" i="9"/>
  <c r="Y18" i="9"/>
  <c r="AO18" i="23"/>
  <c r="AU18" i="9"/>
  <c r="U100" i="9"/>
  <c r="AS100" i="9" s="1"/>
  <c r="BB100" i="9"/>
  <c r="AP100" i="9"/>
  <c r="AT441" i="18"/>
  <c r="I65" i="9"/>
  <c r="I65" i="23"/>
  <c r="U65" i="23"/>
  <c r="I480" i="18"/>
  <c r="X100" i="23"/>
  <c r="E101" i="23"/>
  <c r="E101" i="9"/>
  <c r="F478" i="19"/>
  <c r="AP477" i="19"/>
  <c r="G480" i="18"/>
  <c r="W18" i="23"/>
  <c r="AU18" i="23" s="1"/>
  <c r="AH19" i="23"/>
  <c r="AH19" i="9"/>
  <c r="BG395" i="18"/>
  <c r="BD476" i="19"/>
  <c r="AF477" i="19"/>
  <c r="AE101" i="23" s="1"/>
  <c r="D101" i="23"/>
  <c r="D101" i="9"/>
  <c r="E478" i="19"/>
  <c r="AO477" i="19"/>
  <c r="AN64" i="9"/>
  <c r="AZ64" i="9"/>
  <c r="AT18" i="9"/>
  <c r="BF18" i="9"/>
  <c r="AD65" i="9"/>
  <c r="BF441" i="18"/>
  <c r="BI10" i="9"/>
  <c r="AW10" i="9"/>
  <c r="AR100" i="23"/>
  <c r="BD100" i="23"/>
  <c r="T100" i="23"/>
  <c r="J480" i="18"/>
  <c r="W19" i="23"/>
  <c r="W19" i="9"/>
  <c r="AQ17" i="23"/>
  <c r="AE17" i="23"/>
  <c r="BC17" i="23" s="1"/>
  <c r="S17" i="23"/>
  <c r="BH65" i="23"/>
  <c r="AV65" i="23"/>
  <c r="BE18" i="9"/>
  <c r="AS18" i="9"/>
  <c r="BD18" i="23"/>
  <c r="AR18" i="23"/>
  <c r="D116" i="18"/>
  <c r="D219" i="18"/>
  <c r="V18" i="23"/>
  <c r="AT18" i="23" s="1"/>
  <c r="R65" i="9"/>
  <c r="AI65" i="23"/>
  <c r="BG65" i="23" s="1"/>
  <c r="BI99" i="9"/>
  <c r="AW99" i="9"/>
  <c r="U485" i="19"/>
  <c r="BB444" i="19"/>
  <c r="BD444" i="19"/>
  <c r="E444" i="19"/>
  <c r="M444" i="19"/>
  <c r="AI444" i="19"/>
  <c r="BG444" i="19" s="1"/>
  <c r="AB18" i="23"/>
  <c r="AZ18" i="23" s="1"/>
  <c r="F19" i="23"/>
  <c r="F19" i="9"/>
  <c r="AQ395" i="19"/>
  <c r="AK100" i="9"/>
  <c r="AG19" i="23"/>
  <c r="BF395" i="18"/>
  <c r="AG19" i="9"/>
  <c r="BJ395" i="18"/>
  <c r="U17" i="9"/>
  <c r="AS17" i="9" s="1"/>
  <c r="AI18" i="9"/>
  <c r="BG18" i="9" s="1"/>
  <c r="AC18" i="23"/>
  <c r="BA18" i="23" s="1"/>
  <c r="BD394" i="19"/>
  <c r="AE18" i="23"/>
  <c r="BC18" i="23" s="1"/>
  <c r="AE18" i="9"/>
  <c r="BC18" i="9" s="1"/>
  <c r="AC101" i="23"/>
  <c r="BB477" i="18"/>
  <c r="AC101" i="9"/>
  <c r="AD478" i="18"/>
  <c r="BH396" i="18"/>
  <c r="Q396" i="18"/>
  <c r="E396" i="18"/>
  <c r="AO396" i="18" s="1"/>
  <c r="M396" i="18"/>
  <c r="AW396" i="18" s="1"/>
  <c r="AD396" i="18"/>
  <c r="S396" i="18"/>
  <c r="AI396" i="18"/>
  <c r="AF18" i="9"/>
  <c r="BD18" i="9" s="1"/>
  <c r="AH65" i="23"/>
  <c r="BF65" i="23" s="1"/>
  <c r="BG441" i="18"/>
  <c r="AH65" i="9"/>
  <c r="BF65" i="9" s="1"/>
  <c r="Q65" i="23"/>
  <c r="AO65" i="23" s="1"/>
  <c r="Q65" i="9"/>
  <c r="AO65" i="9" s="1"/>
  <c r="K101" i="23"/>
  <c r="K101" i="9"/>
  <c r="L478" i="19"/>
  <c r="AV477" i="19"/>
  <c r="AJ100" i="9"/>
  <c r="BH100" i="9" s="1"/>
  <c r="R100" i="23"/>
  <c r="AP100" i="23" s="1"/>
  <c r="C66" i="23"/>
  <c r="C155" i="23" s="1"/>
  <c r="C66" i="9"/>
  <c r="C155" i="9" s="1"/>
  <c r="S442" i="18"/>
  <c r="AD442" i="18"/>
  <c r="V442" i="18"/>
  <c r="AJ442" i="18"/>
  <c r="Y442" i="18"/>
  <c r="I442" i="18"/>
  <c r="X484" i="19"/>
  <c r="X485" i="19" s="1"/>
  <c r="AG64" i="9"/>
  <c r="BE64" i="9" s="1"/>
  <c r="U18" i="23"/>
  <c r="AS18" i="23" s="1"/>
  <c r="Y100" i="23"/>
  <c r="AF115" i="19"/>
  <c r="R115" i="19"/>
  <c r="Z115" i="19"/>
  <c r="AH115" i="19"/>
  <c r="AI115" i="19"/>
  <c r="AG115" i="19"/>
  <c r="AL115" i="19"/>
  <c r="AE115" i="19"/>
  <c r="N115" i="19"/>
  <c r="T115" i="19"/>
  <c r="Y115" i="19"/>
  <c r="AJ115" i="19"/>
  <c r="U115" i="19"/>
  <c r="AK115" i="19"/>
  <c r="S115" i="19"/>
  <c r="AD115" i="19"/>
  <c r="X115" i="19"/>
  <c r="V115" i="19"/>
  <c r="W115" i="19"/>
  <c r="J115" i="19"/>
  <c r="M115" i="19"/>
  <c r="K115" i="19"/>
  <c r="H115" i="19"/>
  <c r="L115" i="19"/>
  <c r="E115" i="19"/>
  <c r="G115" i="19"/>
  <c r="F115" i="19"/>
  <c r="I115" i="19"/>
  <c r="AH116" i="18"/>
  <c r="U116" i="18"/>
  <c r="AL116" i="18"/>
  <c r="AD116" i="18"/>
  <c r="S116" i="18"/>
  <c r="AG116" i="18"/>
  <c r="W116" i="18"/>
  <c r="Y116" i="18"/>
  <c r="T116" i="18"/>
  <c r="N116" i="18"/>
  <c r="X116" i="18"/>
  <c r="AF116" i="18"/>
  <c r="AE116" i="18"/>
  <c r="V116" i="18"/>
  <c r="AI116" i="18"/>
  <c r="AK116" i="18"/>
  <c r="AJ116" i="18"/>
  <c r="F116" i="18"/>
  <c r="J116" i="18"/>
  <c r="G116" i="18"/>
  <c r="K116" i="18"/>
  <c r="R116" i="18"/>
  <c r="Z116" i="18"/>
  <c r="H116" i="18"/>
  <c r="L116" i="18"/>
  <c r="E116" i="18"/>
  <c r="I116" i="18"/>
  <c r="M116" i="18"/>
  <c r="AF117" i="24"/>
  <c r="S117" i="24"/>
  <c r="W117" i="24"/>
  <c r="AG117" i="24"/>
  <c r="AE117" i="24"/>
  <c r="V117" i="24"/>
  <c r="AD117" i="24"/>
  <c r="U117" i="24"/>
  <c r="AH117" i="24"/>
  <c r="AJ117" i="24"/>
  <c r="AK117" i="24"/>
  <c r="AL117" i="24"/>
  <c r="R117" i="24"/>
  <c r="T117" i="24"/>
  <c r="X117" i="24"/>
  <c r="Y117" i="24"/>
  <c r="AI117" i="24"/>
  <c r="F117" i="24"/>
  <c r="K117" i="24"/>
  <c r="J117" i="24"/>
  <c r="M117" i="24"/>
  <c r="G117" i="24"/>
  <c r="L117" i="24"/>
  <c r="N117" i="24"/>
  <c r="Z117" i="24"/>
  <c r="E117" i="24"/>
  <c r="I117" i="24"/>
  <c r="H117" i="24"/>
  <c r="AF129" i="24"/>
  <c r="S129" i="24"/>
  <c r="W129" i="24"/>
  <c r="AG129" i="24"/>
  <c r="AE129" i="24"/>
  <c r="V129" i="24"/>
  <c r="AD129" i="24"/>
  <c r="U129" i="24"/>
  <c r="AH129" i="24"/>
  <c r="AJ129" i="24"/>
  <c r="AK129" i="24"/>
  <c r="AL129" i="24"/>
  <c r="R129" i="24"/>
  <c r="T129" i="24"/>
  <c r="X129" i="24"/>
  <c r="Y129" i="24"/>
  <c r="AI129" i="24"/>
  <c r="F129" i="24"/>
  <c r="K129" i="24"/>
  <c r="J129" i="24"/>
  <c r="M129" i="24"/>
  <c r="G129" i="24"/>
  <c r="L129" i="24"/>
  <c r="N129" i="24"/>
  <c r="Z129" i="24"/>
  <c r="E129" i="24"/>
  <c r="I129" i="24"/>
  <c r="H129" i="24"/>
  <c r="AX409" i="24" l="1"/>
  <c r="H233" i="24"/>
  <c r="I233" i="24"/>
  <c r="E233" i="24"/>
  <c r="Z233" i="24"/>
  <c r="N233" i="24"/>
  <c r="L233" i="24"/>
  <c r="G233" i="24"/>
  <c r="M233" i="24"/>
  <c r="J233" i="24"/>
  <c r="K233" i="24"/>
  <c r="F233" i="24"/>
  <c r="AI233" i="24"/>
  <c r="Y233" i="24"/>
  <c r="X233" i="24"/>
  <c r="T233" i="24"/>
  <c r="R233" i="24"/>
  <c r="AL233" i="24"/>
  <c r="AK233" i="24"/>
  <c r="AJ233" i="24"/>
  <c r="AH233" i="24"/>
  <c r="U233" i="24"/>
  <c r="AD233" i="24"/>
  <c r="V233" i="24"/>
  <c r="AE233" i="24"/>
  <c r="AG233" i="24"/>
  <c r="W233" i="24"/>
  <c r="S233" i="24"/>
  <c r="AF233" i="24"/>
  <c r="H221" i="24"/>
  <c r="I221" i="24"/>
  <c r="E221" i="24"/>
  <c r="Z221" i="24"/>
  <c r="N221" i="24"/>
  <c r="L221" i="24"/>
  <c r="G221" i="24"/>
  <c r="M221" i="24"/>
  <c r="J221" i="24"/>
  <c r="K221" i="24"/>
  <c r="F221" i="24"/>
  <c r="AI221" i="24"/>
  <c r="Y221" i="24"/>
  <c r="X221" i="24"/>
  <c r="T221" i="24"/>
  <c r="R221" i="24"/>
  <c r="AL221" i="24"/>
  <c r="AK221" i="24"/>
  <c r="AJ221" i="24"/>
  <c r="AH221" i="24"/>
  <c r="U221" i="24"/>
  <c r="AD221" i="24"/>
  <c r="V221" i="24"/>
  <c r="AE221" i="24"/>
  <c r="AG221" i="24"/>
  <c r="W221" i="24"/>
  <c r="S221" i="24"/>
  <c r="AF221" i="24"/>
  <c r="Y398" i="24"/>
  <c r="F482" i="24"/>
  <c r="L481" i="24"/>
  <c r="AV480" i="24"/>
  <c r="S487" i="24"/>
  <c r="AH480" i="24"/>
  <c r="BF479" i="24"/>
  <c r="J481" i="24"/>
  <c r="AT480" i="24"/>
  <c r="AK480" i="24"/>
  <c r="BI479" i="24"/>
  <c r="V487" i="24"/>
  <c r="BG397" i="24"/>
  <c r="H481" i="24"/>
  <c r="AR480" i="24"/>
  <c r="D233" i="24"/>
  <c r="D130" i="24"/>
  <c r="AR397" i="24"/>
  <c r="AK398" i="24"/>
  <c r="AC398" i="24"/>
  <c r="H398" i="24"/>
  <c r="Z398" i="24"/>
  <c r="J398" i="24"/>
  <c r="AT398" i="24" s="1"/>
  <c r="AD398" i="24"/>
  <c r="BB398" i="24" s="1"/>
  <c r="K398" i="24"/>
  <c r="AE398" i="24"/>
  <c r="BJ397" i="24"/>
  <c r="AP397" i="24"/>
  <c r="BD397" i="24"/>
  <c r="D221" i="24"/>
  <c r="V410" i="24"/>
  <c r="E410" i="24"/>
  <c r="W410" i="24"/>
  <c r="F410" i="24"/>
  <c r="AP410" i="24" s="1"/>
  <c r="X410" i="24"/>
  <c r="G410" i="24"/>
  <c r="AQ410" i="24" s="1"/>
  <c r="Y410" i="24"/>
  <c r="BI397" i="24"/>
  <c r="G398" i="24"/>
  <c r="AQ398" i="24" s="1"/>
  <c r="AS480" i="24"/>
  <c r="I481" i="24"/>
  <c r="AJ322" i="24"/>
  <c r="AJ411" i="24" s="1"/>
  <c r="AF322" i="24"/>
  <c r="AF411" i="24" s="1"/>
  <c r="Z322" i="24"/>
  <c r="V322" i="24"/>
  <c r="R322" i="24"/>
  <c r="R411" i="24" s="1"/>
  <c r="L322" i="24"/>
  <c r="L411" i="24" s="1"/>
  <c r="AV411" i="24" s="1"/>
  <c r="H322" i="24"/>
  <c r="H411" i="24" s="1"/>
  <c r="D322" i="24"/>
  <c r="D411" i="24" s="1"/>
  <c r="D500" i="24" s="1"/>
  <c r="AI322" i="24"/>
  <c r="AI411" i="24" s="1"/>
  <c r="AE322" i="24"/>
  <c r="AE411" i="24" s="1"/>
  <c r="BC411" i="24" s="1"/>
  <c r="Y322" i="24"/>
  <c r="Y411" i="24" s="1"/>
  <c r="U322" i="24"/>
  <c r="U411" i="24" s="1"/>
  <c r="Q322" i="24"/>
  <c r="Q411" i="24" s="1"/>
  <c r="K322" i="24"/>
  <c r="K411" i="24" s="1"/>
  <c r="G322" i="24"/>
  <c r="G411" i="24" s="1"/>
  <c r="AL322" i="24"/>
  <c r="AL411" i="24" s="1"/>
  <c r="AH322" i="24"/>
  <c r="AH411" i="24" s="1"/>
  <c r="AD322" i="24"/>
  <c r="AD411" i="24" s="1"/>
  <c r="BB411" i="24" s="1"/>
  <c r="X322" i="24"/>
  <c r="X411" i="24" s="1"/>
  <c r="T322" i="24"/>
  <c r="T411" i="24" s="1"/>
  <c r="N322" i="24"/>
  <c r="N411" i="24" s="1"/>
  <c r="J322" i="24"/>
  <c r="J411" i="24" s="1"/>
  <c r="F322" i="24"/>
  <c r="F411" i="24" s="1"/>
  <c r="AK322" i="24"/>
  <c r="AK411" i="24" s="1"/>
  <c r="AG322" i="24"/>
  <c r="AG411" i="24" s="1"/>
  <c r="AC322" i="24"/>
  <c r="AC411" i="24" s="1"/>
  <c r="W322" i="24"/>
  <c r="W411" i="24" s="1"/>
  <c r="S322" i="24"/>
  <c r="S411" i="24" s="1"/>
  <c r="M322" i="24"/>
  <c r="M411" i="24" s="1"/>
  <c r="AW411" i="24" s="1"/>
  <c r="I322" i="24"/>
  <c r="I411" i="24" s="1"/>
  <c r="E322" i="24"/>
  <c r="E411" i="24" s="1"/>
  <c r="AS397" i="24"/>
  <c r="AI480" i="24"/>
  <c r="BG479" i="24"/>
  <c r="E398" i="24"/>
  <c r="M398" i="24"/>
  <c r="L398" i="24"/>
  <c r="AF398" i="24"/>
  <c r="BD398" i="24" s="1"/>
  <c r="N398" i="24"/>
  <c r="AX398" i="24" s="1"/>
  <c r="AH398" i="24"/>
  <c r="Q398" i="24"/>
  <c r="AI398" i="24"/>
  <c r="BG398" i="24" s="1"/>
  <c r="R480" i="24"/>
  <c r="AP479" i="24"/>
  <c r="K481" i="24"/>
  <c r="AU480" i="24"/>
  <c r="BD479" i="24"/>
  <c r="AF480" i="24"/>
  <c r="AX481" i="24"/>
  <c r="N482" i="24"/>
  <c r="AJ310" i="24"/>
  <c r="AF310" i="24"/>
  <c r="Z310" i="24"/>
  <c r="V310" i="24"/>
  <c r="V399" i="24" s="1"/>
  <c r="R310" i="24"/>
  <c r="L310" i="24"/>
  <c r="H310" i="24"/>
  <c r="D310" i="24"/>
  <c r="D399" i="24" s="1"/>
  <c r="D488" i="24" s="1"/>
  <c r="AI310" i="24"/>
  <c r="AE310" i="24"/>
  <c r="Y310" i="24"/>
  <c r="U310" i="24"/>
  <c r="U399" i="24" s="1"/>
  <c r="Q310" i="24"/>
  <c r="Q488" i="24" s="1"/>
  <c r="K310" i="24"/>
  <c r="G310" i="24"/>
  <c r="AK310" i="24"/>
  <c r="AK399" i="24" s="1"/>
  <c r="AG310" i="24"/>
  <c r="AC310" i="24"/>
  <c r="W310" i="24"/>
  <c r="S310" i="24"/>
  <c r="S399" i="24" s="1"/>
  <c r="M310" i="24"/>
  <c r="I310" i="24"/>
  <c r="E310" i="24"/>
  <c r="AH310" i="24"/>
  <c r="AH399" i="24" s="1"/>
  <c r="N310" i="24"/>
  <c r="AD310" i="24"/>
  <c r="J310" i="24"/>
  <c r="X310" i="24"/>
  <c r="X399" i="24" s="1"/>
  <c r="F310" i="24"/>
  <c r="AL310" i="24"/>
  <c r="T310" i="24"/>
  <c r="H410" i="24"/>
  <c r="AR410" i="24" s="1"/>
  <c r="Z410" i="24"/>
  <c r="I410" i="24"/>
  <c r="AS410" i="24" s="1"/>
  <c r="AC410" i="24"/>
  <c r="J410" i="24"/>
  <c r="AT410" i="24" s="1"/>
  <c r="AD410" i="24"/>
  <c r="BB410" i="24" s="1"/>
  <c r="K410" i="24"/>
  <c r="AU410" i="24" s="1"/>
  <c r="AE410" i="24"/>
  <c r="BJ409" i="24"/>
  <c r="G481" i="24"/>
  <c r="AQ480" i="24"/>
  <c r="X398" i="24"/>
  <c r="BF397" i="24"/>
  <c r="BC397" i="24"/>
  <c r="BF409" i="24"/>
  <c r="AL480" i="24"/>
  <c r="BJ479" i="24"/>
  <c r="AO480" i="24"/>
  <c r="E481" i="24"/>
  <c r="BI409" i="24"/>
  <c r="M482" i="24"/>
  <c r="BB409" i="24"/>
  <c r="W398" i="24"/>
  <c r="AG398" i="24"/>
  <c r="BE398" i="24" s="1"/>
  <c r="R398" i="24"/>
  <c r="AP398" i="24" s="1"/>
  <c r="AJ398" i="24"/>
  <c r="T398" i="24"/>
  <c r="AL398" i="24"/>
  <c r="BJ398" i="24" s="1"/>
  <c r="U398" i="24"/>
  <c r="AS398" i="24" s="1"/>
  <c r="AC480" i="24"/>
  <c r="BA479" i="24"/>
  <c r="AE480" i="24"/>
  <c r="BC479" i="24"/>
  <c r="AD480" i="24"/>
  <c r="BB479" i="24"/>
  <c r="AJ480" i="24"/>
  <c r="BH479" i="24"/>
  <c r="AG480" i="24"/>
  <c r="BE479" i="24"/>
  <c r="L410" i="24"/>
  <c r="BH410" i="24" s="1"/>
  <c r="AF410" i="24"/>
  <c r="M410" i="24"/>
  <c r="AW410" i="24" s="1"/>
  <c r="AG410" i="24"/>
  <c r="BE410" i="24" s="1"/>
  <c r="N410" i="24"/>
  <c r="AX410" i="24" s="1"/>
  <c r="AH410" i="24"/>
  <c r="Q410" i="24"/>
  <c r="AI410" i="24"/>
  <c r="BG410" i="24" s="1"/>
  <c r="Y480" i="24"/>
  <c r="AW479" i="24"/>
  <c r="BH409" i="24"/>
  <c r="T487" i="24"/>
  <c r="T488" i="24" s="1"/>
  <c r="M220" i="18"/>
  <c r="I220" i="18"/>
  <c r="E220" i="18"/>
  <c r="L220" i="18"/>
  <c r="H220" i="18"/>
  <c r="Z220" i="18"/>
  <c r="R220" i="18"/>
  <c r="K220" i="18"/>
  <c r="G220" i="18"/>
  <c r="J220" i="18"/>
  <c r="F220" i="18"/>
  <c r="AJ220" i="18"/>
  <c r="AK220" i="18"/>
  <c r="AI220" i="18"/>
  <c r="V220" i="18"/>
  <c r="AE220" i="18"/>
  <c r="AF220" i="18"/>
  <c r="X220" i="18"/>
  <c r="N220" i="18"/>
  <c r="T220" i="18"/>
  <c r="Y220" i="18"/>
  <c r="W220" i="18"/>
  <c r="AG220" i="18"/>
  <c r="S220" i="18"/>
  <c r="AD220" i="18"/>
  <c r="AL220" i="18"/>
  <c r="U220" i="18"/>
  <c r="AH220" i="18"/>
  <c r="I219" i="19"/>
  <c r="F219" i="19"/>
  <c r="G219" i="19"/>
  <c r="E219" i="19"/>
  <c r="L219" i="19"/>
  <c r="H219" i="19"/>
  <c r="K219" i="19"/>
  <c r="M219" i="19"/>
  <c r="J219" i="19"/>
  <c r="W219" i="19"/>
  <c r="V219" i="19"/>
  <c r="X219" i="19"/>
  <c r="AD219" i="19"/>
  <c r="S219" i="19"/>
  <c r="AK219" i="19"/>
  <c r="U219" i="19"/>
  <c r="AJ219" i="19"/>
  <c r="Y219" i="19"/>
  <c r="T219" i="19"/>
  <c r="N219" i="19"/>
  <c r="AE219" i="19"/>
  <c r="AL219" i="19"/>
  <c r="AG219" i="19"/>
  <c r="AI219" i="19"/>
  <c r="AH219" i="19"/>
  <c r="Z219" i="19"/>
  <c r="R219" i="19"/>
  <c r="AF219" i="19"/>
  <c r="BG396" i="18"/>
  <c r="D117" i="18"/>
  <c r="D220" i="18"/>
  <c r="D102" i="23"/>
  <c r="D102" i="9"/>
  <c r="E479" i="19"/>
  <c r="AO478" i="19"/>
  <c r="E102" i="23"/>
  <c r="E102" i="9"/>
  <c r="F479" i="19"/>
  <c r="Y18" i="23"/>
  <c r="BC477" i="19"/>
  <c r="AE478" i="19"/>
  <c r="AD101" i="9"/>
  <c r="AD101" i="23"/>
  <c r="BF442" i="18"/>
  <c r="AR65" i="23"/>
  <c r="AF65" i="23"/>
  <c r="BD65" i="23" s="1"/>
  <c r="R480" i="18"/>
  <c r="M19" i="23"/>
  <c r="M19" i="9"/>
  <c r="AX395" i="19"/>
  <c r="Y19" i="9"/>
  <c r="Y19" i="23"/>
  <c r="BG19" i="9"/>
  <c r="AU19" i="9"/>
  <c r="AI19" i="9"/>
  <c r="BI444" i="19"/>
  <c r="BI100" i="9"/>
  <c r="Y100" i="9"/>
  <c r="AW100" i="9" s="1"/>
  <c r="BH397" i="18"/>
  <c r="AO397" i="18"/>
  <c r="AW397" i="18"/>
  <c r="BB397" i="18"/>
  <c r="X445" i="19"/>
  <c r="I445" i="19"/>
  <c r="BG477" i="19"/>
  <c r="AI478" i="19"/>
  <c r="AH101" i="9"/>
  <c r="AH101" i="23"/>
  <c r="BB101" i="23"/>
  <c r="AO442" i="18"/>
  <c r="D66" i="23"/>
  <c r="D66" i="9"/>
  <c r="BG442" i="18"/>
  <c r="R101" i="23"/>
  <c r="AP101" i="23" s="1"/>
  <c r="BF396" i="18"/>
  <c r="BJ478" i="18"/>
  <c r="AL479" i="18"/>
  <c r="BF19" i="9"/>
  <c r="AX444" i="19"/>
  <c r="BH444" i="19"/>
  <c r="BJ477" i="19"/>
  <c r="AL478" i="19"/>
  <c r="BD443" i="18"/>
  <c r="BE443" i="18"/>
  <c r="AI67" i="23"/>
  <c r="BG67" i="23" s="1"/>
  <c r="BH443" i="18"/>
  <c r="AI67" i="9"/>
  <c r="BA443" i="18"/>
  <c r="W67" i="23"/>
  <c r="AU67" i="23" s="1"/>
  <c r="W67" i="9"/>
  <c r="AT443" i="18"/>
  <c r="I67" i="23"/>
  <c r="I67" i="9"/>
  <c r="BC443" i="18"/>
  <c r="C67" i="23"/>
  <c r="C156" i="23" s="1"/>
  <c r="C67" i="9"/>
  <c r="C156" i="9" s="1"/>
  <c r="BD396" i="19"/>
  <c r="BE396" i="19"/>
  <c r="BF396" i="19"/>
  <c r="F20" i="23"/>
  <c r="F20" i="9"/>
  <c r="AQ396" i="19"/>
  <c r="V485" i="19"/>
  <c r="AR101" i="23"/>
  <c r="AV101" i="23"/>
  <c r="BH101" i="23"/>
  <c r="Y485" i="19"/>
  <c r="AV442" i="18"/>
  <c r="K66" i="23"/>
  <c r="K66" i="9"/>
  <c r="W66" i="9" s="1"/>
  <c r="BF477" i="19"/>
  <c r="AH478" i="19"/>
  <c r="BB477" i="19"/>
  <c r="AD478" i="19"/>
  <c r="BI477" i="19"/>
  <c r="AK478" i="19"/>
  <c r="BC19" i="9"/>
  <c r="AQ19" i="9"/>
  <c r="BF444" i="19"/>
  <c r="AC66" i="23"/>
  <c r="BA66" i="23" s="1"/>
  <c r="BB442" i="18"/>
  <c r="AC66" i="9"/>
  <c r="BA66" i="9" s="1"/>
  <c r="R20" i="23"/>
  <c r="R20" i="9"/>
  <c r="AW444" i="19"/>
  <c r="BA101" i="9"/>
  <c r="I481" i="18"/>
  <c r="AR442" i="18"/>
  <c r="G66" i="23"/>
  <c r="G66" i="9"/>
  <c r="AU442" i="18"/>
  <c r="J66" i="23"/>
  <c r="AH66" i="23" s="1"/>
  <c r="J66" i="9"/>
  <c r="BI396" i="18"/>
  <c r="AD19" i="9"/>
  <c r="BB19" i="9" s="1"/>
  <c r="P19" i="9"/>
  <c r="AN19" i="9" s="1"/>
  <c r="AU19" i="23"/>
  <c r="AI19" i="23"/>
  <c r="BG19" i="23" s="1"/>
  <c r="BA444" i="19"/>
  <c r="AP444" i="19"/>
  <c r="AW100" i="23"/>
  <c r="BE397" i="18"/>
  <c r="AX397" i="18"/>
  <c r="AP397" i="18"/>
  <c r="K397" i="18"/>
  <c r="AU397" i="18" s="1"/>
  <c r="Q19" i="23"/>
  <c r="AO19" i="23" s="1"/>
  <c r="AT445" i="19"/>
  <c r="AU445" i="19"/>
  <c r="L445" i="19"/>
  <c r="BH445" i="19" s="1"/>
  <c r="AC445" i="19"/>
  <c r="AK445" i="19"/>
  <c r="U65" i="9"/>
  <c r="AS65" i="9" s="1"/>
  <c r="I102" i="23"/>
  <c r="I102" i="9"/>
  <c r="J479" i="19"/>
  <c r="AT478" i="19"/>
  <c r="G102" i="23"/>
  <c r="G102" i="9"/>
  <c r="H479" i="19"/>
  <c r="AR478" i="19"/>
  <c r="P66" i="23"/>
  <c r="P66" i="9"/>
  <c r="AB65" i="9"/>
  <c r="AZ65" i="9" s="1"/>
  <c r="P65" i="9"/>
  <c r="AN65" i="9" s="1"/>
  <c r="AP18" i="9"/>
  <c r="BB18" i="9"/>
  <c r="R18" i="9"/>
  <c r="L480" i="18"/>
  <c r="BF19" i="23"/>
  <c r="AT444" i="19"/>
  <c r="BJ443" i="18"/>
  <c r="AS443" i="18"/>
  <c r="H67" i="23"/>
  <c r="H67" i="9"/>
  <c r="AF67" i="9" s="1"/>
  <c r="BB443" i="18"/>
  <c r="AX443" i="18"/>
  <c r="M67" i="9"/>
  <c r="M67" i="23"/>
  <c r="AQ443" i="18"/>
  <c r="F67" i="23"/>
  <c r="F67" i="9"/>
  <c r="AD67" i="9" s="1"/>
  <c r="AB19" i="9"/>
  <c r="AZ19" i="9" s="1"/>
  <c r="G20" i="23"/>
  <c r="G20" i="9"/>
  <c r="AR396" i="19"/>
  <c r="H20" i="23"/>
  <c r="H20" i="9"/>
  <c r="AS396" i="19"/>
  <c r="I20" i="23"/>
  <c r="I20" i="9"/>
  <c r="AT396" i="19"/>
  <c r="AC19" i="23"/>
  <c r="BA19" i="23" s="1"/>
  <c r="X479" i="18"/>
  <c r="AV479" i="18" s="1"/>
  <c r="V19" i="9"/>
  <c r="AT19" i="9" s="1"/>
  <c r="W66" i="23"/>
  <c r="AW65" i="23"/>
  <c r="AK65" i="23"/>
  <c r="BI65" i="23" s="1"/>
  <c r="Y65" i="23"/>
  <c r="AV396" i="18"/>
  <c r="P102" i="23"/>
  <c r="P102" i="9"/>
  <c r="Q479" i="18"/>
  <c r="AO478" i="18"/>
  <c r="AR19" i="9"/>
  <c r="T19" i="9"/>
  <c r="AF19" i="9"/>
  <c r="BD19" i="9" s="1"/>
  <c r="AQ19" i="23"/>
  <c r="BE444" i="19"/>
  <c r="S102" i="23"/>
  <c r="S102" i="9"/>
  <c r="T479" i="18"/>
  <c r="AR478" i="18"/>
  <c r="BH479" i="18"/>
  <c r="AJ480" i="18"/>
  <c r="Z485" i="19"/>
  <c r="H481" i="18"/>
  <c r="J102" i="23"/>
  <c r="J102" i="9"/>
  <c r="K479" i="19"/>
  <c r="AU478" i="19"/>
  <c r="E481" i="18"/>
  <c r="AP479" i="18"/>
  <c r="AK100" i="23"/>
  <c r="BI100" i="23" s="1"/>
  <c r="AO444" i="19"/>
  <c r="J481" i="18"/>
  <c r="AZ101" i="23"/>
  <c r="G481" i="18"/>
  <c r="BA101" i="23"/>
  <c r="BI18" i="23"/>
  <c r="AW18" i="23"/>
  <c r="BJ442" i="18"/>
  <c r="Q66" i="23"/>
  <c r="AO66" i="23" s="1"/>
  <c r="Q66" i="9"/>
  <c r="AO66" i="9" s="1"/>
  <c r="BI478" i="18"/>
  <c r="AK479" i="18"/>
  <c r="AQ396" i="18"/>
  <c r="BA396" i="18"/>
  <c r="AN19" i="23"/>
  <c r="P19" i="23"/>
  <c r="AV444" i="19"/>
  <c r="D355" i="18"/>
  <c r="D444" i="18" s="1"/>
  <c r="D533" i="18" s="1"/>
  <c r="K355" i="18"/>
  <c r="K444" i="18" s="1"/>
  <c r="AI355" i="18"/>
  <c r="AI444" i="18" s="1"/>
  <c r="N355" i="18"/>
  <c r="N444" i="18" s="1"/>
  <c r="J355" i="18"/>
  <c r="J444" i="18" s="1"/>
  <c r="I68" i="23" s="1"/>
  <c r="AH355" i="18"/>
  <c r="AH444" i="18" s="1"/>
  <c r="AL355" i="18"/>
  <c r="AL444" i="18" s="1"/>
  <c r="M355" i="18"/>
  <c r="M444" i="18" s="1"/>
  <c r="AK355" i="18"/>
  <c r="AK444" i="18" s="1"/>
  <c r="I355" i="18"/>
  <c r="I444" i="18" s="1"/>
  <c r="AG355" i="18"/>
  <c r="AG444" i="18" s="1"/>
  <c r="E355" i="18"/>
  <c r="E444" i="18" s="1"/>
  <c r="AC355" i="18"/>
  <c r="AC444" i="18" s="1"/>
  <c r="Y355" i="18"/>
  <c r="Y444" i="18" s="1"/>
  <c r="U355" i="18"/>
  <c r="U444" i="18" s="1"/>
  <c r="Q355" i="18"/>
  <c r="Q444" i="18" s="1"/>
  <c r="L355" i="18"/>
  <c r="L444" i="18" s="1"/>
  <c r="K68" i="23" s="1"/>
  <c r="AJ355" i="18"/>
  <c r="AJ444" i="18" s="1"/>
  <c r="H355" i="18"/>
  <c r="H444" i="18" s="1"/>
  <c r="AF355" i="18"/>
  <c r="AF444" i="18" s="1"/>
  <c r="Z355" i="18"/>
  <c r="Z444" i="18" s="1"/>
  <c r="V355" i="18"/>
  <c r="V444" i="18" s="1"/>
  <c r="R355" i="18"/>
  <c r="R444" i="18" s="1"/>
  <c r="AD355" i="18"/>
  <c r="AD444" i="18" s="1"/>
  <c r="T355" i="18"/>
  <c r="T444" i="18" s="1"/>
  <c r="G355" i="18"/>
  <c r="G444" i="18" s="1"/>
  <c r="S355" i="18"/>
  <c r="S444" i="18" s="1"/>
  <c r="F355" i="18"/>
  <c r="F444" i="18" s="1"/>
  <c r="AP444" i="18" s="1"/>
  <c r="X355" i="18"/>
  <c r="X444" i="18" s="1"/>
  <c r="AE355" i="18"/>
  <c r="AE444" i="18" s="1"/>
  <c r="W355" i="18"/>
  <c r="W444" i="18" s="1"/>
  <c r="BC479" i="18"/>
  <c r="AE480" i="18"/>
  <c r="BG479" i="18"/>
  <c r="AI480" i="18"/>
  <c r="BD397" i="18"/>
  <c r="BJ397" i="18"/>
  <c r="AS397" i="18"/>
  <c r="D219" i="19"/>
  <c r="D116" i="19"/>
  <c r="AX445" i="19"/>
  <c r="E445" i="19"/>
  <c r="M445" i="19"/>
  <c r="AP65" i="23"/>
  <c r="V102" i="23"/>
  <c r="V102" i="9"/>
  <c r="W479" i="18"/>
  <c r="AU478" i="18"/>
  <c r="F102" i="23"/>
  <c r="F102" i="9"/>
  <c r="G479" i="19"/>
  <c r="AQ478" i="19"/>
  <c r="U102" i="23"/>
  <c r="U102" i="9"/>
  <c r="V479" i="18"/>
  <c r="AT478" i="18"/>
  <c r="BD478" i="18"/>
  <c r="AF479" i="18"/>
  <c r="BE101" i="9"/>
  <c r="AE66" i="23"/>
  <c r="BD442" i="18"/>
  <c r="AE66" i="9"/>
  <c r="R102" i="23"/>
  <c r="R102" i="9"/>
  <c r="S479" i="18"/>
  <c r="AQ478" i="18"/>
  <c r="AN65" i="23"/>
  <c r="AB65" i="23"/>
  <c r="AZ65" i="23" s="1"/>
  <c r="P65" i="23"/>
  <c r="BB18" i="23"/>
  <c r="R18" i="23"/>
  <c r="AP18" i="23" s="1"/>
  <c r="BJ395" i="19"/>
  <c r="H68" i="23"/>
  <c r="H68" i="9"/>
  <c r="AS444" i="19"/>
  <c r="F68" i="23"/>
  <c r="F68" i="9"/>
  <c r="AQ444" i="19"/>
  <c r="T67" i="23"/>
  <c r="T67" i="9"/>
  <c r="U67" i="23"/>
  <c r="U67" i="9"/>
  <c r="AJ67" i="23"/>
  <c r="BH67" i="23" s="1"/>
  <c r="BI443" i="18"/>
  <c r="AJ67" i="9"/>
  <c r="AP443" i="18"/>
  <c r="E67" i="23"/>
  <c r="AC67" i="23" s="1"/>
  <c r="E67" i="9"/>
  <c r="R67" i="23"/>
  <c r="R67" i="9"/>
  <c r="J20" i="23"/>
  <c r="AH20" i="23" s="1"/>
  <c r="J20" i="9"/>
  <c r="AH20" i="9" s="1"/>
  <c r="AU396" i="19"/>
  <c r="U479" i="18"/>
  <c r="AS478" i="18"/>
  <c r="H102" i="23"/>
  <c r="H102" i="9"/>
  <c r="I479" i="19"/>
  <c r="AS478" i="19"/>
  <c r="Z480" i="18"/>
  <c r="W101" i="9"/>
  <c r="AU101" i="9" s="1"/>
  <c r="N357" i="19"/>
  <c r="K357" i="19"/>
  <c r="AI357" i="19"/>
  <c r="G357" i="19"/>
  <c r="AE357" i="19"/>
  <c r="Z357" i="19"/>
  <c r="V357" i="19"/>
  <c r="R357" i="19"/>
  <c r="AL357" i="19"/>
  <c r="J357" i="19"/>
  <c r="AH357" i="19"/>
  <c r="F357" i="19"/>
  <c r="AD357" i="19"/>
  <c r="W357" i="19"/>
  <c r="S357" i="19"/>
  <c r="M357" i="19"/>
  <c r="AK357" i="19"/>
  <c r="I357" i="19"/>
  <c r="AG357" i="19"/>
  <c r="E357" i="19"/>
  <c r="AC357" i="19"/>
  <c r="AC446" i="19" s="1"/>
  <c r="X357" i="19"/>
  <c r="T357" i="19"/>
  <c r="D357" i="19"/>
  <c r="D446" i="19" s="1"/>
  <c r="D535" i="19" s="1"/>
  <c r="L357" i="19"/>
  <c r="L446" i="19" s="1"/>
  <c r="AJ357" i="19"/>
  <c r="AJ446" i="19" s="1"/>
  <c r="H357" i="19"/>
  <c r="H446" i="19" s="1"/>
  <c r="AF357" i="19"/>
  <c r="AF446" i="19" s="1"/>
  <c r="BD446" i="19" s="1"/>
  <c r="Y357" i="19"/>
  <c r="Y446" i="19" s="1"/>
  <c r="U357" i="19"/>
  <c r="U446" i="19" s="1"/>
  <c r="Q357" i="19"/>
  <c r="Q446" i="19" s="1"/>
  <c r="L102" i="23"/>
  <c r="L102" i="9"/>
  <c r="M479" i="19"/>
  <c r="AW478" i="19"/>
  <c r="V19" i="23"/>
  <c r="AT19" i="23" s="1"/>
  <c r="BI442" i="18"/>
  <c r="AT442" i="18"/>
  <c r="I66" i="9"/>
  <c r="I66" i="23"/>
  <c r="AG66" i="23" s="1"/>
  <c r="V66" i="9"/>
  <c r="AQ65" i="9"/>
  <c r="S65" i="9"/>
  <c r="AE65" i="9"/>
  <c r="BC65" i="9" s="1"/>
  <c r="AW65" i="9"/>
  <c r="Y65" i="9"/>
  <c r="AK65" i="9"/>
  <c r="BI65" i="9" s="1"/>
  <c r="AF20" i="23"/>
  <c r="BE396" i="18"/>
  <c r="AF20" i="9"/>
  <c r="BE479" i="18"/>
  <c r="AG480" i="18"/>
  <c r="BA477" i="19"/>
  <c r="AC478" i="19"/>
  <c r="P101" i="9"/>
  <c r="AN101" i="9" s="1"/>
  <c r="BE19" i="9"/>
  <c r="U19" i="9"/>
  <c r="AS19" i="9" s="1"/>
  <c r="BD19" i="23"/>
  <c r="AF19" i="23"/>
  <c r="T19" i="23"/>
  <c r="AR19" i="23" s="1"/>
  <c r="BC444" i="19"/>
  <c r="S101" i="9"/>
  <c r="AQ101" i="9" s="1"/>
  <c r="BE477" i="19"/>
  <c r="AG478" i="19"/>
  <c r="AF101" i="23"/>
  <c r="BD101" i="23" s="1"/>
  <c r="AF101" i="9"/>
  <c r="R19" i="9"/>
  <c r="AP19" i="9" s="1"/>
  <c r="BF101" i="9"/>
  <c r="AT101" i="9"/>
  <c r="F481" i="18"/>
  <c r="AP480" i="18"/>
  <c r="AB102" i="23"/>
  <c r="BA478" i="18"/>
  <c r="AB102" i="9"/>
  <c r="AC479" i="18"/>
  <c r="W485" i="19"/>
  <c r="AG65" i="9"/>
  <c r="BE65" i="9" s="1"/>
  <c r="AS442" i="18"/>
  <c r="H66" i="23"/>
  <c r="H66" i="9"/>
  <c r="AI66" i="23"/>
  <c r="AI66" i="9"/>
  <c r="BH442" i="18"/>
  <c r="BB396" i="18"/>
  <c r="U66" i="23"/>
  <c r="U66" i="9"/>
  <c r="K102" i="23"/>
  <c r="W102" i="23" s="1"/>
  <c r="K102" i="9"/>
  <c r="W102" i="9" s="1"/>
  <c r="L479" i="19"/>
  <c r="AV478" i="19"/>
  <c r="AC102" i="23"/>
  <c r="BB478" i="18"/>
  <c r="AC102" i="9"/>
  <c r="AD479" i="18"/>
  <c r="K309" i="18"/>
  <c r="AI309" i="18"/>
  <c r="G309" i="18"/>
  <c r="AE309" i="18"/>
  <c r="W309" i="18"/>
  <c r="S309" i="18"/>
  <c r="J309" i="18"/>
  <c r="AH309" i="18"/>
  <c r="F309" i="18"/>
  <c r="AD309" i="18"/>
  <c r="X309" i="18"/>
  <c r="T309" i="18"/>
  <c r="N309" i="18"/>
  <c r="M309" i="18"/>
  <c r="AK309" i="18"/>
  <c r="I309" i="18"/>
  <c r="AG309" i="18"/>
  <c r="E309" i="18"/>
  <c r="AC309" i="18"/>
  <c r="Y309" i="18"/>
  <c r="U309" i="18"/>
  <c r="Q309" i="18"/>
  <c r="D309" i="18"/>
  <c r="D398" i="18" s="1"/>
  <c r="D487" i="18" s="1"/>
  <c r="AL309" i="18"/>
  <c r="AL398" i="18" s="1"/>
  <c r="L309" i="18"/>
  <c r="L398" i="18" s="1"/>
  <c r="AJ309" i="18"/>
  <c r="H309" i="18"/>
  <c r="H398" i="18" s="1"/>
  <c r="AF309" i="18"/>
  <c r="AF398" i="18" s="1"/>
  <c r="Z309" i="18"/>
  <c r="Z398" i="18" s="1"/>
  <c r="V309" i="18"/>
  <c r="R309" i="18"/>
  <c r="R398" i="18" s="1"/>
  <c r="BD477" i="19"/>
  <c r="AF478" i="19"/>
  <c r="AE102" i="23" s="1"/>
  <c r="AS65" i="23"/>
  <c r="BI18" i="9"/>
  <c r="AW18" i="9"/>
  <c r="AF66" i="23"/>
  <c r="BE442" i="18"/>
  <c r="AF66" i="9"/>
  <c r="S66" i="23"/>
  <c r="S66" i="9"/>
  <c r="BG67" i="9"/>
  <c r="AU67" i="9"/>
  <c r="AR65" i="9"/>
  <c r="AF65" i="9"/>
  <c r="BD65" i="9" s="1"/>
  <c r="X19" i="9"/>
  <c r="AV19" i="9" s="1"/>
  <c r="AD19" i="23"/>
  <c r="BB19" i="23" s="1"/>
  <c r="AO19" i="9"/>
  <c r="AV19" i="23"/>
  <c r="BH19" i="23"/>
  <c r="M481" i="18"/>
  <c r="D163" i="18"/>
  <c r="D266" i="18"/>
  <c r="L162" i="18"/>
  <c r="L266" i="18" s="1"/>
  <c r="K162" i="18"/>
  <c r="K266" i="18" s="1"/>
  <c r="F162" i="18"/>
  <c r="F266" i="18" s="1"/>
  <c r="G162" i="18"/>
  <c r="G266" i="18" s="1"/>
  <c r="J162" i="18"/>
  <c r="J266" i="18" s="1"/>
  <c r="M162" i="18"/>
  <c r="M266" i="18" s="1"/>
  <c r="Z162" i="18"/>
  <c r="Z266" i="18" s="1"/>
  <c r="R162" i="18"/>
  <c r="R266" i="18" s="1"/>
  <c r="E162" i="18"/>
  <c r="E266" i="18" s="1"/>
  <c r="I162" i="18"/>
  <c r="I266" i="18" s="1"/>
  <c r="H162" i="18"/>
  <c r="H266" i="18" s="1"/>
  <c r="AL162" i="18"/>
  <c r="AL266" i="18" s="1"/>
  <c r="AD162" i="18"/>
  <c r="AD266" i="18" s="1"/>
  <c r="AF162" i="18"/>
  <c r="AF266" i="18" s="1"/>
  <c r="AJ162" i="18"/>
  <c r="AJ266" i="18" s="1"/>
  <c r="U162" i="18"/>
  <c r="U266" i="18" s="1"/>
  <c r="AG162" i="18"/>
  <c r="AG266" i="18" s="1"/>
  <c r="N162" i="18"/>
  <c r="N266" i="18" s="1"/>
  <c r="Q162" i="18"/>
  <c r="Q266" i="18" s="1"/>
  <c r="AH162" i="18"/>
  <c r="AH266" i="18" s="1"/>
  <c r="S162" i="18"/>
  <c r="S266" i="18" s="1"/>
  <c r="W162" i="18"/>
  <c r="W266" i="18" s="1"/>
  <c r="Y162" i="18"/>
  <c r="Y266" i="18" s="1"/>
  <c r="AK162" i="18"/>
  <c r="AK266" i="18" s="1"/>
  <c r="T162" i="18"/>
  <c r="T266" i="18" s="1"/>
  <c r="X162" i="18"/>
  <c r="X266" i="18" s="1"/>
  <c r="AE162" i="18"/>
  <c r="AE266" i="18" s="1"/>
  <c r="AC162" i="18"/>
  <c r="AC266" i="18" s="1"/>
  <c r="V162" i="18"/>
  <c r="V266" i="18" s="1"/>
  <c r="AI162" i="18"/>
  <c r="AI266" i="18" s="1"/>
  <c r="M101" i="23"/>
  <c r="M101" i="9"/>
  <c r="N478" i="19"/>
  <c r="AX477" i="19"/>
  <c r="AR397" i="18"/>
  <c r="C21" i="23"/>
  <c r="C110" i="23" s="1"/>
  <c r="C21" i="9"/>
  <c r="C110" i="9" s="1"/>
  <c r="AC397" i="18"/>
  <c r="AK397" i="18"/>
  <c r="X397" i="18"/>
  <c r="J397" i="18"/>
  <c r="AT397" i="18" s="1"/>
  <c r="G397" i="18"/>
  <c r="AQ397" i="18" s="1"/>
  <c r="N308" i="19"/>
  <c r="K308" i="19"/>
  <c r="K397" i="19" s="1"/>
  <c r="AI308" i="19"/>
  <c r="AI397" i="19" s="1"/>
  <c r="G308" i="19"/>
  <c r="G397" i="19" s="1"/>
  <c r="AE308" i="19"/>
  <c r="Z308" i="19"/>
  <c r="Z397" i="19" s="1"/>
  <c r="V308" i="19"/>
  <c r="V397" i="19" s="1"/>
  <c r="R308" i="19"/>
  <c r="R397" i="19" s="1"/>
  <c r="D308" i="19"/>
  <c r="D397" i="19" s="1"/>
  <c r="D486" i="19" s="1"/>
  <c r="AL308" i="19"/>
  <c r="AL397" i="19" s="1"/>
  <c r="J308" i="19"/>
  <c r="J397" i="19" s="1"/>
  <c r="AH308" i="19"/>
  <c r="AH397" i="19" s="1"/>
  <c r="BF397" i="19" s="1"/>
  <c r="F308" i="19"/>
  <c r="F397" i="19" s="1"/>
  <c r="AD308" i="19"/>
  <c r="AD397" i="19" s="1"/>
  <c r="BB397" i="19" s="1"/>
  <c r="W308" i="19"/>
  <c r="W397" i="19" s="1"/>
  <c r="S308" i="19"/>
  <c r="S397" i="19" s="1"/>
  <c r="M308" i="19"/>
  <c r="M397" i="19" s="1"/>
  <c r="AK308" i="19"/>
  <c r="AK397" i="19" s="1"/>
  <c r="BI397" i="19" s="1"/>
  <c r="I308" i="19"/>
  <c r="I397" i="19" s="1"/>
  <c r="AG308" i="19"/>
  <c r="AG397" i="19" s="1"/>
  <c r="BE397" i="19" s="1"/>
  <c r="E308" i="19"/>
  <c r="E397" i="19" s="1"/>
  <c r="AC308" i="19"/>
  <c r="AC397" i="19" s="1"/>
  <c r="BA397" i="19" s="1"/>
  <c r="X308" i="19"/>
  <c r="X397" i="19" s="1"/>
  <c r="T308" i="19"/>
  <c r="T397" i="19" s="1"/>
  <c r="L308" i="19"/>
  <c r="L397" i="19" s="1"/>
  <c r="AJ308" i="19"/>
  <c r="AJ397" i="19" s="1"/>
  <c r="BH397" i="19" s="1"/>
  <c r="H308" i="19"/>
  <c r="H397" i="19" s="1"/>
  <c r="AF308" i="19"/>
  <c r="AF397" i="19" s="1"/>
  <c r="BD397" i="19" s="1"/>
  <c r="Y308" i="19"/>
  <c r="Y397" i="19" s="1"/>
  <c r="U308" i="19"/>
  <c r="U397" i="19" s="1"/>
  <c r="Q308" i="19"/>
  <c r="Q397" i="19" s="1"/>
  <c r="AG102" i="23"/>
  <c r="BF478" i="18"/>
  <c r="AG102" i="9"/>
  <c r="AH479" i="18"/>
  <c r="Y101" i="9"/>
  <c r="R478" i="19"/>
  <c r="Q101" i="9"/>
  <c r="AO101" i="9" s="1"/>
  <c r="Q101" i="23"/>
  <c r="AO101" i="23" s="1"/>
  <c r="AP445" i="19"/>
  <c r="AQ445" i="19"/>
  <c r="Q445" i="19"/>
  <c r="H445" i="19"/>
  <c r="BD445" i="19" s="1"/>
  <c r="T445" i="19"/>
  <c r="AG445" i="19"/>
  <c r="BE445" i="19" s="1"/>
  <c r="S486" i="19"/>
  <c r="BB65" i="9"/>
  <c r="AP65" i="9"/>
  <c r="BB101" i="9"/>
  <c r="AP101" i="9"/>
  <c r="U101" i="9"/>
  <c r="AS101" i="9" s="1"/>
  <c r="BH477" i="19"/>
  <c r="AJ478" i="19"/>
  <c r="AI101" i="23"/>
  <c r="BG101" i="23" s="1"/>
  <c r="AI101" i="9"/>
  <c r="BG101" i="9" s="1"/>
  <c r="AE101" i="9"/>
  <c r="BC101" i="9" s="1"/>
  <c r="K481" i="18"/>
  <c r="BE101" i="23"/>
  <c r="AS101" i="23"/>
  <c r="BC101" i="23"/>
  <c r="AW442" i="18"/>
  <c r="L66" i="23"/>
  <c r="X66" i="23" s="1"/>
  <c r="L66" i="9"/>
  <c r="X66" i="9" s="1"/>
  <c r="AX442" i="18"/>
  <c r="M66" i="23"/>
  <c r="Y66" i="23" s="1"/>
  <c r="M66" i="9"/>
  <c r="Y66" i="9" s="1"/>
  <c r="R101" i="9"/>
  <c r="BH67" i="9"/>
  <c r="BC396" i="18"/>
  <c r="AK101" i="23"/>
  <c r="Y67" i="23"/>
  <c r="Y67" i="9"/>
  <c r="AO443" i="18"/>
  <c r="D67" i="23"/>
  <c r="AB67" i="23" s="1"/>
  <c r="D67" i="9"/>
  <c r="P67" i="9" s="1"/>
  <c r="AR443" i="18"/>
  <c r="G67" i="23"/>
  <c r="AE67" i="23" s="1"/>
  <c r="G67" i="9"/>
  <c r="AE67" i="9" s="1"/>
  <c r="X67" i="23"/>
  <c r="AV67" i="23" s="1"/>
  <c r="X67" i="9"/>
  <c r="AV67" i="9" s="1"/>
  <c r="S67" i="23"/>
  <c r="S67" i="9"/>
  <c r="AG67" i="23"/>
  <c r="BF443" i="18"/>
  <c r="AG67" i="9"/>
  <c r="W443" i="18"/>
  <c r="K443" i="18"/>
  <c r="AB19" i="23"/>
  <c r="AZ19" i="23" s="1"/>
  <c r="K20" i="23"/>
  <c r="W20" i="23" s="1"/>
  <c r="K20" i="9"/>
  <c r="AV396" i="19"/>
  <c r="D20" i="23"/>
  <c r="D20" i="9"/>
  <c r="P20" i="9" s="1"/>
  <c r="AO396" i="19"/>
  <c r="L20" i="23"/>
  <c r="AJ20" i="23" s="1"/>
  <c r="L20" i="9"/>
  <c r="AW396" i="19"/>
  <c r="E20" i="23"/>
  <c r="AC20" i="23" s="1"/>
  <c r="E20" i="9"/>
  <c r="AP396" i="19"/>
  <c r="AE396" i="19"/>
  <c r="BC396" i="19" s="1"/>
  <c r="N396" i="19"/>
  <c r="BJ396" i="19" s="1"/>
  <c r="BD101" i="9"/>
  <c r="AR101" i="9"/>
  <c r="AC19" i="9"/>
  <c r="BA19" i="9" s="1"/>
  <c r="W101" i="23"/>
  <c r="AU101" i="23" s="1"/>
  <c r="X102" i="23"/>
  <c r="X102" i="9"/>
  <c r="Y479" i="18"/>
  <c r="AW478" i="18"/>
  <c r="D165" i="19"/>
  <c r="D268" i="19"/>
  <c r="G164" i="19"/>
  <c r="G268" i="19" s="1"/>
  <c r="F164" i="19"/>
  <c r="F268" i="19" s="1"/>
  <c r="J164" i="19"/>
  <c r="J268" i="19" s="1"/>
  <c r="E164" i="19"/>
  <c r="E268" i="19" s="1"/>
  <c r="H164" i="19"/>
  <c r="H268" i="19" s="1"/>
  <c r="I164" i="19"/>
  <c r="I268" i="19" s="1"/>
  <c r="M164" i="19"/>
  <c r="M268" i="19" s="1"/>
  <c r="K164" i="19"/>
  <c r="K268" i="19" s="1"/>
  <c r="L164" i="19"/>
  <c r="L268" i="19" s="1"/>
  <c r="AF164" i="19"/>
  <c r="AF268" i="19" s="1"/>
  <c r="AH164" i="19"/>
  <c r="AH268" i="19" s="1"/>
  <c r="AE164" i="19"/>
  <c r="AE268" i="19" s="1"/>
  <c r="AD164" i="19"/>
  <c r="AD268" i="19" s="1"/>
  <c r="X164" i="19"/>
  <c r="X268" i="19" s="1"/>
  <c r="W164" i="19"/>
  <c r="W268" i="19" s="1"/>
  <c r="T164" i="19"/>
  <c r="T268" i="19" s="1"/>
  <c r="U164" i="19"/>
  <c r="U268" i="19" s="1"/>
  <c r="AK164" i="19"/>
  <c r="AK268" i="19" s="1"/>
  <c r="AC164" i="19"/>
  <c r="AC268" i="19" s="1"/>
  <c r="Z164" i="19"/>
  <c r="Z268" i="19" s="1"/>
  <c r="AI164" i="19"/>
  <c r="AI268" i="19" s="1"/>
  <c r="AG164" i="19"/>
  <c r="AG268" i="19" s="1"/>
  <c r="AL164" i="19"/>
  <c r="AL268" i="19" s="1"/>
  <c r="N164" i="19"/>
  <c r="N268" i="19" s="1"/>
  <c r="Y164" i="19"/>
  <c r="Y268" i="19" s="1"/>
  <c r="S164" i="19"/>
  <c r="S268" i="19" s="1"/>
  <c r="V164" i="19"/>
  <c r="V268" i="19" s="1"/>
  <c r="R164" i="19"/>
  <c r="R268" i="19" s="1"/>
  <c r="AJ164" i="19"/>
  <c r="AJ268" i="19" s="1"/>
  <c r="Q164" i="19"/>
  <c r="Q268" i="19" s="1"/>
  <c r="BH101" i="9"/>
  <c r="AV101" i="9"/>
  <c r="AB66" i="23"/>
  <c r="BA442" i="18"/>
  <c r="AB66" i="9"/>
  <c r="AQ442" i="18"/>
  <c r="F66" i="23"/>
  <c r="F66" i="9"/>
  <c r="V66" i="23"/>
  <c r="AQ65" i="23"/>
  <c r="AE65" i="23"/>
  <c r="BC65" i="23" s="1"/>
  <c r="S65" i="23"/>
  <c r="V20" i="23"/>
  <c r="V20" i="9"/>
  <c r="T20" i="9"/>
  <c r="AE19" i="23"/>
  <c r="BC19" i="23" s="1"/>
  <c r="P101" i="23"/>
  <c r="AN101" i="23" s="1"/>
  <c r="AS19" i="23"/>
  <c r="BE19" i="23"/>
  <c r="U19" i="23"/>
  <c r="J68" i="23"/>
  <c r="J68" i="9"/>
  <c r="AU444" i="19"/>
  <c r="G68" i="23"/>
  <c r="G68" i="9"/>
  <c r="AR444" i="19"/>
  <c r="T485" i="19"/>
  <c r="T486" i="19" s="1"/>
  <c r="S101" i="23"/>
  <c r="AQ101" i="23" s="1"/>
  <c r="AJ19" i="9"/>
  <c r="BH19" i="9" s="1"/>
  <c r="AG65" i="23"/>
  <c r="BE65" i="23" s="1"/>
  <c r="R19" i="23"/>
  <c r="AP19" i="23" s="1"/>
  <c r="N479" i="18"/>
  <c r="AX478" i="18"/>
  <c r="BF101" i="23"/>
  <c r="AT101" i="23"/>
  <c r="AB101" i="9"/>
  <c r="AZ101" i="9" s="1"/>
  <c r="AD65" i="23"/>
  <c r="BB65" i="23" s="1"/>
  <c r="AH117" i="18"/>
  <c r="U117" i="18"/>
  <c r="AL117" i="18"/>
  <c r="AD117" i="18"/>
  <c r="S117" i="18"/>
  <c r="AG117" i="18"/>
  <c r="W117" i="18"/>
  <c r="Y117" i="18"/>
  <c r="T117" i="18"/>
  <c r="N117" i="18"/>
  <c r="X117" i="18"/>
  <c r="AF117" i="18"/>
  <c r="AE117" i="18"/>
  <c r="V117" i="18"/>
  <c r="AI117" i="18"/>
  <c r="AK117" i="18"/>
  <c r="AJ117" i="18"/>
  <c r="R117" i="18"/>
  <c r="Z117" i="18"/>
  <c r="F117" i="18"/>
  <c r="J117" i="18"/>
  <c r="G117" i="18"/>
  <c r="K117" i="18"/>
  <c r="H117" i="18"/>
  <c r="L117" i="18"/>
  <c r="E117" i="18"/>
  <c r="I117" i="18"/>
  <c r="M117" i="18"/>
  <c r="AF116" i="19"/>
  <c r="R116" i="19"/>
  <c r="Z116" i="19"/>
  <c r="AH116" i="19"/>
  <c r="AI116" i="19"/>
  <c r="AG116" i="19"/>
  <c r="AL116" i="19"/>
  <c r="AE116" i="19"/>
  <c r="N116" i="19"/>
  <c r="T116" i="19"/>
  <c r="Y116" i="19"/>
  <c r="AJ116" i="19"/>
  <c r="U116" i="19"/>
  <c r="AK116" i="19"/>
  <c r="S116" i="19"/>
  <c r="AD116" i="19"/>
  <c r="X116" i="19"/>
  <c r="V116" i="19"/>
  <c r="W116" i="19"/>
  <c r="J116" i="19"/>
  <c r="M116" i="19"/>
  <c r="K116" i="19"/>
  <c r="H116" i="19"/>
  <c r="L116" i="19"/>
  <c r="E116" i="19"/>
  <c r="G116" i="19"/>
  <c r="F116" i="19"/>
  <c r="I116" i="19"/>
  <c r="AF130" i="24"/>
  <c r="S130" i="24"/>
  <c r="W130" i="24"/>
  <c r="AG130" i="24"/>
  <c r="AE130" i="24"/>
  <c r="V130" i="24"/>
  <c r="AD130" i="24"/>
  <c r="U130" i="24"/>
  <c r="AH130" i="24"/>
  <c r="AJ130" i="24"/>
  <c r="AK130" i="24"/>
  <c r="AL130" i="24"/>
  <c r="R130" i="24"/>
  <c r="T130" i="24"/>
  <c r="X130" i="24"/>
  <c r="Y130" i="24"/>
  <c r="AI130" i="24"/>
  <c r="F130" i="24"/>
  <c r="K130" i="24"/>
  <c r="J130" i="24"/>
  <c r="M130" i="24"/>
  <c r="G130" i="24"/>
  <c r="L130" i="24"/>
  <c r="N130" i="24"/>
  <c r="Z130" i="24"/>
  <c r="E130" i="24"/>
  <c r="I130" i="24"/>
  <c r="H130" i="24"/>
  <c r="AS411" i="24" l="1"/>
  <c r="BJ410" i="24"/>
  <c r="BI398" i="24"/>
  <c r="BH398" i="24"/>
  <c r="AU411" i="24"/>
  <c r="BD411" i="24"/>
  <c r="BC410" i="24"/>
  <c r="AP411" i="24"/>
  <c r="BA411" i="24"/>
  <c r="BA410" i="24"/>
  <c r="AO411" i="24"/>
  <c r="H234" i="24"/>
  <c r="I234" i="24"/>
  <c r="E234" i="24"/>
  <c r="Z234" i="24"/>
  <c r="N234" i="24"/>
  <c r="L234" i="24"/>
  <c r="G234" i="24"/>
  <c r="M234" i="24"/>
  <c r="J234" i="24"/>
  <c r="K234" i="24"/>
  <c r="F234" i="24"/>
  <c r="AI234" i="24"/>
  <c r="Y234" i="24"/>
  <c r="X234" i="24"/>
  <c r="T234" i="24"/>
  <c r="R234" i="24"/>
  <c r="AL234" i="24"/>
  <c r="AK234" i="24"/>
  <c r="AJ234" i="24"/>
  <c r="AH234" i="24"/>
  <c r="U234" i="24"/>
  <c r="AD234" i="24"/>
  <c r="V234" i="24"/>
  <c r="AE234" i="24"/>
  <c r="AG234" i="24"/>
  <c r="W234" i="24"/>
  <c r="S234" i="24"/>
  <c r="AF234" i="24"/>
  <c r="AG481" i="24"/>
  <c r="BE480" i="24"/>
  <c r="N483" i="24"/>
  <c r="AX482" i="24"/>
  <c r="BF410" i="24"/>
  <c r="BD410" i="24"/>
  <c r="T399" i="24"/>
  <c r="J399" i="24"/>
  <c r="AT399" i="24" s="1"/>
  <c r="E399" i="24"/>
  <c r="W399" i="24"/>
  <c r="G399" i="24"/>
  <c r="AQ399" i="24" s="1"/>
  <c r="Y399" i="24"/>
  <c r="H399" i="24"/>
  <c r="AR399" i="24" s="1"/>
  <c r="Z399" i="24"/>
  <c r="AU481" i="24"/>
  <c r="K482" i="24"/>
  <c r="AV398" i="24"/>
  <c r="BG480" i="24"/>
  <c r="AI481" i="24"/>
  <c r="BE411" i="24"/>
  <c r="BF411" i="24"/>
  <c r="BG411" i="24"/>
  <c r="BH411" i="24"/>
  <c r="AK311" i="24"/>
  <c r="AK400" i="24" s="1"/>
  <c r="AG311" i="24"/>
  <c r="AC311" i="24"/>
  <c r="W311" i="24"/>
  <c r="S311" i="24"/>
  <c r="S400" i="24" s="1"/>
  <c r="M311" i="24"/>
  <c r="I311" i="24"/>
  <c r="E311" i="24"/>
  <c r="AJ311" i="24"/>
  <c r="AJ400" i="24" s="1"/>
  <c r="AF311" i="24"/>
  <c r="Z311" i="24"/>
  <c r="V311" i="24"/>
  <c r="R311" i="24"/>
  <c r="R400" i="24" s="1"/>
  <c r="L311" i="24"/>
  <c r="H311" i="24"/>
  <c r="H400" i="24" s="1"/>
  <c r="D311" i="24"/>
  <c r="D400" i="24" s="1"/>
  <c r="D489" i="24" s="1"/>
  <c r="AL311" i="24"/>
  <c r="AL400" i="24" s="1"/>
  <c r="AH311" i="24"/>
  <c r="AD311" i="24"/>
  <c r="AD400" i="24" s="1"/>
  <c r="X311" i="24"/>
  <c r="X400" i="24" s="1"/>
  <c r="T311" i="24"/>
  <c r="T400" i="24" s="1"/>
  <c r="N311" i="24"/>
  <c r="N400" i="24" s="1"/>
  <c r="J311" i="24"/>
  <c r="J400" i="24" s="1"/>
  <c r="F311" i="24"/>
  <c r="F400" i="24" s="1"/>
  <c r="AI311" i="24"/>
  <c r="AI400" i="24" s="1"/>
  <c r="Q311" i="24"/>
  <c r="Q400" i="24" s="1"/>
  <c r="AE311" i="24"/>
  <c r="AE400" i="24" s="1"/>
  <c r="K311" i="24"/>
  <c r="K400" i="24" s="1"/>
  <c r="Y311" i="24"/>
  <c r="Y400" i="24" s="1"/>
  <c r="G311" i="24"/>
  <c r="G400" i="24" s="1"/>
  <c r="U311" i="24"/>
  <c r="U400" i="24" s="1"/>
  <c r="AD312" i="24"/>
  <c r="AD401" i="24" s="1"/>
  <c r="J312" i="24"/>
  <c r="J401" i="24" s="1"/>
  <c r="AC312" i="24"/>
  <c r="AC401" i="24" s="1"/>
  <c r="I312" i="24"/>
  <c r="I401" i="24" s="1"/>
  <c r="Y312" i="24"/>
  <c r="Y401" i="24" s="1"/>
  <c r="G312" i="24"/>
  <c r="G401" i="24" s="1"/>
  <c r="AJ312" i="24"/>
  <c r="AJ401" i="24" s="1"/>
  <c r="AH312" i="24"/>
  <c r="AH401" i="24" s="1"/>
  <c r="AG312" i="24"/>
  <c r="AG401" i="24" s="1"/>
  <c r="K312" i="24"/>
  <c r="K401" i="24" s="1"/>
  <c r="X312" i="24"/>
  <c r="X401" i="24" s="1"/>
  <c r="F312" i="24"/>
  <c r="F401" i="24" s="1"/>
  <c r="W312" i="24"/>
  <c r="W401" i="24" s="1"/>
  <c r="E312" i="24"/>
  <c r="E401" i="24" s="1"/>
  <c r="U312" i="24"/>
  <c r="U401" i="24" s="1"/>
  <c r="V312" i="24"/>
  <c r="V401" i="24" s="1"/>
  <c r="H312" i="24"/>
  <c r="H401" i="24" s="1"/>
  <c r="L312" i="24"/>
  <c r="L401" i="24" s="1"/>
  <c r="M312" i="24"/>
  <c r="M401" i="24" s="1"/>
  <c r="AW401" i="24" s="1"/>
  <c r="AL312" i="24"/>
  <c r="AL401" i="24" s="1"/>
  <c r="T312" i="24"/>
  <c r="T401" i="24" s="1"/>
  <c r="AK312" i="24"/>
  <c r="AK401" i="24" s="1"/>
  <c r="BI401" i="24" s="1"/>
  <c r="S312" i="24"/>
  <c r="S401" i="24" s="1"/>
  <c r="AI312" i="24"/>
  <c r="AI401" i="24" s="1"/>
  <c r="Q312" i="24"/>
  <c r="Q401" i="24" s="1"/>
  <c r="Z312" i="24"/>
  <c r="Z401" i="24" s="1"/>
  <c r="AF312" i="24"/>
  <c r="AF401" i="24" s="1"/>
  <c r="N312" i="24"/>
  <c r="N401" i="24" s="1"/>
  <c r="AE312" i="24"/>
  <c r="AE401" i="24" s="1"/>
  <c r="R312" i="24"/>
  <c r="R401" i="24" s="1"/>
  <c r="BC398" i="24"/>
  <c r="H482" i="24"/>
  <c r="AR481" i="24"/>
  <c r="AK481" i="24"/>
  <c r="BI480" i="24"/>
  <c r="AH481" i="24"/>
  <c r="BF480" i="24"/>
  <c r="L482" i="24"/>
  <c r="AV481" i="24"/>
  <c r="AC481" i="24"/>
  <c r="BA480" i="24"/>
  <c r="Y481" i="24"/>
  <c r="AW480" i="24"/>
  <c r="AV410" i="24"/>
  <c r="AJ481" i="24"/>
  <c r="BH480" i="24"/>
  <c r="BC480" i="24"/>
  <c r="AE481" i="24"/>
  <c r="M483" i="24"/>
  <c r="AL399" i="24"/>
  <c r="AD399" i="24"/>
  <c r="I399" i="24"/>
  <c r="AS399" i="24" s="1"/>
  <c r="AC399" i="24"/>
  <c r="K399" i="24"/>
  <c r="AU399" i="24" s="1"/>
  <c r="AE399" i="24"/>
  <c r="BC399" i="24" s="1"/>
  <c r="L399" i="24"/>
  <c r="AV399" i="24" s="1"/>
  <c r="AF399" i="24"/>
  <c r="AF481" i="24"/>
  <c r="BD480" i="24"/>
  <c r="BF398" i="24"/>
  <c r="AW398" i="24"/>
  <c r="BI411" i="24"/>
  <c r="BJ411" i="24"/>
  <c r="V411" i="24"/>
  <c r="AT411" i="24" s="1"/>
  <c r="I482" i="24"/>
  <c r="AS481" i="24"/>
  <c r="AU398" i="24"/>
  <c r="AR398" i="24"/>
  <c r="D234" i="24"/>
  <c r="D131" i="24"/>
  <c r="W488" i="24"/>
  <c r="W489" i="24" s="1"/>
  <c r="W490" i="24" s="1"/>
  <c r="W491" i="24" s="1"/>
  <c r="W492" i="24" s="1"/>
  <c r="W493" i="24" s="1"/>
  <c r="W494" i="24" s="1"/>
  <c r="W495" i="24" s="1"/>
  <c r="W496" i="24" s="1"/>
  <c r="W497" i="24" s="1"/>
  <c r="W498" i="24" s="1"/>
  <c r="W499" i="24" s="1"/>
  <c r="W500" i="24" s="1"/>
  <c r="F483" i="24"/>
  <c r="X488" i="24"/>
  <c r="X489" i="24" s="1"/>
  <c r="X490" i="24" s="1"/>
  <c r="X491" i="24" s="1"/>
  <c r="X492" i="24" s="1"/>
  <c r="X493" i="24" s="1"/>
  <c r="X494" i="24" s="1"/>
  <c r="X495" i="24" s="1"/>
  <c r="X496" i="24" s="1"/>
  <c r="X497" i="24" s="1"/>
  <c r="X498" i="24" s="1"/>
  <c r="X499" i="24" s="1"/>
  <c r="X500" i="24" s="1"/>
  <c r="BB480" i="24"/>
  <c r="AD481" i="24"/>
  <c r="E482" i="24"/>
  <c r="AO481" i="24"/>
  <c r="AL481" i="24"/>
  <c r="BJ480" i="24"/>
  <c r="BI410" i="24"/>
  <c r="AQ481" i="24"/>
  <c r="G482" i="24"/>
  <c r="F399" i="24"/>
  <c r="N399" i="24"/>
  <c r="AX399" i="24" s="1"/>
  <c r="M399" i="24"/>
  <c r="AW399" i="24" s="1"/>
  <c r="AG399" i="24"/>
  <c r="Q399" i="24"/>
  <c r="AI399" i="24"/>
  <c r="BG399" i="24" s="1"/>
  <c r="R399" i="24"/>
  <c r="AJ399" i="24"/>
  <c r="BH399" i="24" s="1"/>
  <c r="R481" i="24"/>
  <c r="AP480" i="24"/>
  <c r="AO398" i="24"/>
  <c r="AQ411" i="24"/>
  <c r="AR411" i="24"/>
  <c r="Z411" i="24"/>
  <c r="AX411" i="24" s="1"/>
  <c r="Z488" i="24"/>
  <c r="AO410" i="24"/>
  <c r="BA398" i="24"/>
  <c r="AK323" i="24"/>
  <c r="AK412" i="24" s="1"/>
  <c r="AG323" i="24"/>
  <c r="AG412" i="24" s="1"/>
  <c r="AC323" i="24"/>
  <c r="AC412" i="24" s="1"/>
  <c r="W323" i="24"/>
  <c r="S323" i="24"/>
  <c r="S412" i="24" s="1"/>
  <c r="M323" i="24"/>
  <c r="M412" i="24" s="1"/>
  <c r="I323" i="24"/>
  <c r="I412" i="24" s="1"/>
  <c r="E323" i="24"/>
  <c r="AJ323" i="24"/>
  <c r="AJ412" i="24" s="1"/>
  <c r="AF323" i="24"/>
  <c r="AF412" i="24" s="1"/>
  <c r="Z323" i="24"/>
  <c r="Z412" i="24" s="1"/>
  <c r="V323" i="24"/>
  <c r="R323" i="24"/>
  <c r="R412" i="24" s="1"/>
  <c r="L323" i="24"/>
  <c r="L412" i="24" s="1"/>
  <c r="H323" i="24"/>
  <c r="H412" i="24" s="1"/>
  <c r="D323" i="24"/>
  <c r="D412" i="24" s="1"/>
  <c r="D501" i="24" s="1"/>
  <c r="AI323" i="24"/>
  <c r="AI412" i="24" s="1"/>
  <c r="AE323" i="24"/>
  <c r="AE412" i="24" s="1"/>
  <c r="Y323" i="24"/>
  <c r="Y412" i="24" s="1"/>
  <c r="U323" i="24"/>
  <c r="U412" i="24" s="1"/>
  <c r="Q323" i="24"/>
  <c r="Q412" i="24" s="1"/>
  <c r="K323" i="24"/>
  <c r="K412" i="24" s="1"/>
  <c r="G323" i="24"/>
  <c r="G412" i="24" s="1"/>
  <c r="AQ412" i="24" s="1"/>
  <c r="AL323" i="24"/>
  <c r="AL412" i="24" s="1"/>
  <c r="AH323" i="24"/>
  <c r="AH412" i="24" s="1"/>
  <c r="AD323" i="24"/>
  <c r="AD412" i="24" s="1"/>
  <c r="X323" i="24"/>
  <c r="X412" i="24" s="1"/>
  <c r="T323" i="24"/>
  <c r="T412" i="24" s="1"/>
  <c r="N323" i="24"/>
  <c r="N412" i="24" s="1"/>
  <c r="J323" i="24"/>
  <c r="J412" i="24" s="1"/>
  <c r="F323" i="24"/>
  <c r="F412" i="24" s="1"/>
  <c r="V488" i="24"/>
  <c r="V489" i="24" s="1"/>
  <c r="V490" i="24" s="1"/>
  <c r="V491" i="24" s="1"/>
  <c r="V492" i="24" s="1"/>
  <c r="V493" i="24" s="1"/>
  <c r="V494" i="24" s="1"/>
  <c r="V495" i="24" s="1"/>
  <c r="V496" i="24" s="1"/>
  <c r="V497" i="24" s="1"/>
  <c r="V498" i="24" s="1"/>
  <c r="V499" i="24" s="1"/>
  <c r="V500" i="24" s="1"/>
  <c r="V501" i="24" s="1"/>
  <c r="AT481" i="24"/>
  <c r="J482" i="24"/>
  <c r="S488" i="24"/>
  <c r="S489" i="24" s="1"/>
  <c r="S490" i="24" s="1"/>
  <c r="S491" i="24" s="1"/>
  <c r="S492" i="24" s="1"/>
  <c r="S493" i="24" s="1"/>
  <c r="S494" i="24" s="1"/>
  <c r="S495" i="24" s="1"/>
  <c r="S496" i="24" s="1"/>
  <c r="S497" i="24" s="1"/>
  <c r="S498" i="24" s="1"/>
  <c r="S499" i="24" s="1"/>
  <c r="S500" i="24" s="1"/>
  <c r="S501" i="24" s="1"/>
  <c r="U488" i="24"/>
  <c r="U489" i="24" s="1"/>
  <c r="I220" i="19"/>
  <c r="F220" i="19"/>
  <c r="G220" i="19"/>
  <c r="E220" i="19"/>
  <c r="L220" i="19"/>
  <c r="H220" i="19"/>
  <c r="K220" i="19"/>
  <c r="M220" i="19"/>
  <c r="J220" i="19"/>
  <c r="W220" i="19"/>
  <c r="V220" i="19"/>
  <c r="X220" i="19"/>
  <c r="AD220" i="19"/>
  <c r="S220" i="19"/>
  <c r="AK220" i="19"/>
  <c r="U220" i="19"/>
  <c r="AJ220" i="19"/>
  <c r="Y220" i="19"/>
  <c r="T220" i="19"/>
  <c r="N220" i="19"/>
  <c r="AE220" i="19"/>
  <c r="AL220" i="19"/>
  <c r="AG220" i="19"/>
  <c r="AI220" i="19"/>
  <c r="AH220" i="19"/>
  <c r="Z220" i="19"/>
  <c r="R220" i="19"/>
  <c r="AF220" i="19"/>
  <c r="M221" i="18"/>
  <c r="I221" i="18"/>
  <c r="E221" i="18"/>
  <c r="L221" i="18"/>
  <c r="H221" i="18"/>
  <c r="K221" i="18"/>
  <c r="G221" i="18"/>
  <c r="J221" i="18"/>
  <c r="F221" i="18"/>
  <c r="Z221" i="18"/>
  <c r="R221" i="18"/>
  <c r="AJ221" i="18"/>
  <c r="AK221" i="18"/>
  <c r="AI221" i="18"/>
  <c r="V221" i="18"/>
  <c r="AE221" i="18"/>
  <c r="AF221" i="18"/>
  <c r="X221" i="18"/>
  <c r="N221" i="18"/>
  <c r="T221" i="18"/>
  <c r="Y221" i="18"/>
  <c r="W221" i="18"/>
  <c r="AG221" i="18"/>
  <c r="S221" i="18"/>
  <c r="AD221" i="18"/>
  <c r="AL221" i="18"/>
  <c r="U221" i="18"/>
  <c r="AH221" i="18"/>
  <c r="N480" i="18"/>
  <c r="AX479" i="18"/>
  <c r="M358" i="19"/>
  <c r="AK358" i="19"/>
  <c r="I358" i="19"/>
  <c r="AG358" i="19"/>
  <c r="AG447" i="19" s="1"/>
  <c r="E358" i="19"/>
  <c r="AC358" i="19"/>
  <c r="AC447" i="19" s="1"/>
  <c r="X358" i="19"/>
  <c r="T358" i="19"/>
  <c r="T447" i="19" s="1"/>
  <c r="D358" i="19"/>
  <c r="D447" i="19" s="1"/>
  <c r="D536" i="19" s="1"/>
  <c r="L358" i="19"/>
  <c r="L447" i="19" s="1"/>
  <c r="AJ358" i="19"/>
  <c r="AJ447" i="19" s="1"/>
  <c r="H358" i="19"/>
  <c r="H447" i="19" s="1"/>
  <c r="AF358" i="19"/>
  <c r="AF447" i="19" s="1"/>
  <c r="Y358" i="19"/>
  <c r="Y447" i="19" s="1"/>
  <c r="U358" i="19"/>
  <c r="U447" i="19" s="1"/>
  <c r="Q358" i="19"/>
  <c r="Q447" i="19" s="1"/>
  <c r="N358" i="19"/>
  <c r="N447" i="19" s="1"/>
  <c r="K358" i="19"/>
  <c r="K447" i="19" s="1"/>
  <c r="AI358" i="19"/>
  <c r="AI447" i="19" s="1"/>
  <c r="G358" i="19"/>
  <c r="G447" i="19" s="1"/>
  <c r="AE358" i="19"/>
  <c r="AE447" i="19" s="1"/>
  <c r="Z358" i="19"/>
  <c r="Z447" i="19" s="1"/>
  <c r="V358" i="19"/>
  <c r="V447" i="19" s="1"/>
  <c r="R358" i="19"/>
  <c r="R447" i="19" s="1"/>
  <c r="AL358" i="19"/>
  <c r="AL447" i="19" s="1"/>
  <c r="BJ447" i="19" s="1"/>
  <c r="J358" i="19"/>
  <c r="J447" i="19" s="1"/>
  <c r="AH358" i="19"/>
  <c r="AH447" i="19" s="1"/>
  <c r="F358" i="19"/>
  <c r="F447" i="19" s="1"/>
  <c r="AD358" i="19"/>
  <c r="AD447" i="19" s="1"/>
  <c r="W358" i="19"/>
  <c r="W447" i="19" s="1"/>
  <c r="S358" i="19"/>
  <c r="S447" i="19" s="1"/>
  <c r="AD20" i="9"/>
  <c r="J21" i="23"/>
  <c r="J21" i="9"/>
  <c r="AU397" i="19"/>
  <c r="C22" i="23"/>
  <c r="C111" i="23" s="1"/>
  <c r="C22" i="9"/>
  <c r="C111" i="9" s="1"/>
  <c r="AC398" i="18"/>
  <c r="AK398" i="18"/>
  <c r="X398" i="18"/>
  <c r="J398" i="18"/>
  <c r="G398" i="18"/>
  <c r="K103" i="23"/>
  <c r="K103" i="9"/>
  <c r="L480" i="19"/>
  <c r="AV479" i="19"/>
  <c r="BD66" i="9"/>
  <c r="W486" i="19"/>
  <c r="BE478" i="19"/>
  <c r="AG479" i="19"/>
  <c r="AF102" i="9"/>
  <c r="AF102" i="23"/>
  <c r="BA478" i="19"/>
  <c r="AC479" i="19"/>
  <c r="AS66" i="9"/>
  <c r="AJ66" i="23"/>
  <c r="AV102" i="9"/>
  <c r="AK446" i="19"/>
  <c r="AD446" i="19"/>
  <c r="AL446" i="19"/>
  <c r="AE446" i="19"/>
  <c r="N446" i="19"/>
  <c r="BD102" i="23"/>
  <c r="T102" i="23"/>
  <c r="AR102" i="23" s="1"/>
  <c r="AP102" i="23"/>
  <c r="AO445" i="19"/>
  <c r="BF397" i="18"/>
  <c r="BB444" i="18"/>
  <c r="AE68" i="23"/>
  <c r="BC68" i="23" s="1"/>
  <c r="BD444" i="18"/>
  <c r="AE68" i="9"/>
  <c r="AO444" i="18"/>
  <c r="AW444" i="18"/>
  <c r="AX444" i="18"/>
  <c r="AB20" i="9"/>
  <c r="BI479" i="18"/>
  <c r="AK480" i="18"/>
  <c r="AK66" i="23"/>
  <c r="D68" i="9"/>
  <c r="P68" i="9" s="1"/>
  <c r="T480" i="18"/>
  <c r="AR479" i="18"/>
  <c r="U20" i="9"/>
  <c r="AS20" i="9" s="1"/>
  <c r="BD20" i="23"/>
  <c r="AW67" i="23"/>
  <c r="AQ102" i="9"/>
  <c r="BE102" i="9"/>
  <c r="AS102" i="9"/>
  <c r="BA445" i="19"/>
  <c r="L68" i="9"/>
  <c r="T20" i="23"/>
  <c r="AR20" i="23" s="1"/>
  <c r="AP20" i="9"/>
  <c r="BB20" i="9"/>
  <c r="M68" i="23"/>
  <c r="BG478" i="19"/>
  <c r="AI479" i="19"/>
  <c r="AH102" i="9"/>
  <c r="AH102" i="23"/>
  <c r="R481" i="18"/>
  <c r="BA102" i="9"/>
  <c r="AN102" i="9"/>
  <c r="AZ102" i="9"/>
  <c r="D166" i="19"/>
  <c r="D269" i="19"/>
  <c r="F165" i="19"/>
  <c r="F269" i="19" s="1"/>
  <c r="K165" i="19"/>
  <c r="K269" i="19" s="1"/>
  <c r="J165" i="19"/>
  <c r="J269" i="19" s="1"/>
  <c r="G165" i="19"/>
  <c r="G269" i="19" s="1"/>
  <c r="I165" i="19"/>
  <c r="I269" i="19" s="1"/>
  <c r="M165" i="19"/>
  <c r="M269" i="19" s="1"/>
  <c r="H165" i="19"/>
  <c r="H269" i="19" s="1"/>
  <c r="L165" i="19"/>
  <c r="L269" i="19" s="1"/>
  <c r="E165" i="19"/>
  <c r="E269" i="19" s="1"/>
  <c r="AF165" i="19"/>
  <c r="AF269" i="19" s="1"/>
  <c r="R165" i="19"/>
  <c r="R269" i="19" s="1"/>
  <c r="AC165" i="19"/>
  <c r="AC269" i="19" s="1"/>
  <c r="AH165" i="19"/>
  <c r="AH269" i="19" s="1"/>
  <c r="AI165" i="19"/>
  <c r="AI269" i="19" s="1"/>
  <c r="N165" i="19"/>
  <c r="N269" i="19" s="1"/>
  <c r="AJ165" i="19"/>
  <c r="AJ269" i="19" s="1"/>
  <c r="AD165" i="19"/>
  <c r="AD269" i="19" s="1"/>
  <c r="W165" i="19"/>
  <c r="W269" i="19" s="1"/>
  <c r="AG165" i="19"/>
  <c r="AG269" i="19" s="1"/>
  <c r="Y165" i="19"/>
  <c r="Y269" i="19" s="1"/>
  <c r="U165" i="19"/>
  <c r="U269" i="19" s="1"/>
  <c r="AK165" i="19"/>
  <c r="AK269" i="19" s="1"/>
  <c r="Q165" i="19"/>
  <c r="Q269" i="19" s="1"/>
  <c r="AE165" i="19"/>
  <c r="AE269" i="19" s="1"/>
  <c r="S165" i="19"/>
  <c r="S269" i="19" s="1"/>
  <c r="X165" i="19"/>
  <c r="X269" i="19" s="1"/>
  <c r="Z165" i="19"/>
  <c r="Z269" i="19" s="1"/>
  <c r="AL165" i="19"/>
  <c r="AL269" i="19" s="1"/>
  <c r="T165" i="19"/>
  <c r="T269" i="19" s="1"/>
  <c r="V165" i="19"/>
  <c r="V269" i="19" s="1"/>
  <c r="Q20" i="9"/>
  <c r="AO20" i="9" s="1"/>
  <c r="BH20" i="23"/>
  <c r="AU443" i="18"/>
  <c r="J67" i="23"/>
  <c r="J67" i="9"/>
  <c r="AN67" i="9"/>
  <c r="AV66" i="9"/>
  <c r="K482" i="18"/>
  <c r="BH478" i="19"/>
  <c r="AJ479" i="19"/>
  <c r="AI102" i="9"/>
  <c r="AI102" i="23"/>
  <c r="R479" i="19"/>
  <c r="Q102" i="23"/>
  <c r="Q102" i="9"/>
  <c r="AO102" i="9" s="1"/>
  <c r="K21" i="9"/>
  <c r="K21" i="23"/>
  <c r="AV397" i="19"/>
  <c r="D21" i="23"/>
  <c r="P21" i="23" s="1"/>
  <c r="D21" i="9"/>
  <c r="AO397" i="19"/>
  <c r="L21" i="23"/>
  <c r="L21" i="9"/>
  <c r="AW397" i="19"/>
  <c r="E21" i="23"/>
  <c r="E21" i="9"/>
  <c r="AP397" i="19"/>
  <c r="AE397" i="19"/>
  <c r="BC397" i="19" s="1"/>
  <c r="N397" i="19"/>
  <c r="AJ21" i="23"/>
  <c r="BI397" i="18"/>
  <c r="AJ21" i="9"/>
  <c r="M102" i="23"/>
  <c r="M102" i="9"/>
  <c r="N479" i="19"/>
  <c r="AX478" i="19"/>
  <c r="Y102" i="9"/>
  <c r="M482" i="18"/>
  <c r="V398" i="18"/>
  <c r="AJ398" i="18"/>
  <c r="Q398" i="18"/>
  <c r="E398" i="18"/>
  <c r="AO398" i="18" s="1"/>
  <c r="M398" i="18"/>
  <c r="AD398" i="18"/>
  <c r="S398" i="18"/>
  <c r="AI398" i="18"/>
  <c r="BG102" i="9"/>
  <c r="AU102" i="9"/>
  <c r="X486" i="19"/>
  <c r="BD66" i="23"/>
  <c r="BA479" i="18"/>
  <c r="AC480" i="18"/>
  <c r="AV102" i="23"/>
  <c r="E446" i="19"/>
  <c r="M446" i="19"/>
  <c r="F446" i="19"/>
  <c r="R446" i="19"/>
  <c r="G446" i="19"/>
  <c r="BG443" i="18"/>
  <c r="P67" i="23"/>
  <c r="BD479" i="18"/>
  <c r="AF480" i="18"/>
  <c r="D117" i="19"/>
  <c r="D220" i="19"/>
  <c r="X21" i="9"/>
  <c r="BG480" i="18"/>
  <c r="AI481" i="18"/>
  <c r="BC480" i="18"/>
  <c r="AE481" i="18"/>
  <c r="V68" i="23"/>
  <c r="V68" i="9"/>
  <c r="R68" i="23"/>
  <c r="R68" i="9"/>
  <c r="AP68" i="9" s="1"/>
  <c r="AR444" i="18"/>
  <c r="T68" i="23"/>
  <c r="AR68" i="23" s="1"/>
  <c r="T68" i="9"/>
  <c r="AR68" i="9" s="1"/>
  <c r="AF68" i="23"/>
  <c r="BD68" i="23" s="1"/>
  <c r="BE444" i="18"/>
  <c r="AF68" i="9"/>
  <c r="BD68" i="9" s="1"/>
  <c r="AK68" i="23"/>
  <c r="BJ444" i="18"/>
  <c r="AH68" i="23"/>
  <c r="BG444" i="18"/>
  <c r="AH68" i="9"/>
  <c r="K68" i="9"/>
  <c r="AB20" i="23"/>
  <c r="AZ20" i="23" s="1"/>
  <c r="AJ102" i="9"/>
  <c r="BH102" i="9" s="1"/>
  <c r="D68" i="23"/>
  <c r="J103" i="23"/>
  <c r="J103" i="9"/>
  <c r="K480" i="19"/>
  <c r="AU479" i="19"/>
  <c r="H482" i="18"/>
  <c r="AS20" i="23"/>
  <c r="U20" i="23"/>
  <c r="AP67" i="9"/>
  <c r="BB67" i="9"/>
  <c r="BI67" i="9"/>
  <c r="AW67" i="9"/>
  <c r="AK67" i="9"/>
  <c r="I68" i="9"/>
  <c r="AQ102" i="23"/>
  <c r="BC102" i="23"/>
  <c r="BE102" i="23"/>
  <c r="AS102" i="23"/>
  <c r="AV445" i="19"/>
  <c r="E68" i="23"/>
  <c r="BC66" i="9"/>
  <c r="AQ66" i="9"/>
  <c r="I482" i="18"/>
  <c r="L68" i="23"/>
  <c r="P20" i="23"/>
  <c r="AN20" i="23" s="1"/>
  <c r="BB478" i="19"/>
  <c r="AD479" i="19"/>
  <c r="Y486" i="19"/>
  <c r="AP20" i="23"/>
  <c r="AG20" i="9"/>
  <c r="BE20" i="9" s="1"/>
  <c r="AN66" i="9"/>
  <c r="AZ66" i="9"/>
  <c r="AH21" i="9"/>
  <c r="AI21" i="9"/>
  <c r="T66" i="9"/>
  <c r="AR66" i="9" s="1"/>
  <c r="BC478" i="19"/>
  <c r="AE479" i="19"/>
  <c r="AD102" i="9"/>
  <c r="AD102" i="23"/>
  <c r="BB102" i="23" s="1"/>
  <c r="BA102" i="23"/>
  <c r="AO102" i="23"/>
  <c r="AZ102" i="23"/>
  <c r="AN102" i="23"/>
  <c r="BF68" i="9"/>
  <c r="AT68" i="9"/>
  <c r="AD66" i="9"/>
  <c r="BB66" i="9" s="1"/>
  <c r="M20" i="23"/>
  <c r="M20" i="9"/>
  <c r="AX396" i="19"/>
  <c r="AK20" i="23"/>
  <c r="AK20" i="9"/>
  <c r="BA20" i="23"/>
  <c r="Q20" i="23"/>
  <c r="AO20" i="23" s="1"/>
  <c r="AI20" i="9"/>
  <c r="BG20" i="9" s="1"/>
  <c r="V67" i="23"/>
  <c r="V67" i="9"/>
  <c r="BC67" i="9"/>
  <c r="AQ67" i="9"/>
  <c r="AZ67" i="23"/>
  <c r="AN67" i="23"/>
  <c r="AD20" i="23"/>
  <c r="BB20" i="23" s="1"/>
  <c r="AW66" i="9"/>
  <c r="BH66" i="23"/>
  <c r="AV66" i="23"/>
  <c r="F21" i="23"/>
  <c r="AD21" i="23" s="1"/>
  <c r="F21" i="9"/>
  <c r="AQ397" i="19"/>
  <c r="AB21" i="23"/>
  <c r="BA397" i="18"/>
  <c r="AB21" i="9"/>
  <c r="Q21" i="9"/>
  <c r="AW101" i="9"/>
  <c r="AL356" i="18"/>
  <c r="M356" i="18"/>
  <c r="AK356" i="18"/>
  <c r="I356" i="18"/>
  <c r="AG356" i="18"/>
  <c r="E356" i="18"/>
  <c r="AC356" i="18"/>
  <c r="Y356" i="18"/>
  <c r="U356" i="18"/>
  <c r="Q356" i="18"/>
  <c r="L356" i="18"/>
  <c r="AJ356" i="18"/>
  <c r="H356" i="18"/>
  <c r="H445" i="18" s="1"/>
  <c r="AF356" i="18"/>
  <c r="Z356" i="18"/>
  <c r="Z445" i="18" s="1"/>
  <c r="V356" i="18"/>
  <c r="V445" i="18" s="1"/>
  <c r="R356" i="18"/>
  <c r="R445" i="18" s="1"/>
  <c r="D356" i="18"/>
  <c r="D445" i="18" s="1"/>
  <c r="D534" i="18" s="1"/>
  <c r="K356" i="18"/>
  <c r="K445" i="18" s="1"/>
  <c r="AI356" i="18"/>
  <c r="AI445" i="18" s="1"/>
  <c r="G356" i="18"/>
  <c r="G445" i="18" s="1"/>
  <c r="AE356" i="18"/>
  <c r="AE445" i="18" s="1"/>
  <c r="W356" i="18"/>
  <c r="W445" i="18" s="1"/>
  <c r="S356" i="18"/>
  <c r="S445" i="18" s="1"/>
  <c r="N356" i="18"/>
  <c r="N445" i="18" s="1"/>
  <c r="J356" i="18"/>
  <c r="J445" i="18" s="1"/>
  <c r="AH356" i="18"/>
  <c r="AH445" i="18" s="1"/>
  <c r="F356" i="18"/>
  <c r="F445" i="18" s="1"/>
  <c r="AD356" i="18"/>
  <c r="AD445" i="18" s="1"/>
  <c r="X356" i="18"/>
  <c r="X445" i="18" s="1"/>
  <c r="T356" i="18"/>
  <c r="T445" i="18" s="1"/>
  <c r="BD478" i="19"/>
  <c r="AF479" i="19"/>
  <c r="AV398" i="18"/>
  <c r="U398" i="18"/>
  <c r="AG398" i="18"/>
  <c r="N398" i="18"/>
  <c r="AX398" i="18" s="1"/>
  <c r="F398" i="18"/>
  <c r="AP398" i="18" s="1"/>
  <c r="W398" i="18"/>
  <c r="K398" i="18"/>
  <c r="AU102" i="23"/>
  <c r="BG102" i="23"/>
  <c r="AC20" i="9"/>
  <c r="BA20" i="9" s="1"/>
  <c r="F482" i="18"/>
  <c r="AP481" i="18"/>
  <c r="BE480" i="18"/>
  <c r="AG481" i="18"/>
  <c r="Y20" i="9"/>
  <c r="AJ66" i="9"/>
  <c r="BH66" i="9" s="1"/>
  <c r="T446" i="19"/>
  <c r="AR446" i="19" s="1"/>
  <c r="AG446" i="19"/>
  <c r="S446" i="19"/>
  <c r="AH446" i="19"/>
  <c r="V446" i="19"/>
  <c r="AI446" i="19"/>
  <c r="Z481" i="18"/>
  <c r="H103" i="23"/>
  <c r="H103" i="9"/>
  <c r="I480" i="19"/>
  <c r="AS479" i="19"/>
  <c r="T103" i="23"/>
  <c r="T103" i="9"/>
  <c r="U480" i="18"/>
  <c r="AS479" i="18"/>
  <c r="AT20" i="9"/>
  <c r="BF20" i="9"/>
  <c r="AH67" i="9"/>
  <c r="Q67" i="9"/>
  <c r="AO67" i="9" s="1"/>
  <c r="AP68" i="23"/>
  <c r="V480" i="18"/>
  <c r="AT479" i="18"/>
  <c r="F103" i="23"/>
  <c r="F103" i="9"/>
  <c r="G480" i="19"/>
  <c r="AQ479" i="19"/>
  <c r="V103" i="23"/>
  <c r="V103" i="9"/>
  <c r="W480" i="18"/>
  <c r="AU479" i="18"/>
  <c r="N309" i="19"/>
  <c r="K309" i="19"/>
  <c r="AI309" i="19"/>
  <c r="G309" i="19"/>
  <c r="G398" i="19" s="1"/>
  <c r="AE309" i="19"/>
  <c r="Z309" i="19"/>
  <c r="Z398" i="19" s="1"/>
  <c r="V309" i="19"/>
  <c r="R309" i="19"/>
  <c r="R398" i="19" s="1"/>
  <c r="D309" i="19"/>
  <c r="D398" i="19" s="1"/>
  <c r="D487" i="19" s="1"/>
  <c r="AL309" i="19"/>
  <c r="AL398" i="19" s="1"/>
  <c r="J309" i="19"/>
  <c r="J398" i="19" s="1"/>
  <c r="AH309" i="19"/>
  <c r="AH398" i="19" s="1"/>
  <c r="BF398" i="19" s="1"/>
  <c r="F309" i="19"/>
  <c r="F398" i="19" s="1"/>
  <c r="AD309" i="19"/>
  <c r="AD398" i="19" s="1"/>
  <c r="BB398" i="19" s="1"/>
  <c r="W309" i="19"/>
  <c r="W398" i="19" s="1"/>
  <c r="S309" i="19"/>
  <c r="S398" i="19" s="1"/>
  <c r="M309" i="19"/>
  <c r="M398" i="19" s="1"/>
  <c r="AK309" i="19"/>
  <c r="AK398" i="19" s="1"/>
  <c r="BI398" i="19" s="1"/>
  <c r="I309" i="19"/>
  <c r="I398" i="19" s="1"/>
  <c r="AG309" i="19"/>
  <c r="AG398" i="19" s="1"/>
  <c r="BE398" i="19" s="1"/>
  <c r="E309" i="19"/>
  <c r="E398" i="19" s="1"/>
  <c r="AC309" i="19"/>
  <c r="AC398" i="19" s="1"/>
  <c r="BA398" i="19" s="1"/>
  <c r="X309" i="19"/>
  <c r="X398" i="19" s="1"/>
  <c r="T309" i="19"/>
  <c r="T398" i="19" s="1"/>
  <c r="L309" i="19"/>
  <c r="L398" i="19" s="1"/>
  <c r="AJ309" i="19"/>
  <c r="AJ398" i="19" s="1"/>
  <c r="BH398" i="19" s="1"/>
  <c r="H309" i="19"/>
  <c r="H398" i="19" s="1"/>
  <c r="AF309" i="19"/>
  <c r="AF398" i="19" s="1"/>
  <c r="BD398" i="19" s="1"/>
  <c r="Y309" i="19"/>
  <c r="Y398" i="19" s="1"/>
  <c r="U309" i="19"/>
  <c r="U398" i="19" s="1"/>
  <c r="Q309" i="19"/>
  <c r="Q398" i="19" s="1"/>
  <c r="BC397" i="18"/>
  <c r="AD68" i="23"/>
  <c r="BB68" i="23" s="1"/>
  <c r="BC444" i="18"/>
  <c r="AD68" i="9"/>
  <c r="BB68" i="9" s="1"/>
  <c r="AQ444" i="18"/>
  <c r="U68" i="23"/>
  <c r="AS68" i="23" s="1"/>
  <c r="U68" i="9"/>
  <c r="AI68" i="23"/>
  <c r="BG68" i="23" s="1"/>
  <c r="BH444" i="18"/>
  <c r="AI68" i="9"/>
  <c r="X68" i="23"/>
  <c r="X68" i="9"/>
  <c r="AS444" i="18"/>
  <c r="AG68" i="23"/>
  <c r="BE68" i="23" s="1"/>
  <c r="AG68" i="9"/>
  <c r="BF444" i="18"/>
  <c r="AU444" i="18"/>
  <c r="AK66" i="9"/>
  <c r="BI66" i="9" s="1"/>
  <c r="G482" i="18"/>
  <c r="J482" i="18"/>
  <c r="BF102" i="9"/>
  <c r="AT102" i="9"/>
  <c r="Z486" i="19"/>
  <c r="Z487" i="19" s="1"/>
  <c r="AE20" i="9"/>
  <c r="BC20" i="9" s="1"/>
  <c r="AP67" i="23"/>
  <c r="BD67" i="9"/>
  <c r="AR67" i="9"/>
  <c r="L481" i="18"/>
  <c r="S20" i="9"/>
  <c r="AQ20" i="9" s="1"/>
  <c r="E68" i="9"/>
  <c r="AC68" i="9" s="1"/>
  <c r="AT66" i="9"/>
  <c r="AQ66" i="23"/>
  <c r="BC66" i="23"/>
  <c r="U486" i="19"/>
  <c r="U487" i="19" s="1"/>
  <c r="R66" i="9"/>
  <c r="AP66" i="9" s="1"/>
  <c r="BI478" i="19"/>
  <c r="AK479" i="19"/>
  <c r="AJ103" i="9" s="1"/>
  <c r="BG66" i="9"/>
  <c r="AU66" i="9"/>
  <c r="V486" i="19"/>
  <c r="V487" i="19" s="1"/>
  <c r="AS67" i="9"/>
  <c r="BE67" i="9"/>
  <c r="AG20" i="23"/>
  <c r="BE20" i="23" s="1"/>
  <c r="AH66" i="9"/>
  <c r="BF66" i="9" s="1"/>
  <c r="AZ66" i="23"/>
  <c r="AN66" i="23"/>
  <c r="AS445" i="19"/>
  <c r="BG397" i="18"/>
  <c r="AC21" i="9"/>
  <c r="AW19" i="9"/>
  <c r="AK19" i="9"/>
  <c r="BI19" i="9" s="1"/>
  <c r="AG66" i="9"/>
  <c r="BE66" i="9" s="1"/>
  <c r="T66" i="23"/>
  <c r="AR66" i="23" s="1"/>
  <c r="AP478" i="19"/>
  <c r="K310" i="18"/>
  <c r="AI310" i="18"/>
  <c r="G310" i="18"/>
  <c r="AE310" i="18"/>
  <c r="W310" i="18"/>
  <c r="S310" i="18"/>
  <c r="J310" i="18"/>
  <c r="AH310" i="18"/>
  <c r="F310" i="18"/>
  <c r="AD310" i="18"/>
  <c r="X310" i="18"/>
  <c r="T310" i="18"/>
  <c r="N310" i="18"/>
  <c r="M310" i="18"/>
  <c r="AK310" i="18"/>
  <c r="I310" i="18"/>
  <c r="AG310" i="18"/>
  <c r="E310" i="18"/>
  <c r="AC310" i="18"/>
  <c r="Y310" i="18"/>
  <c r="U310" i="18"/>
  <c r="Q310" i="18"/>
  <c r="D310" i="18"/>
  <c r="D399" i="18" s="1"/>
  <c r="D488" i="18" s="1"/>
  <c r="AL310" i="18"/>
  <c r="L310" i="18"/>
  <c r="L399" i="18" s="1"/>
  <c r="AJ310" i="18"/>
  <c r="AJ399" i="18" s="1"/>
  <c r="H310" i="18"/>
  <c r="H399" i="18" s="1"/>
  <c r="AF310" i="18"/>
  <c r="Z310" i="18"/>
  <c r="Z399" i="18" s="1"/>
  <c r="V310" i="18"/>
  <c r="V399" i="18" s="1"/>
  <c r="R310" i="18"/>
  <c r="R399" i="18" s="1"/>
  <c r="BC68" i="9"/>
  <c r="AT68" i="23"/>
  <c r="BF68" i="23"/>
  <c r="BB66" i="23"/>
  <c r="AD66" i="23"/>
  <c r="Y480" i="18"/>
  <c r="AW479" i="18"/>
  <c r="AZ20" i="9"/>
  <c r="AN20" i="9"/>
  <c r="AU20" i="23"/>
  <c r="AI20" i="23"/>
  <c r="BG20" i="23" s="1"/>
  <c r="AQ67" i="23"/>
  <c r="BC67" i="23"/>
  <c r="X20" i="9"/>
  <c r="AV20" i="9" s="1"/>
  <c r="BI66" i="23"/>
  <c r="AW66" i="23"/>
  <c r="G69" i="23"/>
  <c r="G69" i="9"/>
  <c r="AR445" i="19"/>
  <c r="BF479" i="18"/>
  <c r="AH480" i="18"/>
  <c r="G21" i="23"/>
  <c r="S21" i="23" s="1"/>
  <c r="G21" i="9"/>
  <c r="AR397" i="19"/>
  <c r="H21" i="23"/>
  <c r="H21" i="9"/>
  <c r="T21" i="9" s="1"/>
  <c r="AS397" i="19"/>
  <c r="I21" i="23"/>
  <c r="I21" i="9"/>
  <c r="AT397" i="19"/>
  <c r="BG397" i="19"/>
  <c r="BI101" i="23"/>
  <c r="AW101" i="23"/>
  <c r="Y101" i="23"/>
  <c r="D164" i="18"/>
  <c r="D267" i="18"/>
  <c r="F163" i="18"/>
  <c r="F267" i="18" s="1"/>
  <c r="M163" i="18"/>
  <c r="M267" i="18" s="1"/>
  <c r="G163" i="18"/>
  <c r="G267" i="18" s="1"/>
  <c r="E163" i="18"/>
  <c r="E267" i="18" s="1"/>
  <c r="K163" i="18"/>
  <c r="K267" i="18" s="1"/>
  <c r="L163" i="18"/>
  <c r="L267" i="18" s="1"/>
  <c r="I163" i="18"/>
  <c r="I267" i="18" s="1"/>
  <c r="J163" i="18"/>
  <c r="J267" i="18" s="1"/>
  <c r="Z163" i="18"/>
  <c r="Z267" i="18" s="1"/>
  <c r="H163" i="18"/>
  <c r="H267" i="18" s="1"/>
  <c r="R163" i="18"/>
  <c r="R267" i="18" s="1"/>
  <c r="Y163" i="18"/>
  <c r="Y267" i="18" s="1"/>
  <c r="AF163" i="18"/>
  <c r="AF267" i="18" s="1"/>
  <c r="AJ163" i="18"/>
  <c r="AJ267" i="18" s="1"/>
  <c r="AD163" i="18"/>
  <c r="AD267" i="18" s="1"/>
  <c r="AG163" i="18"/>
  <c r="AG267" i="18" s="1"/>
  <c r="AE163" i="18"/>
  <c r="AE267" i="18" s="1"/>
  <c r="AI163" i="18"/>
  <c r="AI267" i="18" s="1"/>
  <c r="AK163" i="18"/>
  <c r="AK267" i="18" s="1"/>
  <c r="AC163" i="18"/>
  <c r="AC267" i="18" s="1"/>
  <c r="V163" i="18"/>
  <c r="V267" i="18" s="1"/>
  <c r="Q163" i="18"/>
  <c r="Q267" i="18" s="1"/>
  <c r="AH163" i="18"/>
  <c r="AH267" i="18" s="1"/>
  <c r="U163" i="18"/>
  <c r="U267" i="18" s="1"/>
  <c r="AL163" i="18"/>
  <c r="AL267" i="18" s="1"/>
  <c r="S163" i="18"/>
  <c r="S267" i="18" s="1"/>
  <c r="W163" i="18"/>
  <c r="W267" i="18" s="1"/>
  <c r="T163" i="18"/>
  <c r="T267" i="18" s="1"/>
  <c r="N163" i="18"/>
  <c r="N267" i="18" s="1"/>
  <c r="X163" i="18"/>
  <c r="X267" i="18" s="1"/>
  <c r="BD398" i="18"/>
  <c r="BJ398" i="18"/>
  <c r="Y398" i="18"/>
  <c r="I398" i="18"/>
  <c r="AS398" i="18" s="1"/>
  <c r="T398" i="18"/>
  <c r="AH398" i="18"/>
  <c r="AE398" i="18"/>
  <c r="BB479" i="18"/>
  <c r="AD480" i="18"/>
  <c r="BE66" i="23"/>
  <c r="AS66" i="23"/>
  <c r="L103" i="23"/>
  <c r="X103" i="23" s="1"/>
  <c r="L103" i="9"/>
  <c r="M480" i="19"/>
  <c r="AW479" i="19"/>
  <c r="BH446" i="19"/>
  <c r="X446" i="19"/>
  <c r="AV446" i="19" s="1"/>
  <c r="I446" i="19"/>
  <c r="W446" i="19"/>
  <c r="J446" i="19"/>
  <c r="Z446" i="19"/>
  <c r="K446" i="19"/>
  <c r="BD102" i="9"/>
  <c r="AR102" i="9"/>
  <c r="T102" i="9"/>
  <c r="AT20" i="23"/>
  <c r="BF20" i="23"/>
  <c r="AH67" i="23"/>
  <c r="BA67" i="23"/>
  <c r="Q67" i="23"/>
  <c r="AO67" i="23" s="1"/>
  <c r="R103" i="23"/>
  <c r="R103" i="9"/>
  <c r="S480" i="18"/>
  <c r="AQ479" i="18"/>
  <c r="AE102" i="9"/>
  <c r="BC102" i="9" s="1"/>
  <c r="BB102" i="9"/>
  <c r="AP102" i="9"/>
  <c r="AW445" i="19"/>
  <c r="Q486" i="19"/>
  <c r="Q487" i="19" s="1"/>
  <c r="AG21" i="9"/>
  <c r="W68" i="23"/>
  <c r="AU68" i="23" s="1"/>
  <c r="W68" i="9"/>
  <c r="S68" i="23"/>
  <c r="AQ68" i="23" s="1"/>
  <c r="S68" i="9"/>
  <c r="AQ68" i="9" s="1"/>
  <c r="Y68" i="23"/>
  <c r="AV444" i="18"/>
  <c r="AB68" i="23"/>
  <c r="BA444" i="18"/>
  <c r="AB68" i="9"/>
  <c r="AJ68" i="23"/>
  <c r="BI444" i="18"/>
  <c r="AJ68" i="9"/>
  <c r="AT444" i="18"/>
  <c r="C68" i="23"/>
  <c r="C157" i="23" s="1"/>
  <c r="C68" i="9"/>
  <c r="C157" i="9" s="1"/>
  <c r="AJ102" i="23"/>
  <c r="BH102" i="23" s="1"/>
  <c r="E482" i="18"/>
  <c r="BF102" i="23"/>
  <c r="AT102" i="23"/>
  <c r="BH480" i="18"/>
  <c r="AJ481" i="18"/>
  <c r="Q480" i="18"/>
  <c r="AO479" i="18"/>
  <c r="W103" i="23"/>
  <c r="W103" i="9"/>
  <c r="X480" i="18"/>
  <c r="BD20" i="9"/>
  <c r="AR20" i="9"/>
  <c r="BC20" i="23"/>
  <c r="AE20" i="23"/>
  <c r="AC67" i="9"/>
  <c r="BA67" i="9" s="1"/>
  <c r="AR67" i="23"/>
  <c r="AK67" i="23"/>
  <c r="BI67" i="23" s="1"/>
  <c r="S20" i="23"/>
  <c r="AQ20" i="23" s="1"/>
  <c r="G103" i="23"/>
  <c r="G103" i="9"/>
  <c r="H480" i="19"/>
  <c r="AR479" i="19"/>
  <c r="I103" i="23"/>
  <c r="I103" i="9"/>
  <c r="J480" i="19"/>
  <c r="AT479" i="19"/>
  <c r="BI445" i="19"/>
  <c r="V21" i="23"/>
  <c r="AF21" i="9"/>
  <c r="AV397" i="18"/>
  <c r="AJ20" i="9"/>
  <c r="BH20" i="9" s="1"/>
  <c r="AT66" i="23"/>
  <c r="BF66" i="23"/>
  <c r="R66" i="23"/>
  <c r="AP66" i="23" s="1"/>
  <c r="BF478" i="19"/>
  <c r="AH479" i="19"/>
  <c r="AU66" i="23"/>
  <c r="BG66" i="23"/>
  <c r="AD67" i="23"/>
  <c r="BB67" i="23" s="1"/>
  <c r="AS67" i="23"/>
  <c r="BE67" i="23"/>
  <c r="AB67" i="9"/>
  <c r="AZ67" i="9" s="1"/>
  <c r="AF67" i="23"/>
  <c r="BD67" i="23" s="1"/>
  <c r="BJ478" i="19"/>
  <c r="AL479" i="19"/>
  <c r="M68" i="9"/>
  <c r="BJ479" i="18"/>
  <c r="AL480" i="18"/>
  <c r="X20" i="23"/>
  <c r="AV20" i="23" s="1"/>
  <c r="AH21" i="23"/>
  <c r="AI21" i="23"/>
  <c r="AW19" i="23"/>
  <c r="AK19" i="23"/>
  <c r="BI19" i="23" s="1"/>
  <c r="W20" i="9"/>
  <c r="AU20" i="9" s="1"/>
  <c r="E103" i="23"/>
  <c r="E103" i="9"/>
  <c r="F480" i="19"/>
  <c r="AP479" i="19"/>
  <c r="D103" i="23"/>
  <c r="D103" i="9"/>
  <c r="AO479" i="19"/>
  <c r="E480" i="19"/>
  <c r="D221" i="18"/>
  <c r="AK101" i="9"/>
  <c r="BI101" i="9" s="1"/>
  <c r="AF117" i="19"/>
  <c r="R117" i="19"/>
  <c r="Z117" i="19"/>
  <c r="AH117" i="19"/>
  <c r="AI117" i="19"/>
  <c r="AG117" i="19"/>
  <c r="AL117" i="19"/>
  <c r="AE117" i="19"/>
  <c r="N117" i="19"/>
  <c r="T117" i="19"/>
  <c r="Y117" i="19"/>
  <c r="AJ117" i="19"/>
  <c r="U117" i="19"/>
  <c r="AK117" i="19"/>
  <c r="S117" i="19"/>
  <c r="AD117" i="19"/>
  <c r="X117" i="19"/>
  <c r="V117" i="19"/>
  <c r="W117" i="19"/>
  <c r="J117" i="19"/>
  <c r="M117" i="19"/>
  <c r="K117" i="19"/>
  <c r="H117" i="19"/>
  <c r="L117" i="19"/>
  <c r="E117" i="19"/>
  <c r="G117" i="19"/>
  <c r="F117" i="19"/>
  <c r="I117" i="19"/>
  <c r="AF131" i="24"/>
  <c r="S131" i="24"/>
  <c r="W131" i="24"/>
  <c r="AG131" i="24"/>
  <c r="AE131" i="24"/>
  <c r="V131" i="24"/>
  <c r="AD131" i="24"/>
  <c r="U131" i="24"/>
  <c r="AH131" i="24"/>
  <c r="AJ131" i="24"/>
  <c r="AK131" i="24"/>
  <c r="AL131" i="24"/>
  <c r="R131" i="24"/>
  <c r="T131" i="24"/>
  <c r="X131" i="24"/>
  <c r="Y131" i="24"/>
  <c r="AI131" i="24"/>
  <c r="F131" i="24"/>
  <c r="K131" i="24"/>
  <c r="J131" i="24"/>
  <c r="M131" i="24"/>
  <c r="G131" i="24"/>
  <c r="L131" i="24"/>
  <c r="N131" i="24"/>
  <c r="Z131" i="24"/>
  <c r="E131" i="24"/>
  <c r="I131" i="24"/>
  <c r="H131" i="24"/>
  <c r="BJ400" i="24" l="1"/>
  <c r="AS412" i="24"/>
  <c r="BE399" i="24"/>
  <c r="BE401" i="24"/>
  <c r="Z489" i="24"/>
  <c r="BI399" i="24"/>
  <c r="AV401" i="24"/>
  <c r="AU401" i="24"/>
  <c r="BG400" i="24"/>
  <c r="W501" i="24"/>
  <c r="U490" i="24"/>
  <c r="U491" i="24" s="1"/>
  <c r="U492" i="24" s="1"/>
  <c r="U493" i="24" s="1"/>
  <c r="U494" i="24" s="1"/>
  <c r="U495" i="24" s="1"/>
  <c r="U496" i="24" s="1"/>
  <c r="U497" i="24" s="1"/>
  <c r="U498" i="24" s="1"/>
  <c r="U499" i="24" s="1"/>
  <c r="U500" i="24" s="1"/>
  <c r="U501" i="24" s="1"/>
  <c r="AT401" i="24"/>
  <c r="BF399" i="24"/>
  <c r="AR412" i="24"/>
  <c r="BD401" i="24"/>
  <c r="BC400" i="24"/>
  <c r="AQ401" i="24"/>
  <c r="AP412" i="24"/>
  <c r="AO401" i="24"/>
  <c r="AO399" i="24"/>
  <c r="H235" i="24"/>
  <c r="I235" i="24"/>
  <c r="E235" i="24"/>
  <c r="Z235" i="24"/>
  <c r="N235" i="24"/>
  <c r="L235" i="24"/>
  <c r="G235" i="24"/>
  <c r="M235" i="24"/>
  <c r="J235" i="24"/>
  <c r="K235" i="24"/>
  <c r="F235" i="24"/>
  <c r="AI235" i="24"/>
  <c r="Y235" i="24"/>
  <c r="X235" i="24"/>
  <c r="T235" i="24"/>
  <c r="R235" i="24"/>
  <c r="AL235" i="24"/>
  <c r="AK235" i="24"/>
  <c r="AJ235" i="24"/>
  <c r="AH235" i="24"/>
  <c r="U235" i="24"/>
  <c r="AD235" i="24"/>
  <c r="V235" i="24"/>
  <c r="AE235" i="24"/>
  <c r="AG235" i="24"/>
  <c r="W235" i="24"/>
  <c r="S235" i="24"/>
  <c r="AF235" i="24"/>
  <c r="AQ482" i="24"/>
  <c r="G483" i="24"/>
  <c r="BB481" i="24"/>
  <c r="AD482" i="24"/>
  <c r="M484" i="24"/>
  <c r="AK482" i="24"/>
  <c r="BI481" i="24"/>
  <c r="J483" i="24"/>
  <c r="AT482" i="24"/>
  <c r="BB412" i="24"/>
  <c r="BC412" i="24"/>
  <c r="AV412" i="24"/>
  <c r="BD412" i="24"/>
  <c r="AW412" i="24"/>
  <c r="BE412" i="24"/>
  <c r="Z490" i="24"/>
  <c r="Z491" i="24" s="1"/>
  <c r="Z492" i="24" s="1"/>
  <c r="Z493" i="24" s="1"/>
  <c r="Z494" i="24" s="1"/>
  <c r="Z495" i="24" s="1"/>
  <c r="Z496" i="24" s="1"/>
  <c r="Z497" i="24" s="1"/>
  <c r="Z498" i="24" s="1"/>
  <c r="Z499" i="24" s="1"/>
  <c r="Z500" i="24" s="1"/>
  <c r="Z501" i="24" s="1"/>
  <c r="T489" i="24"/>
  <c r="T490" i="24" s="1"/>
  <c r="T491" i="24" s="1"/>
  <c r="T492" i="24" s="1"/>
  <c r="T493" i="24" s="1"/>
  <c r="T494" i="24" s="1"/>
  <c r="T495" i="24" s="1"/>
  <c r="T496" i="24" s="1"/>
  <c r="T497" i="24" s="1"/>
  <c r="T498" i="24" s="1"/>
  <c r="T499" i="24" s="1"/>
  <c r="T500" i="24" s="1"/>
  <c r="T501" i="24" s="1"/>
  <c r="BB399" i="24"/>
  <c r="BC481" i="24"/>
  <c r="AE482" i="24"/>
  <c r="BC401" i="24"/>
  <c r="AR401" i="24"/>
  <c r="BB401" i="24"/>
  <c r="AP400" i="24"/>
  <c r="V400" i="24"/>
  <c r="AT400" i="24" s="1"/>
  <c r="E400" i="24"/>
  <c r="AO400" i="24" s="1"/>
  <c r="W400" i="24"/>
  <c r="AU400" i="24" s="1"/>
  <c r="AU482" i="24"/>
  <c r="K483" i="24"/>
  <c r="F484" i="24"/>
  <c r="AX412" i="24"/>
  <c r="BF412" i="24"/>
  <c r="BG412" i="24"/>
  <c r="BH412" i="24"/>
  <c r="BI412" i="24"/>
  <c r="X501" i="24"/>
  <c r="D235" i="24"/>
  <c r="D132" i="24"/>
  <c r="BD481" i="24"/>
  <c r="AF482" i="24"/>
  <c r="BJ399" i="24"/>
  <c r="AC482" i="24"/>
  <c r="BA481" i="24"/>
  <c r="AH482" i="24"/>
  <c r="BF481" i="24"/>
  <c r="AR482" i="24"/>
  <c r="H483" i="24"/>
  <c r="AX401" i="24"/>
  <c r="BG401" i="24"/>
  <c r="BJ401" i="24"/>
  <c r="AP401" i="24"/>
  <c r="BF401" i="24"/>
  <c r="AS401" i="24"/>
  <c r="BB400" i="24"/>
  <c r="AR400" i="24"/>
  <c r="Z400" i="24"/>
  <c r="AX400" i="24" s="1"/>
  <c r="I400" i="24"/>
  <c r="AS400" i="24" s="1"/>
  <c r="AC400" i="24"/>
  <c r="BG481" i="24"/>
  <c r="AI482" i="24"/>
  <c r="AG482" i="24"/>
  <c r="BE481" i="24"/>
  <c r="BJ481" i="24"/>
  <c r="AL482" i="24"/>
  <c r="BH481" i="24"/>
  <c r="AJ482" i="24"/>
  <c r="AV482" i="24"/>
  <c r="L483" i="24"/>
  <c r="BJ412" i="24"/>
  <c r="V412" i="24"/>
  <c r="AT412" i="24" s="1"/>
  <c r="E412" i="24"/>
  <c r="AO412" i="24" s="1"/>
  <c r="W412" i="24"/>
  <c r="AU412" i="24" s="1"/>
  <c r="R482" i="24"/>
  <c r="AP481" i="24"/>
  <c r="AP399" i="24"/>
  <c r="E483" i="24"/>
  <c r="AO482" i="24"/>
  <c r="AL324" i="24"/>
  <c r="AL413" i="24" s="1"/>
  <c r="AH324" i="24"/>
  <c r="AH413" i="24" s="1"/>
  <c r="AD324" i="24"/>
  <c r="X324" i="24"/>
  <c r="T324" i="24"/>
  <c r="T413" i="24" s="1"/>
  <c r="N324" i="24"/>
  <c r="N413" i="24" s="1"/>
  <c r="J324" i="24"/>
  <c r="F324" i="24"/>
  <c r="AK324" i="24"/>
  <c r="AK413" i="24" s="1"/>
  <c r="AG324" i="24"/>
  <c r="AG413" i="24" s="1"/>
  <c r="AC324" i="24"/>
  <c r="W324" i="24"/>
  <c r="S324" i="24"/>
  <c r="S413" i="24" s="1"/>
  <c r="M324" i="24"/>
  <c r="M413" i="24" s="1"/>
  <c r="I324" i="24"/>
  <c r="E324" i="24"/>
  <c r="AJ324" i="24"/>
  <c r="AJ413" i="24" s="1"/>
  <c r="AF324" i="24"/>
  <c r="AF413" i="24" s="1"/>
  <c r="Z324" i="24"/>
  <c r="V324" i="24"/>
  <c r="R324" i="24"/>
  <c r="R413" i="24" s="1"/>
  <c r="L324" i="24"/>
  <c r="L413" i="24" s="1"/>
  <c r="H324" i="24"/>
  <c r="D324" i="24"/>
  <c r="D413" i="24" s="1"/>
  <c r="D502" i="24" s="1"/>
  <c r="AI324" i="24"/>
  <c r="AI413" i="24" s="1"/>
  <c r="AE324" i="24"/>
  <c r="AE413" i="24" s="1"/>
  <c r="BC413" i="24" s="1"/>
  <c r="Y324" i="24"/>
  <c r="U324" i="24"/>
  <c r="U413" i="24" s="1"/>
  <c r="Q324" i="24"/>
  <c r="Q413" i="24" s="1"/>
  <c r="K324" i="24"/>
  <c r="K413" i="24" s="1"/>
  <c r="G324" i="24"/>
  <c r="G413" i="24" s="1"/>
  <c r="I483" i="24"/>
  <c r="AS482" i="24"/>
  <c r="BD399" i="24"/>
  <c r="BA399" i="24"/>
  <c r="Y482" i="24"/>
  <c r="AW481" i="24"/>
  <c r="BH401" i="24"/>
  <c r="BA401" i="24"/>
  <c r="AQ400" i="24"/>
  <c r="AH400" i="24"/>
  <c r="BF400" i="24" s="1"/>
  <c r="L400" i="24"/>
  <c r="AV400" i="24" s="1"/>
  <c r="AF400" i="24"/>
  <c r="BD400" i="24" s="1"/>
  <c r="M400" i="24"/>
  <c r="AW400" i="24" s="1"/>
  <c r="AG400" i="24"/>
  <c r="N484" i="24"/>
  <c r="AX483" i="24"/>
  <c r="Q489" i="24"/>
  <c r="Q490" i="24" s="1"/>
  <c r="Q491" i="24" s="1"/>
  <c r="Q492" i="24" s="1"/>
  <c r="Q493" i="24" s="1"/>
  <c r="Q494" i="24" s="1"/>
  <c r="Q495" i="24" s="1"/>
  <c r="Q496" i="24" s="1"/>
  <c r="Q497" i="24" s="1"/>
  <c r="Q498" i="24" s="1"/>
  <c r="Q499" i="24" s="1"/>
  <c r="Q500" i="24" s="1"/>
  <c r="Q501" i="24" s="1"/>
  <c r="Q502" i="24" s="1"/>
  <c r="I221" i="19"/>
  <c r="F221" i="19"/>
  <c r="G221" i="19"/>
  <c r="E221" i="19"/>
  <c r="L221" i="19"/>
  <c r="H221" i="19"/>
  <c r="K221" i="19"/>
  <c r="M221" i="19"/>
  <c r="J221" i="19"/>
  <c r="W221" i="19"/>
  <c r="V221" i="19"/>
  <c r="X221" i="19"/>
  <c r="AD221" i="19"/>
  <c r="S221" i="19"/>
  <c r="AK221" i="19"/>
  <c r="U221" i="19"/>
  <c r="AJ221" i="19"/>
  <c r="Y221" i="19"/>
  <c r="T221" i="19"/>
  <c r="N221" i="19"/>
  <c r="AE221" i="19"/>
  <c r="AL221" i="19"/>
  <c r="AG221" i="19"/>
  <c r="AI221" i="19"/>
  <c r="AH221" i="19"/>
  <c r="Z221" i="19"/>
  <c r="R221" i="19"/>
  <c r="AF221" i="19"/>
  <c r="E104" i="23"/>
  <c r="E104" i="9"/>
  <c r="F481" i="19"/>
  <c r="AP480" i="19"/>
  <c r="BF479" i="19"/>
  <c r="AH480" i="19"/>
  <c r="X481" i="18"/>
  <c r="Q481" i="18"/>
  <c r="AO480" i="18"/>
  <c r="BH103" i="9"/>
  <c r="AC104" i="23"/>
  <c r="BB480" i="18"/>
  <c r="AD481" i="18"/>
  <c r="BC398" i="18"/>
  <c r="BE21" i="9"/>
  <c r="BF480" i="18"/>
  <c r="AH481" i="18"/>
  <c r="C23" i="23"/>
  <c r="C112" i="23" s="1"/>
  <c r="C23" i="9"/>
  <c r="C112" i="9" s="1"/>
  <c r="AC399" i="18"/>
  <c r="AK399" i="18"/>
  <c r="X399" i="18"/>
  <c r="J399" i="18"/>
  <c r="AT399" i="18" s="1"/>
  <c r="G399" i="18"/>
  <c r="G483" i="18"/>
  <c r="F22" i="23"/>
  <c r="F22" i="9"/>
  <c r="AQ398" i="19"/>
  <c r="Z482" i="18"/>
  <c r="BD479" i="19"/>
  <c r="AF480" i="19"/>
  <c r="BB445" i="18"/>
  <c r="AX445" i="18"/>
  <c r="M69" i="9"/>
  <c r="M69" i="23"/>
  <c r="AQ445" i="18"/>
  <c r="F69" i="23"/>
  <c r="F69" i="9"/>
  <c r="AR445" i="18"/>
  <c r="U445" i="18"/>
  <c r="AG445" i="18"/>
  <c r="AL445" i="18"/>
  <c r="R21" i="23"/>
  <c r="BB479" i="19"/>
  <c r="AD480" i="19"/>
  <c r="AZ68" i="23"/>
  <c r="Q68" i="9"/>
  <c r="AE103" i="9"/>
  <c r="BC103" i="9" s="1"/>
  <c r="L70" i="23"/>
  <c r="AW446" i="19"/>
  <c r="BA480" i="18"/>
  <c r="AC481" i="18"/>
  <c r="AW398" i="18"/>
  <c r="M21" i="23"/>
  <c r="M21" i="9"/>
  <c r="AX397" i="19"/>
  <c r="BA21" i="23"/>
  <c r="BG21" i="23"/>
  <c r="R480" i="19"/>
  <c r="Q103" i="23"/>
  <c r="Q103" i="9"/>
  <c r="BF67" i="23"/>
  <c r="AT67" i="23"/>
  <c r="R482" i="18"/>
  <c r="BI68" i="23"/>
  <c r="AW68" i="23"/>
  <c r="BH68" i="9"/>
  <c r="AV68" i="9"/>
  <c r="T481" i="18"/>
  <c r="AR480" i="18"/>
  <c r="AJ103" i="23"/>
  <c r="AC68" i="23"/>
  <c r="BA68" i="23" s="1"/>
  <c r="AD21" i="9"/>
  <c r="BB21" i="9" s="1"/>
  <c r="AX446" i="19"/>
  <c r="BI446" i="19"/>
  <c r="W487" i="19"/>
  <c r="K104" i="23"/>
  <c r="K104" i="9"/>
  <c r="L481" i="19"/>
  <c r="AV480" i="19"/>
  <c r="AT398" i="18"/>
  <c r="BF21" i="9"/>
  <c r="AP447" i="19"/>
  <c r="AQ447" i="19"/>
  <c r="AR447" i="19"/>
  <c r="BE447" i="19"/>
  <c r="AK102" i="23"/>
  <c r="BI102" i="23" s="1"/>
  <c r="AZ103" i="9"/>
  <c r="AO103" i="9"/>
  <c r="P103" i="9"/>
  <c r="AN103" i="9" s="1"/>
  <c r="E483" i="18"/>
  <c r="AT446" i="19"/>
  <c r="AV103" i="23"/>
  <c r="BH103" i="23"/>
  <c r="AC103" i="9"/>
  <c r="BA103" i="9" s="1"/>
  <c r="BF398" i="18"/>
  <c r="D357" i="18"/>
  <c r="D446" i="18" s="1"/>
  <c r="D535" i="18" s="1"/>
  <c r="K357" i="18"/>
  <c r="K446" i="18" s="1"/>
  <c r="AI357" i="18"/>
  <c r="G357" i="18"/>
  <c r="G446" i="18" s="1"/>
  <c r="AQ446" i="18" s="1"/>
  <c r="AE357" i="18"/>
  <c r="AE446" i="18" s="1"/>
  <c r="W357" i="18"/>
  <c r="W446" i="18" s="1"/>
  <c r="S357" i="18"/>
  <c r="S446" i="18" s="1"/>
  <c r="N357" i="18"/>
  <c r="N446" i="18" s="1"/>
  <c r="M70" i="9" s="1"/>
  <c r="J357" i="18"/>
  <c r="J446" i="18" s="1"/>
  <c r="AH357" i="18"/>
  <c r="AH446" i="18" s="1"/>
  <c r="F357" i="18"/>
  <c r="F446" i="18" s="1"/>
  <c r="AD357" i="18"/>
  <c r="AD446" i="18" s="1"/>
  <c r="X357" i="18"/>
  <c r="X446" i="18" s="1"/>
  <c r="T357" i="18"/>
  <c r="T446" i="18" s="1"/>
  <c r="AL357" i="18"/>
  <c r="AL446" i="18" s="1"/>
  <c r="M357" i="18"/>
  <c r="M446" i="18" s="1"/>
  <c r="AK357" i="18"/>
  <c r="AK446" i="18" s="1"/>
  <c r="I357" i="18"/>
  <c r="I446" i="18" s="1"/>
  <c r="AS446" i="18" s="1"/>
  <c r="AG357" i="18"/>
  <c r="AG446" i="18" s="1"/>
  <c r="E357" i="18"/>
  <c r="E446" i="18" s="1"/>
  <c r="AC357" i="18"/>
  <c r="AC446" i="18" s="1"/>
  <c r="Y357" i="18"/>
  <c r="Y446" i="18" s="1"/>
  <c r="U357" i="18"/>
  <c r="U446" i="18" s="1"/>
  <c r="Q357" i="18"/>
  <c r="Q446" i="18" s="1"/>
  <c r="L357" i="18"/>
  <c r="L446" i="18" s="1"/>
  <c r="AJ357" i="18"/>
  <c r="AJ446" i="18" s="1"/>
  <c r="H357" i="18"/>
  <c r="H446" i="18" s="1"/>
  <c r="AF357" i="18"/>
  <c r="AF446" i="18" s="1"/>
  <c r="Z357" i="18"/>
  <c r="Z446" i="18" s="1"/>
  <c r="V357" i="18"/>
  <c r="V446" i="18" s="1"/>
  <c r="R357" i="18"/>
  <c r="R446" i="18" s="1"/>
  <c r="BH399" i="18"/>
  <c r="Q399" i="18"/>
  <c r="E399" i="18"/>
  <c r="AO399" i="18" s="1"/>
  <c r="M399" i="18"/>
  <c r="AD399" i="18"/>
  <c r="S399" i="18"/>
  <c r="AI399" i="18"/>
  <c r="AV480" i="18"/>
  <c r="G22" i="23"/>
  <c r="G22" i="9"/>
  <c r="AR398" i="19"/>
  <c r="H22" i="23"/>
  <c r="T22" i="23" s="1"/>
  <c r="H22" i="9"/>
  <c r="T22" i="9" s="1"/>
  <c r="AS398" i="19"/>
  <c r="I22" i="23"/>
  <c r="I22" i="9"/>
  <c r="AG22" i="9" s="1"/>
  <c r="V398" i="19"/>
  <c r="U22" i="9" s="1"/>
  <c r="AI398" i="19"/>
  <c r="BG398" i="19" s="1"/>
  <c r="W481" i="18"/>
  <c r="AU480" i="18"/>
  <c r="F104" i="23"/>
  <c r="F104" i="9"/>
  <c r="G481" i="19"/>
  <c r="AQ480" i="19"/>
  <c r="V481" i="18"/>
  <c r="AT480" i="18"/>
  <c r="U481" i="18"/>
  <c r="AS480" i="18"/>
  <c r="H104" i="23"/>
  <c r="H104" i="9"/>
  <c r="I481" i="19"/>
  <c r="AS480" i="19"/>
  <c r="BF446" i="19"/>
  <c r="AP445" i="18"/>
  <c r="E69" i="23"/>
  <c r="E69" i="9"/>
  <c r="R69" i="23"/>
  <c r="R69" i="9"/>
  <c r="BG445" i="18"/>
  <c r="AJ445" i="18"/>
  <c r="Y445" i="18"/>
  <c r="I445" i="18"/>
  <c r="BB21" i="23"/>
  <c r="AP21" i="23"/>
  <c r="I483" i="18"/>
  <c r="BE68" i="9"/>
  <c r="AS68" i="9"/>
  <c r="J104" i="23"/>
  <c r="J104" i="9"/>
  <c r="K481" i="19"/>
  <c r="AU480" i="19"/>
  <c r="Q68" i="23"/>
  <c r="AO68" i="23" s="1"/>
  <c r="N310" i="19"/>
  <c r="K310" i="19"/>
  <c r="AI310" i="19"/>
  <c r="AI399" i="19" s="1"/>
  <c r="G310" i="19"/>
  <c r="AE310" i="19"/>
  <c r="Z310" i="19"/>
  <c r="Z399" i="19" s="1"/>
  <c r="V310" i="19"/>
  <c r="V399" i="19" s="1"/>
  <c r="R310" i="19"/>
  <c r="D310" i="19"/>
  <c r="D399" i="19" s="1"/>
  <c r="D488" i="19" s="1"/>
  <c r="AL310" i="19"/>
  <c r="AL399" i="19" s="1"/>
  <c r="J310" i="19"/>
  <c r="J399" i="19" s="1"/>
  <c r="AH310" i="19"/>
  <c r="AH399" i="19" s="1"/>
  <c r="F310" i="19"/>
  <c r="F399" i="19" s="1"/>
  <c r="AD310" i="19"/>
  <c r="AD399" i="19" s="1"/>
  <c r="BB399" i="19" s="1"/>
  <c r="W310" i="19"/>
  <c r="W399" i="19" s="1"/>
  <c r="S310" i="19"/>
  <c r="S399" i="19" s="1"/>
  <c r="M310" i="19"/>
  <c r="M399" i="19" s="1"/>
  <c r="AK310" i="19"/>
  <c r="AK399" i="19" s="1"/>
  <c r="BI399" i="19" s="1"/>
  <c r="I310" i="19"/>
  <c r="I399" i="19" s="1"/>
  <c r="AG310" i="19"/>
  <c r="AG399" i="19" s="1"/>
  <c r="E310" i="19"/>
  <c r="E399" i="19" s="1"/>
  <c r="AC310" i="19"/>
  <c r="AC399" i="19" s="1"/>
  <c r="BA399" i="19" s="1"/>
  <c r="X310" i="19"/>
  <c r="X399" i="19" s="1"/>
  <c r="T310" i="19"/>
  <c r="T399" i="19" s="1"/>
  <c r="L310" i="19"/>
  <c r="L399" i="19" s="1"/>
  <c r="AJ310" i="19"/>
  <c r="AJ399" i="19" s="1"/>
  <c r="BH399" i="19" s="1"/>
  <c r="H310" i="19"/>
  <c r="H399" i="19" s="1"/>
  <c r="AF310" i="19"/>
  <c r="AF399" i="19" s="1"/>
  <c r="Y310" i="19"/>
  <c r="Y399" i="19" s="1"/>
  <c r="U310" i="19"/>
  <c r="U399" i="19" s="1"/>
  <c r="Q310" i="19"/>
  <c r="Q399" i="19" s="1"/>
  <c r="F70" i="23"/>
  <c r="F70" i="9"/>
  <c r="AQ446" i="19"/>
  <c r="D70" i="23"/>
  <c r="D70" i="9"/>
  <c r="AO446" i="19"/>
  <c r="AB103" i="9"/>
  <c r="BG398" i="18"/>
  <c r="AZ21" i="9"/>
  <c r="BG21" i="9"/>
  <c r="N359" i="19"/>
  <c r="K359" i="19"/>
  <c r="K448" i="19" s="1"/>
  <c r="AI359" i="19"/>
  <c r="G359" i="19"/>
  <c r="AE359" i="19"/>
  <c r="Z359" i="19"/>
  <c r="Z448" i="19" s="1"/>
  <c r="V359" i="19"/>
  <c r="R359" i="19"/>
  <c r="AL359" i="19"/>
  <c r="AL448" i="19" s="1"/>
  <c r="J359" i="19"/>
  <c r="J448" i="19" s="1"/>
  <c r="AH359" i="19"/>
  <c r="F359" i="19"/>
  <c r="AD359" i="19"/>
  <c r="AD448" i="19" s="1"/>
  <c r="W359" i="19"/>
  <c r="W448" i="19" s="1"/>
  <c r="S359" i="19"/>
  <c r="M359" i="19"/>
  <c r="AK359" i="19"/>
  <c r="AK448" i="19" s="1"/>
  <c r="I359" i="19"/>
  <c r="I448" i="19" s="1"/>
  <c r="AG359" i="19"/>
  <c r="E359" i="19"/>
  <c r="AC359" i="19"/>
  <c r="AC448" i="19" s="1"/>
  <c r="X359" i="19"/>
  <c r="X448" i="19" s="1"/>
  <c r="T359" i="19"/>
  <c r="T448" i="19" s="1"/>
  <c r="D359" i="19"/>
  <c r="D448" i="19" s="1"/>
  <c r="D537" i="19" s="1"/>
  <c r="L359" i="19"/>
  <c r="L448" i="19" s="1"/>
  <c r="AJ359" i="19"/>
  <c r="AJ448" i="19" s="1"/>
  <c r="BH448" i="19" s="1"/>
  <c r="H359" i="19"/>
  <c r="H448" i="19" s="1"/>
  <c r="AF359" i="19"/>
  <c r="AF448" i="19" s="1"/>
  <c r="Y359" i="19"/>
  <c r="Y448" i="19" s="1"/>
  <c r="U359" i="19"/>
  <c r="U448" i="19" s="1"/>
  <c r="Q359" i="19"/>
  <c r="Q448" i="19" s="1"/>
  <c r="AC21" i="23"/>
  <c r="BG479" i="19"/>
  <c r="AI480" i="19"/>
  <c r="AH103" i="9"/>
  <c r="AH103" i="23"/>
  <c r="Y21" i="9"/>
  <c r="S103" i="9"/>
  <c r="AQ103" i="9" s="1"/>
  <c r="BI480" i="18"/>
  <c r="AK481" i="18"/>
  <c r="AE21" i="23"/>
  <c r="BC446" i="19"/>
  <c r="BA446" i="19"/>
  <c r="AU103" i="9"/>
  <c r="W21" i="9"/>
  <c r="AU21" i="9" s="1"/>
  <c r="BF21" i="23"/>
  <c r="AT21" i="23"/>
  <c r="BF447" i="19"/>
  <c r="BG447" i="19"/>
  <c r="BH447" i="19"/>
  <c r="X447" i="19"/>
  <c r="I447" i="19"/>
  <c r="Q21" i="23"/>
  <c r="AO21" i="23" s="1"/>
  <c r="T21" i="23"/>
  <c r="AR21" i="23" s="1"/>
  <c r="BJ480" i="18"/>
  <c r="AL481" i="18"/>
  <c r="P103" i="23"/>
  <c r="AN103" i="23" s="1"/>
  <c r="Y68" i="9"/>
  <c r="AW68" i="9" s="1"/>
  <c r="Q488" i="19"/>
  <c r="R104" i="23"/>
  <c r="R104" i="9"/>
  <c r="S481" i="18"/>
  <c r="AQ480" i="18"/>
  <c r="S22" i="23"/>
  <c r="S22" i="9"/>
  <c r="D165" i="18"/>
  <c r="D268" i="18"/>
  <c r="G164" i="18"/>
  <c r="G268" i="18" s="1"/>
  <c r="J164" i="18"/>
  <c r="J268" i="18" s="1"/>
  <c r="M164" i="18"/>
  <c r="M268" i="18" s="1"/>
  <c r="E164" i="18"/>
  <c r="E268" i="18" s="1"/>
  <c r="I164" i="18"/>
  <c r="I268" i="18" s="1"/>
  <c r="L164" i="18"/>
  <c r="L268" i="18" s="1"/>
  <c r="Z164" i="18"/>
  <c r="Z268" i="18" s="1"/>
  <c r="H164" i="18"/>
  <c r="H268" i="18" s="1"/>
  <c r="K164" i="18"/>
  <c r="K268" i="18" s="1"/>
  <c r="R164" i="18"/>
  <c r="R268" i="18" s="1"/>
  <c r="F164" i="18"/>
  <c r="F268" i="18" s="1"/>
  <c r="U164" i="18"/>
  <c r="U268" i="18" s="1"/>
  <c r="AG164" i="18"/>
  <c r="AG268" i="18" s="1"/>
  <c r="N164" i="18"/>
  <c r="N268" i="18" s="1"/>
  <c r="Q164" i="18"/>
  <c r="Q268" i="18" s="1"/>
  <c r="AH164" i="18"/>
  <c r="AH268" i="18" s="1"/>
  <c r="S164" i="18"/>
  <c r="S268" i="18" s="1"/>
  <c r="W164" i="18"/>
  <c r="W268" i="18" s="1"/>
  <c r="Y164" i="18"/>
  <c r="Y268" i="18" s="1"/>
  <c r="AK164" i="18"/>
  <c r="AK268" i="18" s="1"/>
  <c r="T164" i="18"/>
  <c r="T268" i="18" s="1"/>
  <c r="X164" i="18"/>
  <c r="X268" i="18" s="1"/>
  <c r="AE164" i="18"/>
  <c r="AE268" i="18" s="1"/>
  <c r="AC164" i="18"/>
  <c r="AC268" i="18" s="1"/>
  <c r="V164" i="18"/>
  <c r="V268" i="18" s="1"/>
  <c r="AI164" i="18"/>
  <c r="AI268" i="18" s="1"/>
  <c r="AL164" i="18"/>
  <c r="AL268" i="18" s="1"/>
  <c r="AD164" i="18"/>
  <c r="AD268" i="18" s="1"/>
  <c r="AF164" i="18"/>
  <c r="AF268" i="18" s="1"/>
  <c r="AJ164" i="18"/>
  <c r="AJ268" i="18" s="1"/>
  <c r="AG103" i="9"/>
  <c r="BE103" i="9" s="1"/>
  <c r="X104" i="23"/>
  <c r="Y481" i="18"/>
  <c r="AW480" i="18"/>
  <c r="AV399" i="18"/>
  <c r="U399" i="18"/>
  <c r="AG399" i="18"/>
  <c r="N399" i="18"/>
  <c r="AX399" i="18" s="1"/>
  <c r="F399" i="18"/>
  <c r="AP399" i="18" s="1"/>
  <c r="W399" i="18"/>
  <c r="K399" i="18"/>
  <c r="AU399" i="18" s="1"/>
  <c r="U488" i="19"/>
  <c r="L482" i="18"/>
  <c r="AV481" i="18"/>
  <c r="Z488" i="19"/>
  <c r="J483" i="18"/>
  <c r="AE21" i="9"/>
  <c r="BC21" i="9" s="1"/>
  <c r="BJ398" i="19"/>
  <c r="K398" i="19"/>
  <c r="AP103" i="9"/>
  <c r="U103" i="9"/>
  <c r="AS103" i="9" s="1"/>
  <c r="AR103" i="9"/>
  <c r="BE481" i="18"/>
  <c r="AG482" i="18"/>
  <c r="S69" i="23"/>
  <c r="AQ69" i="23" s="1"/>
  <c r="S69" i="9"/>
  <c r="AQ69" i="9" s="1"/>
  <c r="BF445" i="18"/>
  <c r="AG69" i="9"/>
  <c r="AU445" i="18"/>
  <c r="J69" i="9"/>
  <c r="J69" i="23"/>
  <c r="AH69" i="23" s="1"/>
  <c r="Y69" i="23"/>
  <c r="Y69" i="9"/>
  <c r="L445" i="18"/>
  <c r="AC445" i="18"/>
  <c r="AK445" i="18"/>
  <c r="BI20" i="9"/>
  <c r="AW20" i="9"/>
  <c r="U21" i="23"/>
  <c r="AS21" i="23" s="1"/>
  <c r="BF103" i="9"/>
  <c r="AT103" i="9"/>
  <c r="BC481" i="18"/>
  <c r="AE482" i="18"/>
  <c r="BG481" i="18"/>
  <c r="AI482" i="18"/>
  <c r="D221" i="19"/>
  <c r="AE103" i="23"/>
  <c r="BC103" i="23" s="1"/>
  <c r="X487" i="19"/>
  <c r="R22" i="23"/>
  <c r="R22" i="9"/>
  <c r="M483" i="18"/>
  <c r="M103" i="23"/>
  <c r="M103" i="9"/>
  <c r="N480" i="19"/>
  <c r="AX479" i="19"/>
  <c r="BH21" i="9"/>
  <c r="AV21" i="9"/>
  <c r="AZ21" i="23"/>
  <c r="AN21" i="23"/>
  <c r="K483" i="18"/>
  <c r="D167" i="19"/>
  <c r="D270" i="19"/>
  <c r="J166" i="19"/>
  <c r="J270" i="19" s="1"/>
  <c r="M166" i="19"/>
  <c r="M270" i="19" s="1"/>
  <c r="H166" i="19"/>
  <c r="H270" i="19" s="1"/>
  <c r="L166" i="19"/>
  <c r="L270" i="19" s="1"/>
  <c r="I166" i="19"/>
  <c r="I270" i="19" s="1"/>
  <c r="K166" i="19"/>
  <c r="K270" i="19" s="1"/>
  <c r="E166" i="19"/>
  <c r="E270" i="19" s="1"/>
  <c r="G166" i="19"/>
  <c r="G270" i="19" s="1"/>
  <c r="F166" i="19"/>
  <c r="F270" i="19" s="1"/>
  <c r="AG166" i="19"/>
  <c r="AG270" i="19" s="1"/>
  <c r="Y166" i="19"/>
  <c r="Y270" i="19" s="1"/>
  <c r="AK166" i="19"/>
  <c r="AK270" i="19" s="1"/>
  <c r="Z166" i="19"/>
  <c r="Z270" i="19" s="1"/>
  <c r="AI166" i="19"/>
  <c r="AI270" i="19" s="1"/>
  <c r="AL166" i="19"/>
  <c r="AL270" i="19" s="1"/>
  <c r="N166" i="19"/>
  <c r="N270" i="19" s="1"/>
  <c r="X166" i="19"/>
  <c r="X270" i="19" s="1"/>
  <c r="V166" i="19"/>
  <c r="V270" i="19" s="1"/>
  <c r="AF166" i="19"/>
  <c r="AF270" i="19" s="1"/>
  <c r="R166" i="19"/>
  <c r="R270" i="19" s="1"/>
  <c r="T166" i="19"/>
  <c r="T270" i="19" s="1"/>
  <c r="AD166" i="19"/>
  <c r="AD270" i="19" s="1"/>
  <c r="Q166" i="19"/>
  <c r="Q270" i="19" s="1"/>
  <c r="AC166" i="19"/>
  <c r="AC270" i="19" s="1"/>
  <c r="AH166" i="19"/>
  <c r="AH270" i="19" s="1"/>
  <c r="AE166" i="19"/>
  <c r="AE270" i="19" s="1"/>
  <c r="AJ166" i="19"/>
  <c r="AJ270" i="19" s="1"/>
  <c r="U166" i="19"/>
  <c r="U270" i="19" s="1"/>
  <c r="S166" i="19"/>
  <c r="S270" i="19" s="1"/>
  <c r="W166" i="19"/>
  <c r="W270" i="19" s="1"/>
  <c r="R21" i="9"/>
  <c r="AP21" i="9" s="1"/>
  <c r="AF21" i="23"/>
  <c r="BD21" i="23" s="1"/>
  <c r="S103" i="23"/>
  <c r="AQ103" i="23" s="1"/>
  <c r="P68" i="23"/>
  <c r="AN68" i="23" s="1"/>
  <c r="AK21" i="9"/>
  <c r="BJ446" i="19"/>
  <c r="BA479" i="19"/>
  <c r="AC480" i="19"/>
  <c r="AB104" i="23" s="1"/>
  <c r="BE479" i="19"/>
  <c r="AG480" i="19"/>
  <c r="AF103" i="9"/>
  <c r="BD103" i="9" s="1"/>
  <c r="AF103" i="23"/>
  <c r="AU103" i="23"/>
  <c r="BI398" i="18"/>
  <c r="AR398" i="18"/>
  <c r="W21" i="23"/>
  <c r="AU21" i="23" s="1"/>
  <c r="BJ397" i="19"/>
  <c r="AT447" i="19"/>
  <c r="AU447" i="19"/>
  <c r="AV447" i="19"/>
  <c r="BA447" i="19"/>
  <c r="AK447" i="19"/>
  <c r="V21" i="9"/>
  <c r="AT21" i="9" s="1"/>
  <c r="D311" i="18"/>
  <c r="D400" i="18" s="1"/>
  <c r="D489" i="18" s="1"/>
  <c r="AL312" i="18"/>
  <c r="AL401" i="18" s="1"/>
  <c r="K312" i="18"/>
  <c r="AI312" i="18"/>
  <c r="G312" i="18"/>
  <c r="G401" i="18" s="1"/>
  <c r="AE312" i="18"/>
  <c r="AE401" i="18" s="1"/>
  <c r="Y312" i="18"/>
  <c r="Y401" i="18" s="1"/>
  <c r="U312" i="18"/>
  <c r="K311" i="18"/>
  <c r="K400" i="18" s="1"/>
  <c r="AI311" i="18"/>
  <c r="AI400" i="18" s="1"/>
  <c r="G311" i="18"/>
  <c r="G400" i="18" s="1"/>
  <c r="AE311" i="18"/>
  <c r="W311" i="18"/>
  <c r="W400" i="18" s="1"/>
  <c r="S311" i="18"/>
  <c r="S400" i="18" s="1"/>
  <c r="J312" i="18"/>
  <c r="J401" i="18" s="1"/>
  <c r="AH312" i="18"/>
  <c r="F312" i="18"/>
  <c r="F401" i="18" s="1"/>
  <c r="AD312" i="18"/>
  <c r="AD401" i="18" s="1"/>
  <c r="AC312" i="18"/>
  <c r="AC401" i="18" s="1"/>
  <c r="Z312" i="18"/>
  <c r="Z401" i="18" s="1"/>
  <c r="V312" i="18"/>
  <c r="V401" i="18" s="1"/>
  <c r="R312" i="18"/>
  <c r="R401" i="18" s="1"/>
  <c r="J311" i="18"/>
  <c r="J400" i="18" s="1"/>
  <c r="AH311" i="18"/>
  <c r="AH400" i="18" s="1"/>
  <c r="F311" i="18"/>
  <c r="F400" i="18" s="1"/>
  <c r="AD311" i="18"/>
  <c r="AD400" i="18" s="1"/>
  <c r="X311" i="18"/>
  <c r="X400" i="18" s="1"/>
  <c r="T311" i="18"/>
  <c r="T400" i="18" s="1"/>
  <c r="M312" i="18"/>
  <c r="M401" i="18" s="1"/>
  <c r="AW401" i="18" s="1"/>
  <c r="AK312" i="18"/>
  <c r="AK401" i="18" s="1"/>
  <c r="I312" i="18"/>
  <c r="I401" i="18" s="1"/>
  <c r="AG312" i="18"/>
  <c r="AG401" i="18" s="1"/>
  <c r="E312" i="18"/>
  <c r="E401" i="18" s="1"/>
  <c r="W312" i="18"/>
  <c r="W401" i="18" s="1"/>
  <c r="S312" i="18"/>
  <c r="S401" i="18" s="1"/>
  <c r="N311" i="18"/>
  <c r="N400" i="18" s="1"/>
  <c r="M311" i="18"/>
  <c r="M400" i="18" s="1"/>
  <c r="AW400" i="18" s="1"/>
  <c r="AK311" i="18"/>
  <c r="AK400" i="18" s="1"/>
  <c r="I311" i="18"/>
  <c r="I400" i="18" s="1"/>
  <c r="AS400" i="18" s="1"/>
  <c r="AG311" i="18"/>
  <c r="AG400" i="18" s="1"/>
  <c r="E311" i="18"/>
  <c r="E400" i="18" s="1"/>
  <c r="AC311" i="18"/>
  <c r="AC400" i="18" s="1"/>
  <c r="Y311" i="18"/>
  <c r="Y400" i="18" s="1"/>
  <c r="U311" i="18"/>
  <c r="U400" i="18" s="1"/>
  <c r="Q311" i="18"/>
  <c r="Q400" i="18" s="1"/>
  <c r="N312" i="18"/>
  <c r="N401" i="18" s="1"/>
  <c r="AX401" i="18" s="1"/>
  <c r="L312" i="18"/>
  <c r="L401" i="18" s="1"/>
  <c r="AJ312" i="18"/>
  <c r="AJ401" i="18" s="1"/>
  <c r="H312" i="18"/>
  <c r="H401" i="18" s="1"/>
  <c r="AR401" i="18" s="1"/>
  <c r="AF312" i="18"/>
  <c r="AF401" i="18" s="1"/>
  <c r="X312" i="18"/>
  <c r="X401" i="18" s="1"/>
  <c r="T312" i="18"/>
  <c r="T401" i="18" s="1"/>
  <c r="Q312" i="18"/>
  <c r="Q401" i="18" s="1"/>
  <c r="AL311" i="18"/>
  <c r="AL400" i="18" s="1"/>
  <c r="L311" i="18"/>
  <c r="L400" i="18" s="1"/>
  <c r="AV400" i="18" s="1"/>
  <c r="AJ311" i="18"/>
  <c r="AJ400" i="18" s="1"/>
  <c r="H311" i="18"/>
  <c r="H400" i="18" s="1"/>
  <c r="AR400" i="18" s="1"/>
  <c r="AF311" i="18"/>
  <c r="AF400" i="18" s="1"/>
  <c r="Z311" i="18"/>
  <c r="Z400" i="18" s="1"/>
  <c r="V311" i="18"/>
  <c r="V400" i="18" s="1"/>
  <c r="R311" i="18"/>
  <c r="R400" i="18" s="1"/>
  <c r="BA103" i="23"/>
  <c r="AO103" i="23"/>
  <c r="D104" i="23"/>
  <c r="D104" i="9"/>
  <c r="E481" i="19"/>
  <c r="AO480" i="19"/>
  <c r="BJ479" i="19"/>
  <c r="AL480" i="19"/>
  <c r="I104" i="23"/>
  <c r="I104" i="9"/>
  <c r="AG104" i="9" s="1"/>
  <c r="J481" i="19"/>
  <c r="AT480" i="19"/>
  <c r="G104" i="23"/>
  <c r="G104" i="9"/>
  <c r="S104" i="9" s="1"/>
  <c r="H481" i="19"/>
  <c r="AR480" i="19"/>
  <c r="BH481" i="18"/>
  <c r="AJ482" i="18"/>
  <c r="J70" i="23"/>
  <c r="J70" i="9"/>
  <c r="AU446" i="19"/>
  <c r="H70" i="23"/>
  <c r="H70" i="9"/>
  <c r="AS446" i="19"/>
  <c r="L104" i="23"/>
  <c r="L104" i="9"/>
  <c r="M481" i="19"/>
  <c r="AW480" i="19"/>
  <c r="AC103" i="23"/>
  <c r="BD21" i="9"/>
  <c r="AR21" i="9"/>
  <c r="AQ21" i="23"/>
  <c r="BC21" i="23"/>
  <c r="AG103" i="23"/>
  <c r="BE103" i="23" s="1"/>
  <c r="X103" i="9"/>
  <c r="AV103" i="9" s="1"/>
  <c r="AF399" i="18"/>
  <c r="AL399" i="18"/>
  <c r="Y399" i="18"/>
  <c r="I399" i="18"/>
  <c r="AS399" i="18" s="1"/>
  <c r="T399" i="18"/>
  <c r="AR399" i="18" s="1"/>
  <c r="AH399" i="18"/>
  <c r="AE399" i="18"/>
  <c r="BI479" i="19"/>
  <c r="AK480" i="19"/>
  <c r="AJ104" i="9" s="1"/>
  <c r="BA68" i="9"/>
  <c r="AO68" i="9"/>
  <c r="S21" i="9"/>
  <c r="AQ21" i="9" s="1"/>
  <c r="K22" i="23"/>
  <c r="W22" i="23" s="1"/>
  <c r="K22" i="9"/>
  <c r="W22" i="9" s="1"/>
  <c r="AV398" i="19"/>
  <c r="D22" i="23"/>
  <c r="D22" i="9"/>
  <c r="P22" i="9" s="1"/>
  <c r="AO398" i="19"/>
  <c r="L22" i="23"/>
  <c r="L22" i="9"/>
  <c r="AJ22" i="9" s="1"/>
  <c r="AW398" i="19"/>
  <c r="E22" i="9"/>
  <c r="E22" i="23"/>
  <c r="Q22" i="23" s="1"/>
  <c r="AP398" i="19"/>
  <c r="AE398" i="19"/>
  <c r="BC398" i="19" s="1"/>
  <c r="N398" i="19"/>
  <c r="AP103" i="23"/>
  <c r="U103" i="23"/>
  <c r="AS103" i="23" s="1"/>
  <c r="BD103" i="23"/>
  <c r="AR103" i="23"/>
  <c r="BG446" i="19"/>
  <c r="BE446" i="19"/>
  <c r="F483" i="18"/>
  <c r="AP482" i="18"/>
  <c r="AU398" i="18"/>
  <c r="BE398" i="18"/>
  <c r="AF22" i="23"/>
  <c r="AF22" i="9"/>
  <c r="AT445" i="18"/>
  <c r="I69" i="23"/>
  <c r="I69" i="9"/>
  <c r="U69" i="9" s="1"/>
  <c r="AD69" i="23"/>
  <c r="BC445" i="18"/>
  <c r="AD69" i="9"/>
  <c r="C69" i="23"/>
  <c r="C158" i="23" s="1"/>
  <c r="C69" i="9"/>
  <c r="C158" i="9" s="1"/>
  <c r="AF445" i="18"/>
  <c r="Q445" i="18"/>
  <c r="E445" i="18"/>
  <c r="M445" i="18"/>
  <c r="BI20" i="23"/>
  <c r="AW20" i="23"/>
  <c r="Y20" i="23"/>
  <c r="BC479" i="19"/>
  <c r="AE480" i="19"/>
  <c r="AD103" i="9"/>
  <c r="BB103" i="9" s="1"/>
  <c r="AD103" i="23"/>
  <c r="BB103" i="23" s="1"/>
  <c r="Y487" i="19"/>
  <c r="Y488" i="19" s="1"/>
  <c r="BH68" i="23"/>
  <c r="AV68" i="23"/>
  <c r="H483" i="18"/>
  <c r="BF103" i="23"/>
  <c r="AT103" i="23"/>
  <c r="BG68" i="9"/>
  <c r="AU68" i="9"/>
  <c r="AK68" i="9"/>
  <c r="BI68" i="9" s="1"/>
  <c r="AG21" i="23"/>
  <c r="BE21" i="23" s="1"/>
  <c r="BD480" i="18"/>
  <c r="AE104" i="9"/>
  <c r="AF481" i="18"/>
  <c r="E70" i="23"/>
  <c r="E70" i="9"/>
  <c r="AP446" i="19"/>
  <c r="AB103" i="23"/>
  <c r="AZ103" i="23" s="1"/>
  <c r="AC22" i="23"/>
  <c r="BB398" i="18"/>
  <c r="AC22" i="9"/>
  <c r="AI22" i="23"/>
  <c r="BH398" i="18"/>
  <c r="AI22" i="9"/>
  <c r="Y102" i="23"/>
  <c r="AW102" i="23" s="1"/>
  <c r="BI102" i="9"/>
  <c r="AW102" i="9"/>
  <c r="BA21" i="9"/>
  <c r="AO21" i="9"/>
  <c r="BH21" i="23"/>
  <c r="BH479" i="19"/>
  <c r="AJ480" i="19"/>
  <c r="AI103" i="23"/>
  <c r="BG103" i="23" s="1"/>
  <c r="AI103" i="9"/>
  <c r="BG103" i="9" s="1"/>
  <c r="AT67" i="9"/>
  <c r="BF67" i="9"/>
  <c r="T487" i="19"/>
  <c r="T488" i="19" s="1"/>
  <c r="U21" i="9"/>
  <c r="AS21" i="9" s="1"/>
  <c r="AK102" i="9"/>
  <c r="AN68" i="9"/>
  <c r="AZ68" i="9"/>
  <c r="Y103" i="23"/>
  <c r="BB446" i="19"/>
  <c r="AQ398" i="18"/>
  <c r="AB22" i="23"/>
  <c r="BA398" i="18"/>
  <c r="AB22" i="9"/>
  <c r="Q22" i="9"/>
  <c r="S487" i="19"/>
  <c r="S488" i="19" s="1"/>
  <c r="BB447" i="19"/>
  <c r="BC447" i="19"/>
  <c r="AX447" i="19"/>
  <c r="BD447" i="19"/>
  <c r="E447" i="19"/>
  <c r="M447" i="19"/>
  <c r="N481" i="18"/>
  <c r="AX480" i="18"/>
  <c r="X21" i="23"/>
  <c r="AV21" i="23" s="1"/>
  <c r="P21" i="9"/>
  <c r="AN21" i="9" s="1"/>
  <c r="AF132" i="24"/>
  <c r="S132" i="24"/>
  <c r="W132" i="24"/>
  <c r="AG132" i="24"/>
  <c r="AE132" i="24"/>
  <c r="V132" i="24"/>
  <c r="AD132" i="24"/>
  <c r="U132" i="24"/>
  <c r="AH132" i="24"/>
  <c r="AJ132" i="24"/>
  <c r="AK132" i="24"/>
  <c r="AL132" i="24"/>
  <c r="R132" i="24"/>
  <c r="T132" i="24"/>
  <c r="X132" i="24"/>
  <c r="Y132" i="24"/>
  <c r="AI132" i="24"/>
  <c r="F132" i="24"/>
  <c r="K132" i="24"/>
  <c r="J132" i="24"/>
  <c r="M132" i="24"/>
  <c r="G132" i="24"/>
  <c r="L132" i="24"/>
  <c r="Z132" i="24"/>
  <c r="N132" i="24"/>
  <c r="E132" i="24"/>
  <c r="I132" i="24"/>
  <c r="H132" i="24"/>
  <c r="BE400" i="24" l="1"/>
  <c r="U502" i="24"/>
  <c r="T502" i="24"/>
  <c r="BA400" i="24"/>
  <c r="H236" i="24"/>
  <c r="I236" i="24"/>
  <c r="E236" i="24"/>
  <c r="N236" i="24"/>
  <c r="Z236" i="24"/>
  <c r="L236" i="24"/>
  <c r="G236" i="24"/>
  <c r="M236" i="24"/>
  <c r="J236" i="24"/>
  <c r="K236" i="24"/>
  <c r="F236" i="24"/>
  <c r="AI236" i="24"/>
  <c r="Y236" i="24"/>
  <c r="X236" i="24"/>
  <c r="T236" i="24"/>
  <c r="R236" i="24"/>
  <c r="AL236" i="24"/>
  <c r="AK236" i="24"/>
  <c r="AJ236" i="24"/>
  <c r="AH236" i="24"/>
  <c r="U236" i="24"/>
  <c r="AD236" i="24"/>
  <c r="V236" i="24"/>
  <c r="AE236" i="24"/>
  <c r="AG236" i="24"/>
  <c r="W236" i="24"/>
  <c r="S236" i="24"/>
  <c r="AF236" i="24"/>
  <c r="BH482" i="24"/>
  <c r="AJ483" i="24"/>
  <c r="BG413" i="24"/>
  <c r="BH413" i="24"/>
  <c r="BI413" i="24"/>
  <c r="BJ413" i="24"/>
  <c r="BH400" i="24"/>
  <c r="BE482" i="24"/>
  <c r="AG483" i="24"/>
  <c r="BA482" i="24"/>
  <c r="AC483" i="24"/>
  <c r="D236" i="24"/>
  <c r="D133" i="24"/>
  <c r="BI400" i="24"/>
  <c r="S502" i="24"/>
  <c r="Z502" i="24"/>
  <c r="BI482" i="24"/>
  <c r="AK483" i="24"/>
  <c r="AD483" i="24"/>
  <c r="BB482" i="24"/>
  <c r="Y483" i="24"/>
  <c r="AW482" i="24"/>
  <c r="AS483" i="24"/>
  <c r="I484" i="24"/>
  <c r="V413" i="24"/>
  <c r="E413" i="24"/>
  <c r="AO413" i="24" s="1"/>
  <c r="W413" i="24"/>
  <c r="AU413" i="24" s="1"/>
  <c r="F413" i="24"/>
  <c r="AP413" i="24" s="1"/>
  <c r="X413" i="24"/>
  <c r="AV413" i="24" s="1"/>
  <c r="R483" i="24"/>
  <c r="AP482" i="24"/>
  <c r="AV483" i="24"/>
  <c r="L484" i="24"/>
  <c r="AL483" i="24"/>
  <c r="BJ482" i="24"/>
  <c r="BG482" i="24"/>
  <c r="AI483" i="24"/>
  <c r="AI325" i="24"/>
  <c r="AE325" i="24"/>
  <c r="Y325" i="24"/>
  <c r="U325" i="24"/>
  <c r="U414" i="24" s="1"/>
  <c r="Q325" i="24"/>
  <c r="K325" i="24"/>
  <c r="G325" i="24"/>
  <c r="AL325" i="24"/>
  <c r="AL414" i="24" s="1"/>
  <c r="AH325" i="24"/>
  <c r="AD325" i="24"/>
  <c r="X325" i="24"/>
  <c r="T325" i="24"/>
  <c r="T414" i="24" s="1"/>
  <c r="N325" i="24"/>
  <c r="J325" i="24"/>
  <c r="F325" i="24"/>
  <c r="AK325" i="24"/>
  <c r="AK414" i="24" s="1"/>
  <c r="AG325" i="24"/>
  <c r="AC325" i="24"/>
  <c r="W325" i="24"/>
  <c r="S325" i="24"/>
  <c r="S414" i="24" s="1"/>
  <c r="M325" i="24"/>
  <c r="I325" i="24"/>
  <c r="E325" i="24"/>
  <c r="AJ325" i="24"/>
  <c r="AJ414" i="24" s="1"/>
  <c r="AF325" i="24"/>
  <c r="Z325" i="24"/>
  <c r="Z414" i="24" s="1"/>
  <c r="V325" i="24"/>
  <c r="R325" i="24"/>
  <c r="R414" i="24" s="1"/>
  <c r="L325" i="24"/>
  <c r="H325" i="24"/>
  <c r="H414" i="24" s="1"/>
  <c r="D325" i="24"/>
  <c r="D414" i="24" s="1"/>
  <c r="D503" i="24" s="1"/>
  <c r="K484" i="24"/>
  <c r="AU483" i="24"/>
  <c r="M485" i="24"/>
  <c r="G484" i="24"/>
  <c r="AQ483" i="24"/>
  <c r="U503" i="24"/>
  <c r="AR483" i="24"/>
  <c r="H484" i="24"/>
  <c r="BA412" i="24"/>
  <c r="AE483" i="24"/>
  <c r="BC482" i="24"/>
  <c r="AX484" i="24"/>
  <c r="N485" i="24"/>
  <c r="AQ413" i="24"/>
  <c r="Y413" i="24"/>
  <c r="AW413" i="24" s="1"/>
  <c r="H413" i="24"/>
  <c r="AR413" i="24" s="1"/>
  <c r="Z413" i="24"/>
  <c r="AX413" i="24" s="1"/>
  <c r="I413" i="24"/>
  <c r="AS413" i="24" s="1"/>
  <c r="AC413" i="24"/>
  <c r="J413" i="24"/>
  <c r="BF413" i="24" s="1"/>
  <c r="AD413" i="24"/>
  <c r="BB413" i="24" s="1"/>
  <c r="AO483" i="24"/>
  <c r="E484" i="24"/>
  <c r="V502" i="24"/>
  <c r="V503" i="24" s="1"/>
  <c r="AH483" i="24"/>
  <c r="BF482" i="24"/>
  <c r="BD482" i="24"/>
  <c r="AF483" i="24"/>
  <c r="X502" i="24"/>
  <c r="F485" i="24"/>
  <c r="W502" i="24"/>
  <c r="W503" i="24" s="1"/>
  <c r="J484" i="24"/>
  <c r="AT483" i="24"/>
  <c r="AW447" i="19"/>
  <c r="BA400" i="18"/>
  <c r="BG400" i="18"/>
  <c r="AL358" i="18"/>
  <c r="M358" i="18"/>
  <c r="AK358" i="18"/>
  <c r="I358" i="18"/>
  <c r="AG358" i="18"/>
  <c r="E358" i="18"/>
  <c r="AC358" i="18"/>
  <c r="Y358" i="18"/>
  <c r="Y447" i="18" s="1"/>
  <c r="U358" i="18"/>
  <c r="Q358" i="18"/>
  <c r="L358" i="18"/>
  <c r="AJ358" i="18"/>
  <c r="AJ447" i="18" s="1"/>
  <c r="H358" i="18"/>
  <c r="AF358" i="18"/>
  <c r="Z358" i="18"/>
  <c r="Z447" i="18" s="1"/>
  <c r="V358" i="18"/>
  <c r="V447" i="18" s="1"/>
  <c r="R358" i="18"/>
  <c r="R447" i="18" s="1"/>
  <c r="D358" i="18"/>
  <c r="D447" i="18" s="1"/>
  <c r="D536" i="18" s="1"/>
  <c r="K358" i="18"/>
  <c r="K447" i="18" s="1"/>
  <c r="AI358" i="18"/>
  <c r="AI447" i="18" s="1"/>
  <c r="G358" i="18"/>
  <c r="G447" i="18" s="1"/>
  <c r="AE358" i="18"/>
  <c r="AE447" i="18" s="1"/>
  <c r="W358" i="18"/>
  <c r="W447" i="18" s="1"/>
  <c r="S358" i="18"/>
  <c r="S447" i="18" s="1"/>
  <c r="N358" i="18"/>
  <c r="N447" i="18" s="1"/>
  <c r="J358" i="18"/>
  <c r="J447" i="18" s="1"/>
  <c r="AH358" i="18"/>
  <c r="AH447" i="18" s="1"/>
  <c r="F358" i="18"/>
  <c r="F447" i="18" s="1"/>
  <c r="AD358" i="18"/>
  <c r="AD447" i="18" s="1"/>
  <c r="X358" i="18"/>
  <c r="X447" i="18" s="1"/>
  <c r="T358" i="18"/>
  <c r="T447" i="18" s="1"/>
  <c r="BI481" i="18"/>
  <c r="AK482" i="18"/>
  <c r="BG480" i="19"/>
  <c r="AI481" i="19"/>
  <c r="AH104" i="9"/>
  <c r="AH104" i="23"/>
  <c r="AS448" i="19"/>
  <c r="AU448" i="19"/>
  <c r="G23" i="23"/>
  <c r="G23" i="9"/>
  <c r="AR399" i="19"/>
  <c r="H23" i="23"/>
  <c r="H23" i="9"/>
  <c r="AS399" i="19"/>
  <c r="I23" i="23"/>
  <c r="U23" i="23" s="1"/>
  <c r="I23" i="9"/>
  <c r="AT399" i="19"/>
  <c r="BH445" i="18"/>
  <c r="AS22" i="23"/>
  <c r="BG399" i="18"/>
  <c r="BH446" i="18"/>
  <c r="X70" i="23"/>
  <c r="BF446" i="18"/>
  <c r="V70" i="23"/>
  <c r="AT70" i="23" s="1"/>
  <c r="V70" i="9"/>
  <c r="AU446" i="18"/>
  <c r="AG22" i="23"/>
  <c r="BE22" i="23" s="1"/>
  <c r="AK21" i="23"/>
  <c r="BI21" i="23" s="1"/>
  <c r="U22" i="23"/>
  <c r="AV70" i="23"/>
  <c r="AK69" i="23"/>
  <c r="BJ445" i="18"/>
  <c r="AK69" i="9"/>
  <c r="Q69" i="9"/>
  <c r="AO69" i="9" s="1"/>
  <c r="AC69" i="9"/>
  <c r="BA69" i="9" s="1"/>
  <c r="G484" i="18"/>
  <c r="BF481" i="18"/>
  <c r="AH482" i="18"/>
  <c r="X22" i="9"/>
  <c r="AD22" i="23"/>
  <c r="Q482" i="18"/>
  <c r="AO481" i="18"/>
  <c r="W104" i="9"/>
  <c r="AU104" i="9" s="1"/>
  <c r="BB400" i="18"/>
  <c r="BC401" i="18"/>
  <c r="N312" i="19"/>
  <c r="K312" i="19"/>
  <c r="K401" i="19" s="1"/>
  <c r="AI312" i="19"/>
  <c r="AI401" i="19" s="1"/>
  <c r="BG401" i="19" s="1"/>
  <c r="G312" i="19"/>
  <c r="G401" i="19" s="1"/>
  <c r="AE312" i="19"/>
  <c r="AC312" i="19"/>
  <c r="AC401" i="19" s="1"/>
  <c r="X312" i="19"/>
  <c r="X401" i="19" s="1"/>
  <c r="T312" i="19"/>
  <c r="T401" i="19" s="1"/>
  <c r="N311" i="19"/>
  <c r="K311" i="19"/>
  <c r="K400" i="19" s="1"/>
  <c r="AI311" i="19"/>
  <c r="AI400" i="19" s="1"/>
  <c r="BG400" i="19" s="1"/>
  <c r="G311" i="19"/>
  <c r="G400" i="19" s="1"/>
  <c r="AE311" i="19"/>
  <c r="Z311" i="19"/>
  <c r="Z400" i="19" s="1"/>
  <c r="V311" i="19"/>
  <c r="V400" i="19" s="1"/>
  <c r="R311" i="19"/>
  <c r="R400" i="19" s="1"/>
  <c r="D311" i="19"/>
  <c r="D400" i="19" s="1"/>
  <c r="D489" i="19" s="1"/>
  <c r="AL312" i="19"/>
  <c r="AL401" i="19" s="1"/>
  <c r="J312" i="19"/>
  <c r="J401" i="19" s="1"/>
  <c r="AH312" i="19"/>
  <c r="AH401" i="19" s="1"/>
  <c r="BF401" i="19" s="1"/>
  <c r="F312" i="19"/>
  <c r="F401" i="19" s="1"/>
  <c r="AD312" i="19"/>
  <c r="AD401" i="19" s="1"/>
  <c r="BB401" i="19" s="1"/>
  <c r="E312" i="19"/>
  <c r="E401" i="19" s="1"/>
  <c r="Y312" i="19"/>
  <c r="Y401" i="19" s="1"/>
  <c r="U312" i="19"/>
  <c r="U401" i="19" s="1"/>
  <c r="AL311" i="19"/>
  <c r="AL400" i="19" s="1"/>
  <c r="J311" i="19"/>
  <c r="J400" i="19" s="1"/>
  <c r="AH311" i="19"/>
  <c r="AH400" i="19" s="1"/>
  <c r="BF400" i="19" s="1"/>
  <c r="F311" i="19"/>
  <c r="F400" i="19" s="1"/>
  <c r="AD311" i="19"/>
  <c r="AD400" i="19" s="1"/>
  <c r="BB400" i="19" s="1"/>
  <c r="W311" i="19"/>
  <c r="W400" i="19" s="1"/>
  <c r="S311" i="19"/>
  <c r="S400" i="19" s="1"/>
  <c r="M312" i="19"/>
  <c r="M401" i="19" s="1"/>
  <c r="AK312" i="19"/>
  <c r="AK401" i="19" s="1"/>
  <c r="BI401" i="19" s="1"/>
  <c r="I312" i="19"/>
  <c r="I401" i="19" s="1"/>
  <c r="AG312" i="19"/>
  <c r="AG401" i="19" s="1"/>
  <c r="BE401" i="19" s="1"/>
  <c r="Z312" i="19"/>
  <c r="Z401" i="19" s="1"/>
  <c r="V312" i="19"/>
  <c r="V401" i="19" s="1"/>
  <c r="R312" i="19"/>
  <c r="R401" i="19" s="1"/>
  <c r="M311" i="19"/>
  <c r="M400" i="19" s="1"/>
  <c r="AK311" i="19"/>
  <c r="AK400" i="19" s="1"/>
  <c r="I311" i="19"/>
  <c r="I400" i="19" s="1"/>
  <c r="AG311" i="19"/>
  <c r="AG400" i="19" s="1"/>
  <c r="BE400" i="19" s="1"/>
  <c r="E311" i="19"/>
  <c r="E400" i="19" s="1"/>
  <c r="AC311" i="19"/>
  <c r="AC400" i="19" s="1"/>
  <c r="X311" i="19"/>
  <c r="X400" i="19" s="1"/>
  <c r="T311" i="19"/>
  <c r="T400" i="19" s="1"/>
  <c r="L312" i="19"/>
  <c r="L401" i="19" s="1"/>
  <c r="AJ312" i="19"/>
  <c r="AJ401" i="19" s="1"/>
  <c r="H312" i="19"/>
  <c r="H401" i="19" s="1"/>
  <c r="AF312" i="19"/>
  <c r="AF401" i="19" s="1"/>
  <c r="BD401" i="19" s="1"/>
  <c r="W312" i="19"/>
  <c r="W401" i="19" s="1"/>
  <c r="S312" i="19"/>
  <c r="S401" i="19" s="1"/>
  <c r="Q312" i="19"/>
  <c r="Q401" i="19" s="1"/>
  <c r="L311" i="19"/>
  <c r="L400" i="19" s="1"/>
  <c r="AJ311" i="19"/>
  <c r="AJ400" i="19" s="1"/>
  <c r="BH400" i="19" s="1"/>
  <c r="H311" i="19"/>
  <c r="H400" i="19" s="1"/>
  <c r="AF311" i="19"/>
  <c r="AF400" i="19" s="1"/>
  <c r="BD400" i="19" s="1"/>
  <c r="Y311" i="19"/>
  <c r="Y400" i="19" s="1"/>
  <c r="U311" i="19"/>
  <c r="U400" i="19" s="1"/>
  <c r="Q311" i="19"/>
  <c r="Q400" i="19" s="1"/>
  <c r="AF23" i="23"/>
  <c r="BE399" i="18"/>
  <c r="AF23" i="9"/>
  <c r="AE69" i="23"/>
  <c r="BC69" i="23" s="1"/>
  <c r="BD445" i="18"/>
  <c r="AE69" i="9"/>
  <c r="BC69" i="9" s="1"/>
  <c r="BA22" i="23"/>
  <c r="AO22" i="23"/>
  <c r="BC399" i="18"/>
  <c r="BH104" i="9"/>
  <c r="BH482" i="18"/>
  <c r="AJ483" i="18"/>
  <c r="BJ480" i="19"/>
  <c r="AL481" i="19"/>
  <c r="AO400" i="18"/>
  <c r="AO401" i="18"/>
  <c r="AP400" i="18"/>
  <c r="AP401" i="18"/>
  <c r="AU400" i="18"/>
  <c r="AQ401" i="18"/>
  <c r="C24" i="23"/>
  <c r="C113" i="23" s="1"/>
  <c r="C24" i="9"/>
  <c r="C113" i="9" s="1"/>
  <c r="D168" i="19"/>
  <c r="D271" i="19"/>
  <c r="H167" i="19"/>
  <c r="H271" i="19" s="1"/>
  <c r="L167" i="19"/>
  <c r="L271" i="19" s="1"/>
  <c r="I167" i="19"/>
  <c r="I271" i="19" s="1"/>
  <c r="M167" i="19"/>
  <c r="M271" i="19" s="1"/>
  <c r="K167" i="19"/>
  <c r="K271" i="19" s="1"/>
  <c r="E167" i="19"/>
  <c r="E271" i="19" s="1"/>
  <c r="F167" i="19"/>
  <c r="F271" i="19" s="1"/>
  <c r="J167" i="19"/>
  <c r="J271" i="19" s="1"/>
  <c r="G167" i="19"/>
  <c r="G271" i="19" s="1"/>
  <c r="AC167" i="19"/>
  <c r="AC271" i="19" s="1"/>
  <c r="AG167" i="19"/>
  <c r="AG271" i="19" s="1"/>
  <c r="AL167" i="19"/>
  <c r="AL271" i="19" s="1"/>
  <c r="Y167" i="19"/>
  <c r="Y271" i="19" s="1"/>
  <c r="AK167" i="19"/>
  <c r="AK271" i="19" s="1"/>
  <c r="S167" i="19"/>
  <c r="S271" i="19" s="1"/>
  <c r="Z167" i="19"/>
  <c r="Z271" i="19" s="1"/>
  <c r="AI167" i="19"/>
  <c r="AI271" i="19" s="1"/>
  <c r="N167" i="19"/>
  <c r="N271" i="19" s="1"/>
  <c r="AJ167" i="19"/>
  <c r="AJ271" i="19" s="1"/>
  <c r="Q167" i="19"/>
  <c r="Q271" i="19" s="1"/>
  <c r="V167" i="19"/>
  <c r="V271" i="19" s="1"/>
  <c r="AF167" i="19"/>
  <c r="AF271" i="19" s="1"/>
  <c r="R167" i="19"/>
  <c r="R271" i="19" s="1"/>
  <c r="AH167" i="19"/>
  <c r="AH271" i="19" s="1"/>
  <c r="T167" i="19"/>
  <c r="T271" i="19" s="1"/>
  <c r="AD167" i="19"/>
  <c r="AD271" i="19" s="1"/>
  <c r="X167" i="19"/>
  <c r="X271" i="19" s="1"/>
  <c r="AE167" i="19"/>
  <c r="AE271" i="19" s="1"/>
  <c r="U167" i="19"/>
  <c r="U271" i="19" s="1"/>
  <c r="W167" i="19"/>
  <c r="W271" i="19" s="1"/>
  <c r="M104" i="23"/>
  <c r="M104" i="9"/>
  <c r="N481" i="19"/>
  <c r="AX480" i="19"/>
  <c r="Y104" i="23"/>
  <c r="Y104" i="9"/>
  <c r="M484" i="18"/>
  <c r="BG482" i="18"/>
  <c r="AI483" i="18"/>
  <c r="BC482" i="18"/>
  <c r="AE483" i="18"/>
  <c r="T23" i="23"/>
  <c r="T23" i="9"/>
  <c r="D166" i="18"/>
  <c r="D269" i="18"/>
  <c r="E165" i="18"/>
  <c r="E269" i="18" s="1"/>
  <c r="K165" i="18"/>
  <c r="K269" i="18" s="1"/>
  <c r="L165" i="18"/>
  <c r="L269" i="18" s="1"/>
  <c r="I165" i="18"/>
  <c r="I269" i="18" s="1"/>
  <c r="J165" i="18"/>
  <c r="J269" i="18" s="1"/>
  <c r="F165" i="18"/>
  <c r="F269" i="18" s="1"/>
  <c r="M165" i="18"/>
  <c r="M269" i="18" s="1"/>
  <c r="Z165" i="18"/>
  <c r="Z269" i="18" s="1"/>
  <c r="H165" i="18"/>
  <c r="H269" i="18" s="1"/>
  <c r="R165" i="18"/>
  <c r="R269" i="18" s="1"/>
  <c r="G165" i="18"/>
  <c r="G269" i="18" s="1"/>
  <c r="AD165" i="18"/>
  <c r="AD269" i="18" s="1"/>
  <c r="AG165" i="18"/>
  <c r="AG269" i="18" s="1"/>
  <c r="AE165" i="18"/>
  <c r="AE269" i="18" s="1"/>
  <c r="AI165" i="18"/>
  <c r="AI269" i="18" s="1"/>
  <c r="AK165" i="18"/>
  <c r="AK269" i="18" s="1"/>
  <c r="AC165" i="18"/>
  <c r="AC269" i="18" s="1"/>
  <c r="V165" i="18"/>
  <c r="V269" i="18" s="1"/>
  <c r="Q165" i="18"/>
  <c r="Q269" i="18" s="1"/>
  <c r="AH165" i="18"/>
  <c r="AH269" i="18" s="1"/>
  <c r="U165" i="18"/>
  <c r="U269" i="18" s="1"/>
  <c r="AL165" i="18"/>
  <c r="AL269" i="18" s="1"/>
  <c r="S165" i="18"/>
  <c r="S269" i="18" s="1"/>
  <c r="W165" i="18"/>
  <c r="W269" i="18" s="1"/>
  <c r="T165" i="18"/>
  <c r="T269" i="18" s="1"/>
  <c r="N165" i="18"/>
  <c r="N269" i="18" s="1"/>
  <c r="X165" i="18"/>
  <c r="X269" i="18" s="1"/>
  <c r="Y165" i="18"/>
  <c r="Y269" i="18" s="1"/>
  <c r="AF165" i="18"/>
  <c r="AF269" i="18" s="1"/>
  <c r="AJ165" i="18"/>
  <c r="AJ269" i="18" s="1"/>
  <c r="S482" i="18"/>
  <c r="AQ481" i="18"/>
  <c r="BJ481" i="18"/>
  <c r="AL482" i="18"/>
  <c r="AS447" i="19"/>
  <c r="AV448" i="19"/>
  <c r="AE448" i="19"/>
  <c r="N448" i="19"/>
  <c r="K399" i="19"/>
  <c r="J105" i="23"/>
  <c r="V105" i="23" s="1"/>
  <c r="J105" i="9"/>
  <c r="K482" i="19"/>
  <c r="AU481" i="19"/>
  <c r="H105" i="23"/>
  <c r="H105" i="9"/>
  <c r="I482" i="19"/>
  <c r="AS481" i="19"/>
  <c r="T105" i="23"/>
  <c r="T105" i="9"/>
  <c r="U482" i="18"/>
  <c r="AS481" i="18"/>
  <c r="V482" i="18"/>
  <c r="AT481" i="18"/>
  <c r="F105" i="23"/>
  <c r="F105" i="9"/>
  <c r="G482" i="19"/>
  <c r="AQ481" i="19"/>
  <c r="W482" i="18"/>
  <c r="AU481" i="18"/>
  <c r="AQ22" i="9"/>
  <c r="AE22" i="9"/>
  <c r="BC22" i="9" s="1"/>
  <c r="U23" i="9"/>
  <c r="Y70" i="9"/>
  <c r="AW70" i="9" s="1"/>
  <c r="AV446" i="18"/>
  <c r="K70" i="9"/>
  <c r="W70" i="9" s="1"/>
  <c r="K70" i="23"/>
  <c r="AB70" i="23"/>
  <c r="AZ70" i="23" s="1"/>
  <c r="BA446" i="18"/>
  <c r="AB70" i="9"/>
  <c r="AJ70" i="23"/>
  <c r="BH70" i="23" s="1"/>
  <c r="BI446" i="18"/>
  <c r="W70" i="23"/>
  <c r="AT446" i="18"/>
  <c r="AD70" i="23"/>
  <c r="BC446" i="18"/>
  <c r="AD70" i="9"/>
  <c r="C70" i="23"/>
  <c r="C159" i="23" s="1"/>
  <c r="C70" i="9"/>
  <c r="C159" i="9" s="1"/>
  <c r="I70" i="9"/>
  <c r="U70" i="9" s="1"/>
  <c r="BG104" i="23"/>
  <c r="S104" i="23"/>
  <c r="AQ104" i="23" s="1"/>
  <c r="R481" i="19"/>
  <c r="Q104" i="23"/>
  <c r="Q104" i="9"/>
  <c r="BE445" i="18"/>
  <c r="Q69" i="23"/>
  <c r="AO69" i="23" s="1"/>
  <c r="AW69" i="23"/>
  <c r="BI69" i="23"/>
  <c r="Z483" i="18"/>
  <c r="AP22" i="9"/>
  <c r="V488" i="19"/>
  <c r="V489" i="19" s="1"/>
  <c r="V490" i="19" s="1"/>
  <c r="V491" i="19" s="1"/>
  <c r="V492" i="19" s="1"/>
  <c r="V493" i="19" s="1"/>
  <c r="V494" i="19" s="1"/>
  <c r="V495" i="19" s="1"/>
  <c r="V496" i="19" s="1"/>
  <c r="V497" i="19" s="1"/>
  <c r="V498" i="19" s="1"/>
  <c r="V499" i="19" s="1"/>
  <c r="V500" i="19" s="1"/>
  <c r="V501" i="19" s="1"/>
  <c r="V502" i="19" s="1"/>
  <c r="V503" i="19" s="1"/>
  <c r="V504" i="19" s="1"/>
  <c r="V505" i="19" s="1"/>
  <c r="V506" i="19" s="1"/>
  <c r="V507" i="19" s="1"/>
  <c r="V508" i="19" s="1"/>
  <c r="V509" i="19" s="1"/>
  <c r="V510" i="19" s="1"/>
  <c r="V511" i="19" s="1"/>
  <c r="V512" i="19" s="1"/>
  <c r="V513" i="19" s="1"/>
  <c r="V514" i="19" s="1"/>
  <c r="V515" i="19" s="1"/>
  <c r="V516" i="19" s="1"/>
  <c r="V517" i="19" s="1"/>
  <c r="V518" i="19" s="1"/>
  <c r="V519" i="19" s="1"/>
  <c r="V520" i="19" s="1"/>
  <c r="V521" i="19" s="1"/>
  <c r="V522" i="19" s="1"/>
  <c r="V523" i="19" s="1"/>
  <c r="V524" i="19" s="1"/>
  <c r="V525" i="19" s="1"/>
  <c r="V526" i="19" s="1"/>
  <c r="V527" i="19" s="1"/>
  <c r="V528" i="19" s="1"/>
  <c r="V529" i="19" s="1"/>
  <c r="V530" i="19" s="1"/>
  <c r="V531" i="19" s="1"/>
  <c r="V532" i="19" s="1"/>
  <c r="V533" i="19" s="1"/>
  <c r="V534" i="19" s="1"/>
  <c r="V535" i="19" s="1"/>
  <c r="V536" i="19" s="1"/>
  <c r="V537" i="19" s="1"/>
  <c r="BI399" i="18"/>
  <c r="X22" i="23"/>
  <c r="AV22" i="23" s="1"/>
  <c r="BB481" i="18"/>
  <c r="AD482" i="18"/>
  <c r="P104" i="9"/>
  <c r="AN104" i="9" s="1"/>
  <c r="W104" i="23"/>
  <c r="AU104" i="23" s="1"/>
  <c r="E105" i="23"/>
  <c r="E105" i="9"/>
  <c r="F482" i="19"/>
  <c r="AP481" i="19"/>
  <c r="BD481" i="18"/>
  <c r="AF482" i="18"/>
  <c r="AZ22" i="23"/>
  <c r="D105" i="23"/>
  <c r="D105" i="9"/>
  <c r="P105" i="9" s="1"/>
  <c r="E482" i="19"/>
  <c r="AO481" i="19"/>
  <c r="BD401" i="18"/>
  <c r="BI401" i="18"/>
  <c r="BB401" i="18"/>
  <c r="AO447" i="19"/>
  <c r="BH480" i="19"/>
  <c r="AJ481" i="19"/>
  <c r="AI104" i="23"/>
  <c r="AI104" i="9"/>
  <c r="BG104" i="9" s="1"/>
  <c r="BC480" i="19"/>
  <c r="AE481" i="19"/>
  <c r="AD104" i="9"/>
  <c r="AD104" i="23"/>
  <c r="Y489" i="19"/>
  <c r="Y490" i="19" s="1"/>
  <c r="Y491" i="19" s="1"/>
  <c r="Y492" i="19" s="1"/>
  <c r="Y493" i="19" s="1"/>
  <c r="Y494" i="19" s="1"/>
  <c r="Y495" i="19" s="1"/>
  <c r="Y496" i="19" s="1"/>
  <c r="Y497" i="19" s="1"/>
  <c r="Y498" i="19" s="1"/>
  <c r="Y499" i="19" s="1"/>
  <c r="Y500" i="19" s="1"/>
  <c r="Y501" i="19" s="1"/>
  <c r="Y502" i="19" s="1"/>
  <c r="Y503" i="19" s="1"/>
  <c r="Y504" i="19" s="1"/>
  <c r="Y505" i="19" s="1"/>
  <c r="Y506" i="19" s="1"/>
  <c r="Y507" i="19" s="1"/>
  <c r="Y508" i="19" s="1"/>
  <c r="Y509" i="19" s="1"/>
  <c r="Y510" i="19" s="1"/>
  <c r="Y511" i="19" s="1"/>
  <c r="Y512" i="19" s="1"/>
  <c r="Y513" i="19" s="1"/>
  <c r="Y514" i="19" s="1"/>
  <c r="Y515" i="19" s="1"/>
  <c r="Y516" i="19" s="1"/>
  <c r="Y517" i="19" s="1"/>
  <c r="Y518" i="19" s="1"/>
  <c r="Y519" i="19" s="1"/>
  <c r="Y520" i="19" s="1"/>
  <c r="Y521" i="19" s="1"/>
  <c r="Y522" i="19" s="1"/>
  <c r="Y523" i="19" s="1"/>
  <c r="Y524" i="19" s="1"/>
  <c r="Y525" i="19" s="1"/>
  <c r="Y526" i="19" s="1"/>
  <c r="Y527" i="19" s="1"/>
  <c r="Y528" i="19" s="1"/>
  <c r="Y529" i="19" s="1"/>
  <c r="Y530" i="19" s="1"/>
  <c r="Y531" i="19" s="1"/>
  <c r="Y532" i="19" s="1"/>
  <c r="Y533" i="19" s="1"/>
  <c r="Y534" i="19" s="1"/>
  <c r="Y535" i="19" s="1"/>
  <c r="Y536" i="19" s="1"/>
  <c r="Y537" i="19" s="1"/>
  <c r="AW445" i="18"/>
  <c r="L69" i="23"/>
  <c r="L69" i="9"/>
  <c r="F484" i="18"/>
  <c r="M22" i="23"/>
  <c r="M22" i="9"/>
  <c r="AX398" i="19"/>
  <c r="AK22" i="23"/>
  <c r="BA22" i="9"/>
  <c r="AO22" i="9"/>
  <c r="BG22" i="9"/>
  <c r="AU22" i="9"/>
  <c r="AG23" i="23"/>
  <c r="BF399" i="18"/>
  <c r="AG23" i="9"/>
  <c r="BJ399" i="18"/>
  <c r="AV104" i="23"/>
  <c r="G105" i="23"/>
  <c r="G105" i="9"/>
  <c r="H482" i="19"/>
  <c r="AR481" i="19"/>
  <c r="I105" i="23"/>
  <c r="U105" i="23" s="1"/>
  <c r="I105" i="9"/>
  <c r="J482" i="19"/>
  <c r="AT481" i="19"/>
  <c r="AZ104" i="23"/>
  <c r="BH400" i="18"/>
  <c r="BH401" i="18"/>
  <c r="BE400" i="18"/>
  <c r="AX400" i="18"/>
  <c r="BE401" i="18"/>
  <c r="BF400" i="18"/>
  <c r="AH401" i="18"/>
  <c r="AE400" i="18"/>
  <c r="U401" i="18"/>
  <c r="AI401" i="18"/>
  <c r="BA480" i="19"/>
  <c r="AC481" i="19"/>
  <c r="BI103" i="9"/>
  <c r="AW103" i="9"/>
  <c r="AK103" i="9"/>
  <c r="Y103" i="9"/>
  <c r="X488" i="19"/>
  <c r="X489" i="19" s="1"/>
  <c r="X490" i="19" s="1"/>
  <c r="X491" i="19" s="1"/>
  <c r="X492" i="19" s="1"/>
  <c r="X493" i="19" s="1"/>
  <c r="X494" i="19" s="1"/>
  <c r="X495" i="19" s="1"/>
  <c r="X496" i="19" s="1"/>
  <c r="X497" i="19" s="1"/>
  <c r="X498" i="19" s="1"/>
  <c r="X499" i="19" s="1"/>
  <c r="X500" i="19" s="1"/>
  <c r="X501" i="19" s="1"/>
  <c r="X502" i="19" s="1"/>
  <c r="X503" i="19" s="1"/>
  <c r="X504" i="19" s="1"/>
  <c r="X505" i="19" s="1"/>
  <c r="X506" i="19" s="1"/>
  <c r="X507" i="19" s="1"/>
  <c r="X508" i="19" s="1"/>
  <c r="X509" i="19" s="1"/>
  <c r="X510" i="19" s="1"/>
  <c r="X511" i="19" s="1"/>
  <c r="X512" i="19" s="1"/>
  <c r="X513" i="19" s="1"/>
  <c r="X514" i="19" s="1"/>
  <c r="X515" i="19" s="1"/>
  <c r="X516" i="19" s="1"/>
  <c r="X517" i="19" s="1"/>
  <c r="X518" i="19" s="1"/>
  <c r="X519" i="19" s="1"/>
  <c r="X520" i="19" s="1"/>
  <c r="X521" i="19" s="1"/>
  <c r="X522" i="19" s="1"/>
  <c r="X523" i="19" s="1"/>
  <c r="X524" i="19" s="1"/>
  <c r="X525" i="19" s="1"/>
  <c r="X526" i="19" s="1"/>
  <c r="X527" i="19" s="1"/>
  <c r="X528" i="19" s="1"/>
  <c r="X529" i="19" s="1"/>
  <c r="X530" i="19" s="1"/>
  <c r="X531" i="19" s="1"/>
  <c r="X532" i="19" s="1"/>
  <c r="X533" i="19" s="1"/>
  <c r="X534" i="19" s="1"/>
  <c r="X535" i="19" s="1"/>
  <c r="X536" i="19" s="1"/>
  <c r="X537" i="19" s="1"/>
  <c r="X538" i="19" s="1"/>
  <c r="AJ69" i="23"/>
  <c r="BI445" i="18"/>
  <c r="AJ69" i="9"/>
  <c r="V69" i="9"/>
  <c r="AT69" i="9" s="1"/>
  <c r="AG69" i="23"/>
  <c r="BE69" i="23" s="1"/>
  <c r="BE482" i="18"/>
  <c r="AG483" i="18"/>
  <c r="L483" i="18"/>
  <c r="X105" i="23"/>
  <c r="Y482" i="18"/>
  <c r="AW481" i="18"/>
  <c r="BD448" i="19"/>
  <c r="E448" i="19"/>
  <c r="M448" i="19"/>
  <c r="F448" i="19"/>
  <c r="R448" i="19"/>
  <c r="G448" i="19"/>
  <c r="BB70" i="9"/>
  <c r="K23" i="23"/>
  <c r="K23" i="9"/>
  <c r="AV399" i="19"/>
  <c r="D23" i="23"/>
  <c r="AB23" i="23" s="1"/>
  <c r="D23" i="9"/>
  <c r="AO399" i="19"/>
  <c r="L23" i="23"/>
  <c r="L23" i="9"/>
  <c r="AJ23" i="9" s="1"/>
  <c r="AW399" i="19"/>
  <c r="E23" i="23"/>
  <c r="E23" i="9"/>
  <c r="AE399" i="19"/>
  <c r="N399" i="19"/>
  <c r="BJ399" i="19" s="1"/>
  <c r="BF104" i="9"/>
  <c r="AT104" i="9"/>
  <c r="AS445" i="18"/>
  <c r="H69" i="23"/>
  <c r="H69" i="9"/>
  <c r="U69" i="23"/>
  <c r="AS69" i="23" s="1"/>
  <c r="AR104" i="9"/>
  <c r="T104" i="9"/>
  <c r="U104" i="9"/>
  <c r="BB104" i="9"/>
  <c r="AP104" i="9"/>
  <c r="V104" i="9"/>
  <c r="AT398" i="19"/>
  <c r="BD22" i="9"/>
  <c r="AR22" i="9"/>
  <c r="AQ22" i="23"/>
  <c r="AE22" i="23"/>
  <c r="BC22" i="23" s="1"/>
  <c r="AC23" i="23"/>
  <c r="BB399" i="18"/>
  <c r="AC23" i="9"/>
  <c r="AI23" i="9"/>
  <c r="BD446" i="18"/>
  <c r="P70" i="23"/>
  <c r="AN70" i="23" s="1"/>
  <c r="P70" i="9"/>
  <c r="AO446" i="18"/>
  <c r="AW446" i="18"/>
  <c r="AC70" i="23"/>
  <c r="BB446" i="18"/>
  <c r="AC70" i="9"/>
  <c r="BA70" i="9" s="1"/>
  <c r="AX446" i="18"/>
  <c r="I70" i="23"/>
  <c r="U70" i="23" s="1"/>
  <c r="Y21" i="23"/>
  <c r="AW21" i="23" s="1"/>
  <c r="W488" i="19"/>
  <c r="W489" i="19" s="1"/>
  <c r="W490" i="19" s="1"/>
  <c r="W491" i="19" s="1"/>
  <c r="W492" i="19" s="1"/>
  <c r="W493" i="19" s="1"/>
  <c r="W494" i="19" s="1"/>
  <c r="W495" i="19" s="1"/>
  <c r="W496" i="19" s="1"/>
  <c r="W497" i="19" s="1"/>
  <c r="W498" i="19" s="1"/>
  <c r="W499" i="19" s="1"/>
  <c r="W500" i="19" s="1"/>
  <c r="W501" i="19" s="1"/>
  <c r="W502" i="19" s="1"/>
  <c r="W503" i="19" s="1"/>
  <c r="W504" i="19" s="1"/>
  <c r="W505" i="19" s="1"/>
  <c r="W506" i="19" s="1"/>
  <c r="W507" i="19" s="1"/>
  <c r="W508" i="19" s="1"/>
  <c r="W509" i="19" s="1"/>
  <c r="W510" i="19" s="1"/>
  <c r="W511" i="19" s="1"/>
  <c r="W512" i="19" s="1"/>
  <c r="W513" i="19" s="1"/>
  <c r="W514" i="19" s="1"/>
  <c r="W515" i="19" s="1"/>
  <c r="W516" i="19" s="1"/>
  <c r="W517" i="19" s="1"/>
  <c r="W518" i="19" s="1"/>
  <c r="W519" i="19" s="1"/>
  <c r="W520" i="19" s="1"/>
  <c r="W521" i="19" s="1"/>
  <c r="W522" i="19" s="1"/>
  <c r="W523" i="19" s="1"/>
  <c r="W524" i="19" s="1"/>
  <c r="W525" i="19" s="1"/>
  <c r="W526" i="19" s="1"/>
  <c r="W527" i="19" s="1"/>
  <c r="W528" i="19" s="1"/>
  <c r="W529" i="19" s="1"/>
  <c r="W530" i="19" s="1"/>
  <c r="W531" i="19" s="1"/>
  <c r="W532" i="19" s="1"/>
  <c r="W533" i="19" s="1"/>
  <c r="W534" i="19" s="1"/>
  <c r="W535" i="19" s="1"/>
  <c r="W536" i="19" s="1"/>
  <c r="W537" i="19" s="1"/>
  <c r="M70" i="23"/>
  <c r="Y70" i="23" s="1"/>
  <c r="R483" i="18"/>
  <c r="AB105" i="23"/>
  <c r="BA481" i="18"/>
  <c r="AB105" i="9"/>
  <c r="AC482" i="18"/>
  <c r="T69" i="23"/>
  <c r="T69" i="9"/>
  <c r="BB69" i="9"/>
  <c r="AP69" i="9"/>
  <c r="BI69" i="9"/>
  <c r="AW69" i="9"/>
  <c r="AC69" i="23"/>
  <c r="BA69" i="23" s="1"/>
  <c r="AP22" i="23"/>
  <c r="BB22" i="23"/>
  <c r="AQ399" i="18"/>
  <c r="AB23" i="9"/>
  <c r="BA399" i="18"/>
  <c r="AD22" i="9"/>
  <c r="BB22" i="9" s="1"/>
  <c r="P104" i="23"/>
  <c r="AN104" i="23" s="1"/>
  <c r="BF480" i="19"/>
  <c r="AH481" i="19"/>
  <c r="AG105" i="23" s="1"/>
  <c r="AO104" i="9"/>
  <c r="S489" i="19"/>
  <c r="S490" i="19" s="1"/>
  <c r="S491" i="19" s="1"/>
  <c r="S492" i="19" s="1"/>
  <c r="S493" i="19" s="1"/>
  <c r="S494" i="19" s="1"/>
  <c r="S495" i="19" s="1"/>
  <c r="S496" i="19" s="1"/>
  <c r="S497" i="19" s="1"/>
  <c r="S498" i="19" s="1"/>
  <c r="S499" i="19" s="1"/>
  <c r="S500" i="19" s="1"/>
  <c r="S501" i="19" s="1"/>
  <c r="S502" i="19" s="1"/>
  <c r="S503" i="19" s="1"/>
  <c r="S504" i="19" s="1"/>
  <c r="S505" i="19" s="1"/>
  <c r="S506" i="19" s="1"/>
  <c r="S507" i="19" s="1"/>
  <c r="S508" i="19" s="1"/>
  <c r="S509" i="19" s="1"/>
  <c r="S510" i="19" s="1"/>
  <c r="S511" i="19" s="1"/>
  <c r="S512" i="19" s="1"/>
  <c r="S513" i="19" s="1"/>
  <c r="S514" i="19" s="1"/>
  <c r="S515" i="19" s="1"/>
  <c r="S516" i="19" s="1"/>
  <c r="S517" i="19" s="1"/>
  <c r="S518" i="19" s="1"/>
  <c r="S519" i="19" s="1"/>
  <c r="S520" i="19" s="1"/>
  <c r="S521" i="19" s="1"/>
  <c r="S522" i="19" s="1"/>
  <c r="S523" i="19" s="1"/>
  <c r="S524" i="19" s="1"/>
  <c r="S525" i="19" s="1"/>
  <c r="S526" i="19" s="1"/>
  <c r="S527" i="19" s="1"/>
  <c r="S528" i="19" s="1"/>
  <c r="S529" i="19" s="1"/>
  <c r="S530" i="19" s="1"/>
  <c r="S531" i="19" s="1"/>
  <c r="S532" i="19" s="1"/>
  <c r="S533" i="19" s="1"/>
  <c r="S534" i="19" s="1"/>
  <c r="S535" i="19" s="1"/>
  <c r="S536" i="19" s="1"/>
  <c r="S537" i="19" s="1"/>
  <c r="S538" i="19" s="1"/>
  <c r="BH22" i="9"/>
  <c r="AV22" i="9"/>
  <c r="L105" i="23"/>
  <c r="L105" i="9"/>
  <c r="M482" i="19"/>
  <c r="AW481" i="19"/>
  <c r="BD400" i="18"/>
  <c r="BJ400" i="18"/>
  <c r="BI400" i="18"/>
  <c r="BJ401" i="18"/>
  <c r="BE480" i="19"/>
  <c r="AG481" i="19"/>
  <c r="AF104" i="9"/>
  <c r="BD104" i="9" s="1"/>
  <c r="AF104" i="23"/>
  <c r="BD104" i="23" s="1"/>
  <c r="M360" i="19"/>
  <c r="AK360" i="19"/>
  <c r="I360" i="19"/>
  <c r="AG360" i="19"/>
  <c r="E360" i="19"/>
  <c r="AC360" i="19"/>
  <c r="X360" i="19"/>
  <c r="T360" i="19"/>
  <c r="L360" i="19"/>
  <c r="AJ360" i="19"/>
  <c r="H360" i="19"/>
  <c r="AF360" i="19"/>
  <c r="AF449" i="19" s="1"/>
  <c r="Y360" i="19"/>
  <c r="U360" i="19"/>
  <c r="Q360" i="19"/>
  <c r="D360" i="19"/>
  <c r="D449" i="19" s="1"/>
  <c r="D538" i="19" s="1"/>
  <c r="N360" i="19"/>
  <c r="K360" i="19"/>
  <c r="AI360" i="19"/>
  <c r="G360" i="19"/>
  <c r="G449" i="19" s="1"/>
  <c r="AE360" i="19"/>
  <c r="Z360" i="19"/>
  <c r="V360" i="19"/>
  <c r="R360" i="19"/>
  <c r="R449" i="19" s="1"/>
  <c r="AL360" i="19"/>
  <c r="J360" i="19"/>
  <c r="AH360" i="19"/>
  <c r="F360" i="19"/>
  <c r="F449" i="19" s="1"/>
  <c r="AD360" i="19"/>
  <c r="W360" i="19"/>
  <c r="S360" i="19"/>
  <c r="AV445" i="18"/>
  <c r="K69" i="9"/>
  <c r="AI69" i="9" s="1"/>
  <c r="K69" i="23"/>
  <c r="N482" i="18"/>
  <c r="AX481" i="18"/>
  <c r="BA70" i="23"/>
  <c r="AE104" i="23"/>
  <c r="BC104" i="23" s="1"/>
  <c r="H484" i="18"/>
  <c r="AO445" i="18"/>
  <c r="D69" i="23"/>
  <c r="D69" i="9"/>
  <c r="BE69" i="9"/>
  <c r="AS69" i="9"/>
  <c r="W69" i="23"/>
  <c r="AZ22" i="9"/>
  <c r="AN22" i="9"/>
  <c r="AU22" i="23"/>
  <c r="BG22" i="23"/>
  <c r="BI480" i="19"/>
  <c r="AK481" i="19"/>
  <c r="AJ105" i="23" s="1"/>
  <c r="S23" i="23"/>
  <c r="S23" i="9"/>
  <c r="AE23" i="23"/>
  <c r="BD399" i="18"/>
  <c r="AE23" i="9"/>
  <c r="AT70" i="9"/>
  <c r="BC104" i="9"/>
  <c r="AQ104" i="9"/>
  <c r="BE104" i="9"/>
  <c r="AS104" i="9"/>
  <c r="AV401" i="18"/>
  <c r="AS401" i="18"/>
  <c r="AT400" i="18"/>
  <c r="BA401" i="18"/>
  <c r="AT401" i="18"/>
  <c r="AQ400" i="18"/>
  <c r="K401" i="18"/>
  <c r="AU401" i="18" s="1"/>
  <c r="BI447" i="19"/>
  <c r="AJ22" i="23"/>
  <c r="BH22" i="23" s="1"/>
  <c r="K484" i="18"/>
  <c r="AW103" i="23"/>
  <c r="AK103" i="23"/>
  <c r="BI103" i="23" s="1"/>
  <c r="P22" i="23"/>
  <c r="AN22" i="23" s="1"/>
  <c r="BA445" i="18"/>
  <c r="AB69" i="9"/>
  <c r="BF69" i="23"/>
  <c r="V69" i="23"/>
  <c r="AT69" i="23" s="1"/>
  <c r="J22" i="23"/>
  <c r="J22" i="9"/>
  <c r="AH22" i="9" s="1"/>
  <c r="AU398" i="19"/>
  <c r="J484" i="18"/>
  <c r="U489" i="19"/>
  <c r="U490" i="19" s="1"/>
  <c r="U491" i="19" s="1"/>
  <c r="U492" i="19" s="1"/>
  <c r="U493" i="19" s="1"/>
  <c r="U494" i="19" s="1"/>
  <c r="U495" i="19" s="1"/>
  <c r="U496" i="19" s="1"/>
  <c r="U497" i="19" s="1"/>
  <c r="U498" i="19" s="1"/>
  <c r="U499" i="19" s="1"/>
  <c r="U500" i="19" s="1"/>
  <c r="U501" i="19" s="1"/>
  <c r="U502" i="19" s="1"/>
  <c r="U503" i="19" s="1"/>
  <c r="U504" i="19" s="1"/>
  <c r="U505" i="19" s="1"/>
  <c r="U506" i="19" s="1"/>
  <c r="U507" i="19" s="1"/>
  <c r="U508" i="19" s="1"/>
  <c r="U509" i="19" s="1"/>
  <c r="U510" i="19" s="1"/>
  <c r="U511" i="19" s="1"/>
  <c r="U512" i="19" s="1"/>
  <c r="U513" i="19" s="1"/>
  <c r="U514" i="19" s="1"/>
  <c r="U515" i="19" s="1"/>
  <c r="U516" i="19" s="1"/>
  <c r="U517" i="19" s="1"/>
  <c r="U518" i="19" s="1"/>
  <c r="U519" i="19" s="1"/>
  <c r="U520" i="19" s="1"/>
  <c r="U521" i="19" s="1"/>
  <c r="U522" i="19" s="1"/>
  <c r="U523" i="19" s="1"/>
  <c r="U524" i="19" s="1"/>
  <c r="U525" i="19" s="1"/>
  <c r="U526" i="19" s="1"/>
  <c r="U527" i="19" s="1"/>
  <c r="U528" i="19" s="1"/>
  <c r="U529" i="19" s="1"/>
  <c r="U530" i="19" s="1"/>
  <c r="U531" i="19" s="1"/>
  <c r="U532" i="19" s="1"/>
  <c r="U533" i="19" s="1"/>
  <c r="U534" i="19" s="1"/>
  <c r="U535" i="19" s="1"/>
  <c r="U536" i="19" s="1"/>
  <c r="U537" i="19" s="1"/>
  <c r="U538" i="19" s="1"/>
  <c r="X104" i="9"/>
  <c r="AV104" i="9" s="1"/>
  <c r="AK104" i="9"/>
  <c r="AJ104" i="23"/>
  <c r="BH104" i="23" s="1"/>
  <c r="AR448" i="19"/>
  <c r="AG448" i="19"/>
  <c r="BE448" i="19" s="1"/>
  <c r="S448" i="19"/>
  <c r="AH448" i="19"/>
  <c r="BF448" i="19" s="1"/>
  <c r="V448" i="19"/>
  <c r="AT448" i="19" s="1"/>
  <c r="AI448" i="19"/>
  <c r="BG448" i="19" s="1"/>
  <c r="AZ70" i="9"/>
  <c r="AN70" i="9"/>
  <c r="BB70" i="23"/>
  <c r="BD399" i="19"/>
  <c r="BE399" i="19"/>
  <c r="BF399" i="19"/>
  <c r="R399" i="19"/>
  <c r="AP399" i="19" s="1"/>
  <c r="G399" i="19"/>
  <c r="BF104" i="23"/>
  <c r="I484" i="18"/>
  <c r="X69" i="23"/>
  <c r="X69" i="9"/>
  <c r="AH69" i="9"/>
  <c r="BF69" i="9" s="1"/>
  <c r="T104" i="23"/>
  <c r="AR104" i="23" s="1"/>
  <c r="U104" i="23"/>
  <c r="AS104" i="23" s="1"/>
  <c r="BB104" i="23"/>
  <c r="AP104" i="23"/>
  <c r="V104" i="23"/>
  <c r="AT104" i="23" s="1"/>
  <c r="BE22" i="9"/>
  <c r="AS22" i="9"/>
  <c r="BD22" i="23"/>
  <c r="AR22" i="23"/>
  <c r="AW399" i="18"/>
  <c r="Q70" i="23"/>
  <c r="AO70" i="23" s="1"/>
  <c r="Q70" i="9"/>
  <c r="AO70" i="9" s="1"/>
  <c r="AR446" i="18"/>
  <c r="G70" i="23"/>
  <c r="AE70" i="23" s="1"/>
  <c r="G70" i="9"/>
  <c r="AE70" i="9" s="1"/>
  <c r="T70" i="23"/>
  <c r="AR70" i="23" s="1"/>
  <c r="T70" i="9"/>
  <c r="AR70" i="9" s="1"/>
  <c r="AF70" i="23"/>
  <c r="BD70" i="23" s="1"/>
  <c r="BE446" i="18"/>
  <c r="AF70" i="9"/>
  <c r="BD70" i="9" s="1"/>
  <c r="AK70" i="23"/>
  <c r="BJ446" i="18"/>
  <c r="AK70" i="9"/>
  <c r="BI70" i="9" s="1"/>
  <c r="AP446" i="18"/>
  <c r="R70" i="23"/>
  <c r="AP70" i="23" s="1"/>
  <c r="R70" i="9"/>
  <c r="AP70" i="9" s="1"/>
  <c r="AI446" i="18"/>
  <c r="E484" i="18"/>
  <c r="K105" i="23"/>
  <c r="K105" i="9"/>
  <c r="L482" i="19"/>
  <c r="AV481" i="19"/>
  <c r="S105" i="23"/>
  <c r="S105" i="9"/>
  <c r="T482" i="18"/>
  <c r="AR481" i="18"/>
  <c r="BI21" i="9"/>
  <c r="AW21" i="9"/>
  <c r="AB104" i="9"/>
  <c r="AZ104" i="9" s="1"/>
  <c r="L70" i="9"/>
  <c r="BB480" i="19"/>
  <c r="AD481" i="19"/>
  <c r="AC105" i="9" s="1"/>
  <c r="BB69" i="23"/>
  <c r="AP69" i="23"/>
  <c r="BD480" i="19"/>
  <c r="AF481" i="19"/>
  <c r="AE105" i="23" s="1"/>
  <c r="V22" i="9"/>
  <c r="Q23" i="23"/>
  <c r="AG104" i="23"/>
  <c r="BE104" i="23" s="1"/>
  <c r="AC104" i="9"/>
  <c r="BA104" i="9" s="1"/>
  <c r="W105" i="23"/>
  <c r="W105" i="9"/>
  <c r="X482" i="18"/>
  <c r="AV482" i="18" s="1"/>
  <c r="BA104" i="23"/>
  <c r="AO104" i="23"/>
  <c r="AF133" i="24"/>
  <c r="S133" i="24"/>
  <c r="W133" i="24"/>
  <c r="AG133" i="24"/>
  <c r="AE133" i="24"/>
  <c r="V133" i="24"/>
  <c r="AD133" i="24"/>
  <c r="U133" i="24"/>
  <c r="AH133" i="24"/>
  <c r="AJ133" i="24"/>
  <c r="AK133" i="24"/>
  <c r="AL133" i="24"/>
  <c r="R133" i="24"/>
  <c r="T133" i="24"/>
  <c r="X133" i="24"/>
  <c r="Y133" i="24"/>
  <c r="AI133" i="24"/>
  <c r="F133" i="24"/>
  <c r="K133" i="24"/>
  <c r="J133" i="24"/>
  <c r="M133" i="24"/>
  <c r="G133" i="24"/>
  <c r="L133" i="24"/>
  <c r="N133" i="24"/>
  <c r="Z133" i="24"/>
  <c r="E133" i="24"/>
  <c r="I133" i="24"/>
  <c r="H133" i="24"/>
  <c r="X503" i="24" l="1"/>
  <c r="BA413" i="24"/>
  <c r="H237" i="24"/>
  <c r="I237" i="24"/>
  <c r="E237" i="24"/>
  <c r="Z237" i="24"/>
  <c r="N237" i="24"/>
  <c r="L237" i="24"/>
  <c r="G237" i="24"/>
  <c r="M237" i="24"/>
  <c r="J237" i="24"/>
  <c r="K237" i="24"/>
  <c r="F237" i="24"/>
  <c r="AI237" i="24"/>
  <c r="Y237" i="24"/>
  <c r="X237" i="24"/>
  <c r="T237" i="24"/>
  <c r="R237" i="24"/>
  <c r="AL237" i="24"/>
  <c r="AK237" i="24"/>
  <c r="AJ237" i="24"/>
  <c r="AH237" i="24"/>
  <c r="U237" i="24"/>
  <c r="AD237" i="24"/>
  <c r="V237" i="24"/>
  <c r="AE237" i="24"/>
  <c r="AG237" i="24"/>
  <c r="W237" i="24"/>
  <c r="S237" i="24"/>
  <c r="AF237" i="24"/>
  <c r="L485" i="24"/>
  <c r="AV484" i="24"/>
  <c r="Y484" i="24"/>
  <c r="AW483" i="24"/>
  <c r="D237" i="24"/>
  <c r="D134" i="24"/>
  <c r="BE483" i="24"/>
  <c r="AG484" i="24"/>
  <c r="AJ484" i="24"/>
  <c r="BH483" i="24"/>
  <c r="AT484" i="24"/>
  <c r="J485" i="24"/>
  <c r="BF483" i="24"/>
  <c r="AH484" i="24"/>
  <c r="AX485" i="24"/>
  <c r="N486" i="24"/>
  <c r="M486" i="24"/>
  <c r="V414" i="24"/>
  <c r="E414" i="24"/>
  <c r="W414" i="24"/>
  <c r="F414" i="24"/>
  <c r="AP414" i="24" s="1"/>
  <c r="X414" i="24"/>
  <c r="G414" i="24"/>
  <c r="AQ414" i="24" s="1"/>
  <c r="Y414" i="24"/>
  <c r="AS484" i="24"/>
  <c r="I485" i="24"/>
  <c r="BD413" i="24"/>
  <c r="Z503" i="24"/>
  <c r="AJ326" i="24"/>
  <c r="AF326" i="24"/>
  <c r="AF415" i="24" s="1"/>
  <c r="Z326" i="24"/>
  <c r="V326" i="24"/>
  <c r="R326" i="24"/>
  <c r="R415" i="24" s="1"/>
  <c r="L326" i="24"/>
  <c r="L415" i="24" s="1"/>
  <c r="H326" i="24"/>
  <c r="D326" i="24"/>
  <c r="D415" i="24" s="1"/>
  <c r="D504" i="24" s="1"/>
  <c r="AI326" i="24"/>
  <c r="AI415" i="24" s="1"/>
  <c r="AE326" i="24"/>
  <c r="AE415" i="24" s="1"/>
  <c r="Y326" i="24"/>
  <c r="Y415" i="24" s="1"/>
  <c r="U326" i="24"/>
  <c r="U415" i="24" s="1"/>
  <c r="Q326" i="24"/>
  <c r="Q415" i="24" s="1"/>
  <c r="K326" i="24"/>
  <c r="K415" i="24" s="1"/>
  <c r="G326" i="24"/>
  <c r="G415" i="24" s="1"/>
  <c r="AL326" i="24"/>
  <c r="AL415" i="24" s="1"/>
  <c r="AH326" i="24"/>
  <c r="AH415" i="24" s="1"/>
  <c r="AD326" i="24"/>
  <c r="AD415" i="24" s="1"/>
  <c r="X326" i="24"/>
  <c r="X415" i="24" s="1"/>
  <c r="T326" i="24"/>
  <c r="T415" i="24" s="1"/>
  <c r="N326" i="24"/>
  <c r="N415" i="24" s="1"/>
  <c r="J326" i="24"/>
  <c r="J415" i="24" s="1"/>
  <c r="F326" i="24"/>
  <c r="F415" i="24" s="1"/>
  <c r="AK326" i="24"/>
  <c r="AK415" i="24" s="1"/>
  <c r="AG326" i="24"/>
  <c r="AG415" i="24" s="1"/>
  <c r="AC326" i="24"/>
  <c r="AC415" i="24" s="1"/>
  <c r="W326" i="24"/>
  <c r="W415" i="24" s="1"/>
  <c r="S326" i="24"/>
  <c r="S415" i="24" s="1"/>
  <c r="M326" i="24"/>
  <c r="M415" i="24" s="1"/>
  <c r="AW415" i="24" s="1"/>
  <c r="I326" i="24"/>
  <c r="I415" i="24" s="1"/>
  <c r="AS415" i="24" s="1"/>
  <c r="E326" i="24"/>
  <c r="E415" i="24" s="1"/>
  <c r="AO415" i="24" s="1"/>
  <c r="AE484" i="24"/>
  <c r="BC483" i="24"/>
  <c r="BH414" i="24"/>
  <c r="BD483" i="24"/>
  <c r="AF484" i="24"/>
  <c r="V504" i="24"/>
  <c r="AT413" i="24"/>
  <c r="H485" i="24"/>
  <c r="AR484" i="24"/>
  <c r="AR414" i="24"/>
  <c r="I414" i="24"/>
  <c r="AS414" i="24" s="1"/>
  <c r="AC414" i="24"/>
  <c r="J414" i="24"/>
  <c r="AD414" i="24"/>
  <c r="BB414" i="24" s="1"/>
  <c r="K414" i="24"/>
  <c r="AU414" i="24" s="1"/>
  <c r="AE414" i="24"/>
  <c r="BC414" i="24" s="1"/>
  <c r="BB483" i="24"/>
  <c r="AD484" i="24"/>
  <c r="S503" i="24"/>
  <c r="S504" i="24" s="1"/>
  <c r="BA483" i="24"/>
  <c r="AC484" i="24"/>
  <c r="BE413" i="24"/>
  <c r="U504" i="24"/>
  <c r="G485" i="24"/>
  <c r="AQ484" i="24"/>
  <c r="K485" i="24"/>
  <c r="AU484" i="24"/>
  <c r="AI484" i="24"/>
  <c r="BG483" i="24"/>
  <c r="F486" i="24"/>
  <c r="AO484" i="24"/>
  <c r="E485" i="24"/>
  <c r="L414" i="24"/>
  <c r="AF414" i="24"/>
  <c r="BD414" i="24" s="1"/>
  <c r="M414" i="24"/>
  <c r="AW414" i="24" s="1"/>
  <c r="AG414" i="24"/>
  <c r="N414" i="24"/>
  <c r="AX414" i="24" s="1"/>
  <c r="AH414" i="24"/>
  <c r="Q414" i="24"/>
  <c r="AI414" i="24"/>
  <c r="BJ483" i="24"/>
  <c r="AL484" i="24"/>
  <c r="R484" i="24"/>
  <c r="AP483" i="24"/>
  <c r="T503" i="24"/>
  <c r="T504" i="24" s="1"/>
  <c r="BI483" i="24"/>
  <c r="AK484" i="24"/>
  <c r="Q503" i="24"/>
  <c r="Q504" i="24" s="1"/>
  <c r="K485" i="18"/>
  <c r="AZ69" i="9"/>
  <c r="AP449" i="19"/>
  <c r="T449" i="19"/>
  <c r="K106" i="23"/>
  <c r="K106" i="9"/>
  <c r="L483" i="19"/>
  <c r="AV482" i="19"/>
  <c r="J485" i="18"/>
  <c r="N483" i="18"/>
  <c r="AX482" i="18"/>
  <c r="S449" i="19"/>
  <c r="AQ449" i="19" s="1"/>
  <c r="AH449" i="19"/>
  <c r="V449" i="19"/>
  <c r="AI449" i="19"/>
  <c r="Q449" i="19"/>
  <c r="H449" i="19"/>
  <c r="X449" i="19"/>
  <c r="I449" i="19"/>
  <c r="AV105" i="23"/>
  <c r="BH105" i="23"/>
  <c r="BA482" i="18"/>
  <c r="AC483" i="18"/>
  <c r="R484" i="18"/>
  <c r="W538" i="19"/>
  <c r="AR69" i="9"/>
  <c r="BA23" i="9"/>
  <c r="AP448" i="19"/>
  <c r="BA481" i="19"/>
  <c r="AC482" i="19"/>
  <c r="AB106" i="23" s="1"/>
  <c r="BC400" i="18"/>
  <c r="AQ105" i="9"/>
  <c r="F485" i="18"/>
  <c r="AP484" i="18"/>
  <c r="Y538" i="19"/>
  <c r="AZ105" i="23"/>
  <c r="P69" i="23"/>
  <c r="AN69" i="23" s="1"/>
  <c r="AU70" i="23"/>
  <c r="AR105" i="23"/>
  <c r="J106" i="9"/>
  <c r="J106" i="23"/>
  <c r="K483" i="19"/>
  <c r="AU482" i="19"/>
  <c r="BB448" i="19"/>
  <c r="R105" i="23"/>
  <c r="AP105" i="23" s="1"/>
  <c r="D167" i="18"/>
  <c r="D270" i="18"/>
  <c r="Z166" i="18"/>
  <c r="Z270" i="18" s="1"/>
  <c r="R166" i="18"/>
  <c r="R270" i="18" s="1"/>
  <c r="K166" i="18"/>
  <c r="K270" i="18" s="1"/>
  <c r="F166" i="18"/>
  <c r="F270" i="18" s="1"/>
  <c r="G166" i="18"/>
  <c r="G270" i="18" s="1"/>
  <c r="H166" i="18"/>
  <c r="H270" i="18" s="1"/>
  <c r="E166" i="18"/>
  <c r="E270" i="18" s="1"/>
  <c r="L166" i="18"/>
  <c r="L270" i="18" s="1"/>
  <c r="J166" i="18"/>
  <c r="J270" i="18" s="1"/>
  <c r="M166" i="18"/>
  <c r="M270" i="18" s="1"/>
  <c r="I166" i="18"/>
  <c r="I270" i="18" s="1"/>
  <c r="AH166" i="18"/>
  <c r="AH270" i="18" s="1"/>
  <c r="S166" i="18"/>
  <c r="S270" i="18" s="1"/>
  <c r="W166" i="18"/>
  <c r="W270" i="18" s="1"/>
  <c r="N166" i="18"/>
  <c r="N270" i="18" s="1"/>
  <c r="AC166" i="18"/>
  <c r="AC270" i="18" s="1"/>
  <c r="AJ166" i="18"/>
  <c r="AJ270" i="18" s="1"/>
  <c r="U166" i="18"/>
  <c r="U270" i="18" s="1"/>
  <c r="AL166" i="18"/>
  <c r="AL270" i="18" s="1"/>
  <c r="X166" i="18"/>
  <c r="X270" i="18" s="1"/>
  <c r="AF166" i="18"/>
  <c r="AF270" i="18" s="1"/>
  <c r="AE166" i="18"/>
  <c r="AE270" i="18" s="1"/>
  <c r="AI166" i="18"/>
  <c r="AI270" i="18" s="1"/>
  <c r="AD166" i="18"/>
  <c r="AD270" i="18" s="1"/>
  <c r="AG166" i="18"/>
  <c r="AG270" i="18" s="1"/>
  <c r="Y166" i="18"/>
  <c r="Y270" i="18" s="1"/>
  <c r="T166" i="18"/>
  <c r="T270" i="18" s="1"/>
  <c r="V166" i="18"/>
  <c r="V270" i="18" s="1"/>
  <c r="AK166" i="18"/>
  <c r="AK270" i="18" s="1"/>
  <c r="Q166" i="18"/>
  <c r="Q270" i="18" s="1"/>
  <c r="AW104" i="23"/>
  <c r="AK104" i="23"/>
  <c r="BI104" i="23" s="1"/>
  <c r="D169" i="19"/>
  <c r="D272" i="19"/>
  <c r="M168" i="19"/>
  <c r="M272" i="19" s="1"/>
  <c r="H168" i="19"/>
  <c r="H272" i="19" s="1"/>
  <c r="L168" i="19"/>
  <c r="L272" i="19" s="1"/>
  <c r="I168" i="19"/>
  <c r="I272" i="19" s="1"/>
  <c r="K168" i="19"/>
  <c r="K272" i="19" s="1"/>
  <c r="E168" i="19"/>
  <c r="E272" i="19" s="1"/>
  <c r="G168" i="19"/>
  <c r="G272" i="19" s="1"/>
  <c r="F168" i="19"/>
  <c r="F272" i="19" s="1"/>
  <c r="J168" i="19"/>
  <c r="J272" i="19" s="1"/>
  <c r="Z168" i="19"/>
  <c r="Z272" i="19" s="1"/>
  <c r="AI168" i="19"/>
  <c r="AI272" i="19" s="1"/>
  <c r="AL168" i="19"/>
  <c r="AL272" i="19" s="1"/>
  <c r="N168" i="19"/>
  <c r="N272" i="19" s="1"/>
  <c r="Q168" i="19"/>
  <c r="Q272" i="19" s="1"/>
  <c r="X168" i="19"/>
  <c r="X272" i="19" s="1"/>
  <c r="V168" i="19"/>
  <c r="V272" i="19" s="1"/>
  <c r="AF168" i="19"/>
  <c r="AF272" i="19" s="1"/>
  <c r="R168" i="19"/>
  <c r="R272" i="19" s="1"/>
  <c r="T168" i="19"/>
  <c r="T272" i="19" s="1"/>
  <c r="AD168" i="19"/>
  <c r="AD272" i="19" s="1"/>
  <c r="AC168" i="19"/>
  <c r="AC272" i="19" s="1"/>
  <c r="AH168" i="19"/>
  <c r="AH272" i="19" s="1"/>
  <c r="AE168" i="19"/>
  <c r="AE272" i="19" s="1"/>
  <c r="AJ168" i="19"/>
  <c r="AJ272" i="19" s="1"/>
  <c r="U168" i="19"/>
  <c r="U272" i="19" s="1"/>
  <c r="S168" i="19"/>
  <c r="S272" i="19" s="1"/>
  <c r="W168" i="19"/>
  <c r="W272" i="19" s="1"/>
  <c r="AG168" i="19"/>
  <c r="AG272" i="19" s="1"/>
  <c r="Y168" i="19"/>
  <c r="Y272" i="19" s="1"/>
  <c r="AK168" i="19"/>
  <c r="AK272" i="19" s="1"/>
  <c r="X23" i="23"/>
  <c r="AV23" i="23" s="1"/>
  <c r="G24" i="23"/>
  <c r="G24" i="9"/>
  <c r="AR400" i="19"/>
  <c r="BH401" i="19"/>
  <c r="BA400" i="19"/>
  <c r="BI400" i="19"/>
  <c r="L25" i="23"/>
  <c r="L25" i="9"/>
  <c r="AW401" i="19"/>
  <c r="E24" i="23"/>
  <c r="E24" i="9"/>
  <c r="AP400" i="19"/>
  <c r="E25" i="23"/>
  <c r="E25" i="9"/>
  <c r="AP401" i="19"/>
  <c r="AE400" i="19"/>
  <c r="BC400" i="19" s="1"/>
  <c r="N400" i="19"/>
  <c r="AE401" i="19"/>
  <c r="N401" i="19"/>
  <c r="Q483" i="18"/>
  <c r="AO482" i="18"/>
  <c r="G485" i="18"/>
  <c r="AG70" i="23"/>
  <c r="BG399" i="19"/>
  <c r="BC23" i="9"/>
  <c r="AQ23" i="9"/>
  <c r="BB447" i="18"/>
  <c r="AX447" i="18"/>
  <c r="M71" i="23"/>
  <c r="M71" i="9"/>
  <c r="AQ447" i="18"/>
  <c r="F71" i="23"/>
  <c r="F71" i="9"/>
  <c r="H447" i="18"/>
  <c r="U447" i="18"/>
  <c r="AG447" i="18"/>
  <c r="AL447" i="18"/>
  <c r="AH22" i="23"/>
  <c r="BF22" i="23" s="1"/>
  <c r="H485" i="18"/>
  <c r="BD449" i="19"/>
  <c r="AG449" i="19"/>
  <c r="BE449" i="19" s="1"/>
  <c r="T483" i="18"/>
  <c r="AR482" i="18"/>
  <c r="E485" i="18"/>
  <c r="W106" i="23"/>
  <c r="W106" i="9"/>
  <c r="X483" i="18"/>
  <c r="BD481" i="19"/>
  <c r="AF482" i="19"/>
  <c r="BB481" i="19"/>
  <c r="AD482" i="19"/>
  <c r="BG105" i="9"/>
  <c r="AU105" i="9"/>
  <c r="AH70" i="23"/>
  <c r="BF70" i="23" s="1"/>
  <c r="BG446" i="18"/>
  <c r="AH70" i="9"/>
  <c r="BF70" i="9" s="1"/>
  <c r="BC70" i="9"/>
  <c r="F23" i="23"/>
  <c r="F23" i="9"/>
  <c r="AQ399" i="19"/>
  <c r="AB69" i="23"/>
  <c r="AZ69" i="23" s="1"/>
  <c r="AU69" i="23"/>
  <c r="W449" i="19"/>
  <c r="J449" i="19"/>
  <c r="Z449" i="19"/>
  <c r="K449" i="19"/>
  <c r="U449" i="19"/>
  <c r="AJ449" i="19"/>
  <c r="AC449" i="19"/>
  <c r="AK449" i="19"/>
  <c r="BE481" i="19"/>
  <c r="AG482" i="19"/>
  <c r="AF105" i="23"/>
  <c r="BD105" i="23" s="1"/>
  <c r="AF105" i="9"/>
  <c r="AR69" i="23"/>
  <c r="M23" i="23"/>
  <c r="M23" i="9"/>
  <c r="AX399" i="19"/>
  <c r="Y23" i="23"/>
  <c r="AO23" i="23"/>
  <c r="BA23" i="23"/>
  <c r="BG23" i="9"/>
  <c r="AU23" i="9"/>
  <c r="AW448" i="19"/>
  <c r="Y483" i="18"/>
  <c r="AW482" i="18"/>
  <c r="L484" i="18"/>
  <c r="AV483" i="18"/>
  <c r="BF401" i="18"/>
  <c r="BE105" i="23"/>
  <c r="AS105" i="23"/>
  <c r="AQ105" i="23"/>
  <c r="BC105" i="23"/>
  <c r="AV69" i="9"/>
  <c r="BH69" i="9"/>
  <c r="BC481" i="19"/>
  <c r="AE482" i="19"/>
  <c r="AD105" i="9"/>
  <c r="AD105" i="23"/>
  <c r="BB105" i="23" s="1"/>
  <c r="BH481" i="19"/>
  <c r="AJ482" i="19"/>
  <c r="AI105" i="9"/>
  <c r="AI105" i="23"/>
  <c r="BD482" i="18"/>
  <c r="AF483" i="18"/>
  <c r="AF69" i="9"/>
  <c r="BD69" i="9" s="1"/>
  <c r="R482" i="19"/>
  <c r="Q105" i="9"/>
  <c r="Q105" i="23"/>
  <c r="AO105" i="23" s="1"/>
  <c r="AS70" i="9"/>
  <c r="AU70" i="9"/>
  <c r="R23" i="23"/>
  <c r="AX448" i="19"/>
  <c r="BI448" i="19"/>
  <c r="BJ482" i="18"/>
  <c r="AL483" i="18"/>
  <c r="BC483" i="18"/>
  <c r="AE484" i="18"/>
  <c r="BG483" i="18"/>
  <c r="AI484" i="18"/>
  <c r="BJ481" i="19"/>
  <c r="AL482" i="19"/>
  <c r="K25" i="23"/>
  <c r="K25" i="9"/>
  <c r="AV401" i="19"/>
  <c r="D24" i="23"/>
  <c r="D24" i="9"/>
  <c r="AO400" i="19"/>
  <c r="L24" i="23"/>
  <c r="L24" i="9"/>
  <c r="AW400" i="19"/>
  <c r="F24" i="23"/>
  <c r="F24" i="9"/>
  <c r="AQ400" i="19"/>
  <c r="F25" i="23"/>
  <c r="F25" i="9"/>
  <c r="AQ401" i="19"/>
  <c r="AC24" i="9"/>
  <c r="T489" i="19"/>
  <c r="T490" i="19" s="1"/>
  <c r="T491" i="19" s="1"/>
  <c r="T492" i="19" s="1"/>
  <c r="T493" i="19" s="1"/>
  <c r="T494" i="19" s="1"/>
  <c r="T495" i="19" s="1"/>
  <c r="T496" i="19" s="1"/>
  <c r="T497" i="19" s="1"/>
  <c r="T498" i="19" s="1"/>
  <c r="T499" i="19" s="1"/>
  <c r="T500" i="19" s="1"/>
  <c r="T501" i="19" s="1"/>
  <c r="T502" i="19" s="1"/>
  <c r="T503" i="19" s="1"/>
  <c r="T504" i="19" s="1"/>
  <c r="T505" i="19" s="1"/>
  <c r="T506" i="19" s="1"/>
  <c r="T507" i="19" s="1"/>
  <c r="T508" i="19" s="1"/>
  <c r="T509" i="19" s="1"/>
  <c r="T510" i="19" s="1"/>
  <c r="T511" i="19" s="1"/>
  <c r="T512" i="19" s="1"/>
  <c r="T513" i="19" s="1"/>
  <c r="T514" i="19" s="1"/>
  <c r="T515" i="19" s="1"/>
  <c r="T516" i="19" s="1"/>
  <c r="T517" i="19" s="1"/>
  <c r="T518" i="19" s="1"/>
  <c r="T519" i="19" s="1"/>
  <c r="T520" i="19" s="1"/>
  <c r="T521" i="19" s="1"/>
  <c r="T522" i="19" s="1"/>
  <c r="T523" i="19" s="1"/>
  <c r="T524" i="19" s="1"/>
  <c r="T525" i="19" s="1"/>
  <c r="T526" i="19" s="1"/>
  <c r="T527" i="19" s="1"/>
  <c r="T528" i="19" s="1"/>
  <c r="T529" i="19" s="1"/>
  <c r="T530" i="19" s="1"/>
  <c r="T531" i="19" s="1"/>
  <c r="T532" i="19" s="1"/>
  <c r="T533" i="19" s="1"/>
  <c r="T534" i="19" s="1"/>
  <c r="T535" i="19" s="1"/>
  <c r="T536" i="19" s="1"/>
  <c r="T537" i="19" s="1"/>
  <c r="T538" i="19" s="1"/>
  <c r="BF482" i="18"/>
  <c r="AH483" i="18"/>
  <c r="W23" i="9"/>
  <c r="S70" i="9"/>
  <c r="AQ70" i="9" s="1"/>
  <c r="AI70" i="9"/>
  <c r="BG70" i="9" s="1"/>
  <c r="BD23" i="9"/>
  <c r="AR23" i="9"/>
  <c r="AQ23" i="23"/>
  <c r="BC23" i="23"/>
  <c r="BI482" i="18"/>
  <c r="AK483" i="18"/>
  <c r="Q489" i="19"/>
  <c r="Q490" i="19" s="1"/>
  <c r="Q491" i="19" s="1"/>
  <c r="Q492" i="19" s="1"/>
  <c r="Q493" i="19" s="1"/>
  <c r="Q494" i="19" s="1"/>
  <c r="Q495" i="19" s="1"/>
  <c r="Q496" i="19" s="1"/>
  <c r="Q497" i="19" s="1"/>
  <c r="Q498" i="19" s="1"/>
  <c r="Q499" i="19" s="1"/>
  <c r="Q500" i="19" s="1"/>
  <c r="Q501" i="19" s="1"/>
  <c r="Q502" i="19" s="1"/>
  <c r="Q503" i="19" s="1"/>
  <c r="Q504" i="19" s="1"/>
  <c r="Q505" i="19" s="1"/>
  <c r="Q506" i="19" s="1"/>
  <c r="Q507" i="19" s="1"/>
  <c r="Q508" i="19" s="1"/>
  <c r="Q509" i="19" s="1"/>
  <c r="Q510" i="19" s="1"/>
  <c r="Q511" i="19" s="1"/>
  <c r="Q512" i="19" s="1"/>
  <c r="Q513" i="19" s="1"/>
  <c r="Q514" i="19" s="1"/>
  <c r="Q515" i="19" s="1"/>
  <c r="Q516" i="19" s="1"/>
  <c r="Q517" i="19" s="1"/>
  <c r="Q518" i="19" s="1"/>
  <c r="Q519" i="19" s="1"/>
  <c r="Q520" i="19" s="1"/>
  <c r="Q521" i="19" s="1"/>
  <c r="Q522" i="19" s="1"/>
  <c r="Q523" i="19" s="1"/>
  <c r="Q524" i="19" s="1"/>
  <c r="Q525" i="19" s="1"/>
  <c r="Q526" i="19" s="1"/>
  <c r="Q527" i="19" s="1"/>
  <c r="Q528" i="19" s="1"/>
  <c r="Q529" i="19" s="1"/>
  <c r="Q530" i="19" s="1"/>
  <c r="Q531" i="19" s="1"/>
  <c r="Q532" i="19" s="1"/>
  <c r="Q533" i="19" s="1"/>
  <c r="Q534" i="19" s="1"/>
  <c r="Q535" i="19" s="1"/>
  <c r="Q536" i="19" s="1"/>
  <c r="Q537" i="19" s="1"/>
  <c r="Q538" i="19" s="1"/>
  <c r="AP447" i="18"/>
  <c r="E71" i="23"/>
  <c r="AC71" i="23" s="1"/>
  <c r="E71" i="9"/>
  <c r="R71" i="23"/>
  <c r="R71" i="9"/>
  <c r="BG447" i="18"/>
  <c r="AH71" i="9"/>
  <c r="I447" i="18"/>
  <c r="Z489" i="19"/>
  <c r="Z490" i="19" s="1"/>
  <c r="Z491" i="19" s="1"/>
  <c r="Z492" i="19" s="1"/>
  <c r="Z493" i="19" s="1"/>
  <c r="Z494" i="19" s="1"/>
  <c r="Z495" i="19" s="1"/>
  <c r="Z496" i="19" s="1"/>
  <c r="Z497" i="19" s="1"/>
  <c r="Z498" i="19" s="1"/>
  <c r="Z499" i="19" s="1"/>
  <c r="Z500" i="19" s="1"/>
  <c r="Z501" i="19" s="1"/>
  <c r="Z502" i="19" s="1"/>
  <c r="Z503" i="19" s="1"/>
  <c r="Z504" i="19" s="1"/>
  <c r="Z505" i="19" s="1"/>
  <c r="Z506" i="19" s="1"/>
  <c r="Z507" i="19" s="1"/>
  <c r="Z508" i="19" s="1"/>
  <c r="Z509" i="19" s="1"/>
  <c r="Z510" i="19" s="1"/>
  <c r="Z511" i="19" s="1"/>
  <c r="Z512" i="19" s="1"/>
  <c r="Z513" i="19" s="1"/>
  <c r="Z514" i="19" s="1"/>
  <c r="Z515" i="19" s="1"/>
  <c r="Z516" i="19" s="1"/>
  <c r="Z517" i="19" s="1"/>
  <c r="Z518" i="19" s="1"/>
  <c r="Z519" i="19" s="1"/>
  <c r="Z520" i="19" s="1"/>
  <c r="Z521" i="19" s="1"/>
  <c r="Z522" i="19" s="1"/>
  <c r="Z523" i="19" s="1"/>
  <c r="Z524" i="19" s="1"/>
  <c r="Z525" i="19" s="1"/>
  <c r="Z526" i="19" s="1"/>
  <c r="Z527" i="19" s="1"/>
  <c r="Z528" i="19" s="1"/>
  <c r="Z529" i="19" s="1"/>
  <c r="Z530" i="19" s="1"/>
  <c r="Z531" i="19" s="1"/>
  <c r="Z532" i="19" s="1"/>
  <c r="Z533" i="19" s="1"/>
  <c r="Z534" i="19" s="1"/>
  <c r="Z535" i="19" s="1"/>
  <c r="Z536" i="19" s="1"/>
  <c r="Z537" i="19" s="1"/>
  <c r="Z538" i="19" s="1"/>
  <c r="AB24" i="9"/>
  <c r="AU105" i="23"/>
  <c r="BG105" i="23"/>
  <c r="BC70" i="23"/>
  <c r="I485" i="18"/>
  <c r="AT22" i="9"/>
  <c r="BF22" i="9"/>
  <c r="BI481" i="19"/>
  <c r="AK482" i="19"/>
  <c r="BG69" i="9"/>
  <c r="AD449" i="19"/>
  <c r="BB449" i="19" s="1"/>
  <c r="AL449" i="19"/>
  <c r="BJ449" i="19" s="1"/>
  <c r="AE449" i="19"/>
  <c r="BC449" i="19" s="1"/>
  <c r="N449" i="19"/>
  <c r="Y449" i="19"/>
  <c r="L449" i="19"/>
  <c r="E449" i="19"/>
  <c r="M449" i="19"/>
  <c r="L106" i="23"/>
  <c r="L106" i="9"/>
  <c r="M483" i="19"/>
  <c r="AW482" i="19"/>
  <c r="BF481" i="19"/>
  <c r="AH482" i="19"/>
  <c r="Q23" i="9"/>
  <c r="AO23" i="9" s="1"/>
  <c r="BE70" i="23"/>
  <c r="AS70" i="23"/>
  <c r="BC399" i="19"/>
  <c r="AZ23" i="9"/>
  <c r="AU23" i="23"/>
  <c r="AI23" i="23"/>
  <c r="BG23" i="23" s="1"/>
  <c r="AQ448" i="19"/>
  <c r="AO448" i="19"/>
  <c r="X105" i="9"/>
  <c r="AV105" i="9" s="1"/>
  <c r="BE483" i="18"/>
  <c r="AG484" i="18"/>
  <c r="BG401" i="18"/>
  <c r="AH25" i="9"/>
  <c r="AK23" i="23"/>
  <c r="AK22" i="9"/>
  <c r="BI22" i="9" s="1"/>
  <c r="BI22" i="23"/>
  <c r="AW22" i="23"/>
  <c r="Y22" i="23"/>
  <c r="BH69" i="23"/>
  <c r="AV69" i="23"/>
  <c r="D106" i="23"/>
  <c r="D106" i="9"/>
  <c r="E483" i="19"/>
  <c r="AO482" i="19"/>
  <c r="E106" i="23"/>
  <c r="E106" i="9"/>
  <c r="F483" i="19"/>
  <c r="AP482" i="19"/>
  <c r="AC105" i="23"/>
  <c r="BA105" i="23" s="1"/>
  <c r="AJ23" i="23"/>
  <c r="BH23" i="23" s="1"/>
  <c r="Z484" i="18"/>
  <c r="AF69" i="23"/>
  <c r="BD69" i="23" s="1"/>
  <c r="AJ70" i="9"/>
  <c r="BH70" i="9" s="1"/>
  <c r="P23" i="9"/>
  <c r="AN23" i="9" s="1"/>
  <c r="V106" i="23"/>
  <c r="V106" i="9"/>
  <c r="W483" i="18"/>
  <c r="AU482" i="18"/>
  <c r="F106" i="23"/>
  <c r="F106" i="9"/>
  <c r="G483" i="19"/>
  <c r="AQ482" i="19"/>
  <c r="U106" i="23"/>
  <c r="V483" i="18"/>
  <c r="AT482" i="18"/>
  <c r="U483" i="18"/>
  <c r="AS482" i="18"/>
  <c r="H106" i="23"/>
  <c r="H106" i="9"/>
  <c r="I483" i="19"/>
  <c r="AS482" i="19"/>
  <c r="BF105" i="23"/>
  <c r="AT105" i="23"/>
  <c r="BC448" i="19"/>
  <c r="BA448" i="19"/>
  <c r="R106" i="23"/>
  <c r="R106" i="9"/>
  <c r="S483" i="18"/>
  <c r="AQ482" i="18"/>
  <c r="M485" i="18"/>
  <c r="M105" i="23"/>
  <c r="AK105" i="23" s="1"/>
  <c r="M105" i="9"/>
  <c r="N482" i="19"/>
  <c r="AX481" i="19"/>
  <c r="AD23" i="9"/>
  <c r="K24" i="23"/>
  <c r="K24" i="9"/>
  <c r="AV400" i="19"/>
  <c r="H25" i="23"/>
  <c r="T25" i="23" s="1"/>
  <c r="H25" i="9"/>
  <c r="AS401" i="19"/>
  <c r="I24" i="9"/>
  <c r="I24" i="23"/>
  <c r="AT400" i="19"/>
  <c r="D25" i="23"/>
  <c r="P25" i="23" s="1"/>
  <c r="D25" i="9"/>
  <c r="AO401" i="19"/>
  <c r="I25" i="23"/>
  <c r="AG25" i="23" s="1"/>
  <c r="I25" i="9"/>
  <c r="AT401" i="19"/>
  <c r="AC24" i="23"/>
  <c r="P105" i="23"/>
  <c r="AN105" i="23" s="1"/>
  <c r="AG105" i="9"/>
  <c r="BE105" i="9" s="1"/>
  <c r="W23" i="23"/>
  <c r="AG70" i="9"/>
  <c r="BE70" i="9" s="1"/>
  <c r="S70" i="23"/>
  <c r="AQ70" i="23" s="1"/>
  <c r="BE23" i="9"/>
  <c r="AS23" i="9"/>
  <c r="BD23" i="23"/>
  <c r="AR23" i="23"/>
  <c r="BF447" i="18"/>
  <c r="AG71" i="9"/>
  <c r="V71" i="9"/>
  <c r="AU447" i="18"/>
  <c r="J71" i="23"/>
  <c r="V71" i="23" s="1"/>
  <c r="J71" i="9"/>
  <c r="Y71" i="23"/>
  <c r="Y71" i="9"/>
  <c r="L447" i="18"/>
  <c r="BH447" i="18" s="1"/>
  <c r="AC447" i="18"/>
  <c r="AK447" i="18"/>
  <c r="AB24" i="23"/>
  <c r="Y22" i="9"/>
  <c r="AW22" i="9" s="1"/>
  <c r="V22" i="23"/>
  <c r="AT22" i="23" s="1"/>
  <c r="BI70" i="23"/>
  <c r="AW70" i="23"/>
  <c r="BH23" i="9"/>
  <c r="AN23" i="23"/>
  <c r="AZ23" i="23"/>
  <c r="T25" i="9"/>
  <c r="I106" i="23"/>
  <c r="I106" i="9"/>
  <c r="U106" i="9" s="1"/>
  <c r="J483" i="19"/>
  <c r="AT482" i="19"/>
  <c r="G106" i="23"/>
  <c r="G106" i="9"/>
  <c r="S106" i="9" s="1"/>
  <c r="H483" i="19"/>
  <c r="AR482" i="19"/>
  <c r="AP483" i="18"/>
  <c r="AZ105" i="9"/>
  <c r="AN105" i="9"/>
  <c r="P69" i="9"/>
  <c r="AN69" i="9" s="1"/>
  <c r="AE105" i="9"/>
  <c r="BC105" i="9" s="1"/>
  <c r="BA105" i="9"/>
  <c r="AO105" i="9"/>
  <c r="AC106" i="23"/>
  <c r="BB482" i="18"/>
  <c r="AC106" i="9"/>
  <c r="AD483" i="18"/>
  <c r="V538" i="19"/>
  <c r="V539" i="19" s="1"/>
  <c r="P23" i="23"/>
  <c r="V105" i="9"/>
  <c r="AT105" i="9" s="1"/>
  <c r="BB105" i="9"/>
  <c r="U105" i="9"/>
  <c r="AS105" i="9" s="1"/>
  <c r="BD105" i="9"/>
  <c r="AR105" i="9"/>
  <c r="J23" i="23"/>
  <c r="J23" i="9"/>
  <c r="AU399" i="19"/>
  <c r="BJ448" i="19"/>
  <c r="R105" i="9"/>
  <c r="AP105" i="9" s="1"/>
  <c r="D359" i="18"/>
  <c r="D448" i="18" s="1"/>
  <c r="D537" i="18" s="1"/>
  <c r="K359" i="18"/>
  <c r="AI359" i="18"/>
  <c r="AI448" i="18" s="1"/>
  <c r="G359" i="18"/>
  <c r="AE359" i="18"/>
  <c r="AE448" i="18" s="1"/>
  <c r="W359" i="18"/>
  <c r="S359" i="18"/>
  <c r="S448" i="18" s="1"/>
  <c r="N359" i="18"/>
  <c r="J359" i="18"/>
  <c r="J448" i="18" s="1"/>
  <c r="AH359" i="18"/>
  <c r="F359" i="18"/>
  <c r="F448" i="18" s="1"/>
  <c r="E72" i="9" s="1"/>
  <c r="AD359" i="18"/>
  <c r="X359" i="18"/>
  <c r="X448" i="18" s="1"/>
  <c r="T359" i="18"/>
  <c r="AL359" i="18"/>
  <c r="AL448" i="18" s="1"/>
  <c r="M359" i="18"/>
  <c r="AK359" i="18"/>
  <c r="AK448" i="18" s="1"/>
  <c r="I359" i="18"/>
  <c r="AG359" i="18"/>
  <c r="AG448" i="18" s="1"/>
  <c r="E359" i="18"/>
  <c r="E448" i="18" s="1"/>
  <c r="AC359" i="18"/>
  <c r="AC448" i="18" s="1"/>
  <c r="Y359" i="18"/>
  <c r="U359" i="18"/>
  <c r="U448" i="18" s="1"/>
  <c r="Q359" i="18"/>
  <c r="Q448" i="18" s="1"/>
  <c r="L359" i="18"/>
  <c r="L448" i="18" s="1"/>
  <c r="AJ359" i="18"/>
  <c r="AJ448" i="18" s="1"/>
  <c r="H359" i="18"/>
  <c r="H448" i="18" s="1"/>
  <c r="AF359" i="18"/>
  <c r="AF448" i="18" s="1"/>
  <c r="Z359" i="18"/>
  <c r="Z448" i="18" s="1"/>
  <c r="V359" i="18"/>
  <c r="V448" i="18" s="1"/>
  <c r="R359" i="18"/>
  <c r="R448" i="18" s="1"/>
  <c r="V23" i="9"/>
  <c r="BI104" i="9"/>
  <c r="AW104" i="9"/>
  <c r="D361" i="19"/>
  <c r="D450" i="19" s="1"/>
  <c r="D539" i="19" s="1"/>
  <c r="L361" i="19"/>
  <c r="AJ361" i="19"/>
  <c r="H361" i="19"/>
  <c r="AF361" i="19"/>
  <c r="AF450" i="19" s="1"/>
  <c r="Y361" i="19"/>
  <c r="U361" i="19"/>
  <c r="U539" i="19" s="1"/>
  <c r="N361" i="19"/>
  <c r="K361" i="19"/>
  <c r="K450" i="19" s="1"/>
  <c r="AI361" i="19"/>
  <c r="G361" i="19"/>
  <c r="AE361" i="19"/>
  <c r="Z361" i="19"/>
  <c r="Z450" i="19" s="1"/>
  <c r="V361" i="19"/>
  <c r="R361" i="19"/>
  <c r="AL361" i="19"/>
  <c r="J361" i="19"/>
  <c r="J450" i="19" s="1"/>
  <c r="AH361" i="19"/>
  <c r="F361" i="19"/>
  <c r="AD361" i="19"/>
  <c r="W361" i="19"/>
  <c r="W450" i="19" s="1"/>
  <c r="S361" i="19"/>
  <c r="M361" i="19"/>
  <c r="AK361" i="19"/>
  <c r="I361" i="19"/>
  <c r="I450" i="19" s="1"/>
  <c r="AG361" i="19"/>
  <c r="E361" i="19"/>
  <c r="AC361" i="19"/>
  <c r="X361" i="19"/>
  <c r="X450" i="19" s="1"/>
  <c r="T361" i="19"/>
  <c r="Q361" i="19"/>
  <c r="BH483" i="18"/>
  <c r="AJ484" i="18"/>
  <c r="X23" i="9"/>
  <c r="AV23" i="9" s="1"/>
  <c r="AD23" i="23"/>
  <c r="G25" i="23"/>
  <c r="G25" i="9"/>
  <c r="AR401" i="19"/>
  <c r="H24" i="23"/>
  <c r="H24" i="9"/>
  <c r="AS400" i="19"/>
  <c r="BJ400" i="19"/>
  <c r="BJ401" i="19"/>
  <c r="J24" i="23"/>
  <c r="J24" i="9"/>
  <c r="AU400" i="19"/>
  <c r="BA401" i="19"/>
  <c r="J25" i="9"/>
  <c r="J25" i="23"/>
  <c r="AU401" i="19"/>
  <c r="V25" i="9"/>
  <c r="X70" i="9"/>
  <c r="AV70" i="9" s="1"/>
  <c r="AI70" i="23"/>
  <c r="BG70" i="23" s="1"/>
  <c r="AH23" i="9"/>
  <c r="AI69" i="23"/>
  <c r="BG69" i="23" s="1"/>
  <c r="AS23" i="23"/>
  <c r="BE23" i="23"/>
  <c r="BG481" i="19"/>
  <c r="AI482" i="19"/>
  <c r="AH105" i="23"/>
  <c r="AH105" i="9"/>
  <c r="BF105" i="9" s="1"/>
  <c r="AJ105" i="9"/>
  <c r="BH105" i="9" s="1"/>
  <c r="AT447" i="18"/>
  <c r="I71" i="9"/>
  <c r="I71" i="23"/>
  <c r="AD71" i="23"/>
  <c r="AD71" i="9"/>
  <c r="BC447" i="18"/>
  <c r="C71" i="23"/>
  <c r="C160" i="23" s="1"/>
  <c r="C71" i="9"/>
  <c r="C160" i="9" s="1"/>
  <c r="AF447" i="18"/>
  <c r="Q447" i="18"/>
  <c r="E447" i="18"/>
  <c r="M447" i="18"/>
  <c r="W69" i="9"/>
  <c r="AU69" i="9" s="1"/>
  <c r="Y105" i="9"/>
  <c r="AF134" i="24"/>
  <c r="S134" i="24"/>
  <c r="W134" i="24"/>
  <c r="AG134" i="24"/>
  <c r="AE134" i="24"/>
  <c r="V134" i="24"/>
  <c r="AD134" i="24"/>
  <c r="U134" i="24"/>
  <c r="AH134" i="24"/>
  <c r="AJ134" i="24"/>
  <c r="AK134" i="24"/>
  <c r="AL134" i="24"/>
  <c r="R134" i="24"/>
  <c r="T134" i="24"/>
  <c r="X134" i="24"/>
  <c r="Y134" i="24"/>
  <c r="AI134" i="24"/>
  <c r="F134" i="24"/>
  <c r="K134" i="24"/>
  <c r="J134" i="24"/>
  <c r="M134" i="24"/>
  <c r="G134" i="24"/>
  <c r="L134" i="24"/>
  <c r="N134" i="24"/>
  <c r="Z134" i="24"/>
  <c r="E134" i="24"/>
  <c r="I134" i="24"/>
  <c r="H134" i="24"/>
  <c r="AT414" i="24" l="1"/>
  <c r="W504" i="24"/>
  <c r="AU415" i="24"/>
  <c r="BG414" i="24"/>
  <c r="AV415" i="24"/>
  <c r="BE414" i="24"/>
  <c r="BC415" i="24"/>
  <c r="AP415" i="24"/>
  <c r="BB415" i="24"/>
  <c r="BA414" i="24"/>
  <c r="BA415" i="24"/>
  <c r="H238" i="24"/>
  <c r="I238" i="24"/>
  <c r="E238" i="24"/>
  <c r="Z238" i="24"/>
  <c r="N238" i="24"/>
  <c r="L238" i="24"/>
  <c r="G238" i="24"/>
  <c r="M238" i="24"/>
  <c r="J238" i="24"/>
  <c r="K238" i="24"/>
  <c r="F238" i="24"/>
  <c r="AI238" i="24"/>
  <c r="Y238" i="24"/>
  <c r="X238" i="24"/>
  <c r="T238" i="24"/>
  <c r="R238" i="24"/>
  <c r="AL238" i="24"/>
  <c r="AK238" i="24"/>
  <c r="AJ238" i="24"/>
  <c r="AH238" i="24"/>
  <c r="U238" i="24"/>
  <c r="AD238" i="24"/>
  <c r="V238" i="24"/>
  <c r="AE238" i="24"/>
  <c r="AG238" i="24"/>
  <c r="W238" i="24"/>
  <c r="S238" i="24"/>
  <c r="AF238" i="24"/>
  <c r="R485" i="24"/>
  <c r="AP484" i="24"/>
  <c r="AF485" i="24"/>
  <c r="BD484" i="24"/>
  <c r="I486" i="24"/>
  <c r="AS485" i="24"/>
  <c r="AG485" i="24"/>
  <c r="BE484" i="24"/>
  <c r="BJ484" i="24"/>
  <c r="AL485" i="24"/>
  <c r="BF414" i="24"/>
  <c r="F487" i="24"/>
  <c r="BI414" i="24"/>
  <c r="AQ485" i="24"/>
  <c r="G486" i="24"/>
  <c r="H486" i="24"/>
  <c r="AR485" i="24"/>
  <c r="BE415" i="24"/>
  <c r="BF415" i="24"/>
  <c r="BG415" i="24"/>
  <c r="AJ415" i="24"/>
  <c r="BH415" i="24" s="1"/>
  <c r="BF484" i="24"/>
  <c r="AH485" i="24"/>
  <c r="Y485" i="24"/>
  <c r="AW484" i="24"/>
  <c r="BI484" i="24"/>
  <c r="AK485" i="24"/>
  <c r="BA484" i="24"/>
  <c r="AC485" i="24"/>
  <c r="AV414" i="24"/>
  <c r="BC484" i="24"/>
  <c r="AE485" i="24"/>
  <c r="BI415" i="24"/>
  <c r="BJ415" i="24"/>
  <c r="V415" i="24"/>
  <c r="AT415" i="24" s="1"/>
  <c r="Z504" i="24"/>
  <c r="M487" i="24"/>
  <c r="D238" i="24"/>
  <c r="D135" i="24"/>
  <c r="BG484" i="24"/>
  <c r="AI485" i="24"/>
  <c r="AT485" i="24"/>
  <c r="J486" i="24"/>
  <c r="E486" i="24"/>
  <c r="AO485" i="24"/>
  <c r="AU485" i="24"/>
  <c r="K486" i="24"/>
  <c r="BB484" i="24"/>
  <c r="AD485" i="24"/>
  <c r="BJ414" i="24"/>
  <c r="AQ415" i="24"/>
  <c r="H415" i="24"/>
  <c r="AR415" i="24" s="1"/>
  <c r="Z415" i="24"/>
  <c r="AX415" i="24" s="1"/>
  <c r="AO414" i="24"/>
  <c r="N487" i="24"/>
  <c r="AX486" i="24"/>
  <c r="X504" i="24"/>
  <c r="AJ485" i="24"/>
  <c r="BH484" i="24"/>
  <c r="AK327" i="24"/>
  <c r="AG327" i="24"/>
  <c r="AG416" i="24" s="1"/>
  <c r="AC327" i="24"/>
  <c r="W327" i="24"/>
  <c r="S327" i="24"/>
  <c r="S505" i="24" s="1"/>
  <c r="M327" i="24"/>
  <c r="M416" i="24" s="1"/>
  <c r="I327" i="24"/>
  <c r="E327" i="24"/>
  <c r="AJ327" i="24"/>
  <c r="AF327" i="24"/>
  <c r="AF416" i="24" s="1"/>
  <c r="Z327" i="24"/>
  <c r="V327" i="24"/>
  <c r="V505" i="24" s="1"/>
  <c r="R327" i="24"/>
  <c r="L327" i="24"/>
  <c r="L416" i="24" s="1"/>
  <c r="H327" i="24"/>
  <c r="D327" i="24"/>
  <c r="D416" i="24" s="1"/>
  <c r="D505" i="24" s="1"/>
  <c r="AI327" i="24"/>
  <c r="AE327" i="24"/>
  <c r="AE416" i="24" s="1"/>
  <c r="Y327" i="24"/>
  <c r="Y416" i="24" s="1"/>
  <c r="U327" i="24"/>
  <c r="U416" i="24" s="1"/>
  <c r="Q327" i="24"/>
  <c r="Q416" i="24" s="1"/>
  <c r="K327" i="24"/>
  <c r="K416" i="24" s="1"/>
  <c r="G327" i="24"/>
  <c r="G416" i="24" s="1"/>
  <c r="AL327" i="24"/>
  <c r="AL416" i="24" s="1"/>
  <c r="AH327" i="24"/>
  <c r="AH416" i="24" s="1"/>
  <c r="AD327" i="24"/>
  <c r="AD416" i="24" s="1"/>
  <c r="X327" i="24"/>
  <c r="X416" i="24" s="1"/>
  <c r="T327" i="24"/>
  <c r="T416" i="24" s="1"/>
  <c r="N327" i="24"/>
  <c r="N416" i="24" s="1"/>
  <c r="J327" i="24"/>
  <c r="J416" i="24" s="1"/>
  <c r="F327" i="24"/>
  <c r="F416" i="24" s="1"/>
  <c r="L486" i="24"/>
  <c r="AV485" i="24"/>
  <c r="V24" i="9"/>
  <c r="AT24" i="9" s="1"/>
  <c r="AE25" i="9"/>
  <c r="BC25" i="9" s="1"/>
  <c r="S25" i="9"/>
  <c r="AQ25" i="9" s="1"/>
  <c r="Q450" i="19"/>
  <c r="AW447" i="18"/>
  <c r="L71" i="9"/>
  <c r="L71" i="23"/>
  <c r="BF25" i="9"/>
  <c r="AT25" i="9"/>
  <c r="AT24" i="23"/>
  <c r="V24" i="23"/>
  <c r="AR24" i="9"/>
  <c r="AF24" i="9"/>
  <c r="BD24" i="9" s="1"/>
  <c r="T24" i="9"/>
  <c r="BC25" i="23"/>
  <c r="S25" i="23"/>
  <c r="AQ25" i="23" s="1"/>
  <c r="AE25" i="23"/>
  <c r="T450" i="19"/>
  <c r="AG450" i="19"/>
  <c r="BE450" i="19" s="1"/>
  <c r="S450" i="19"/>
  <c r="AH450" i="19"/>
  <c r="BF450" i="19" s="1"/>
  <c r="V450" i="19"/>
  <c r="AI450" i="19"/>
  <c r="BG450" i="19" s="1"/>
  <c r="Y450" i="19"/>
  <c r="L450" i="19"/>
  <c r="BD448" i="18"/>
  <c r="AO448" i="18"/>
  <c r="M448" i="18"/>
  <c r="AD448" i="18"/>
  <c r="N448" i="18"/>
  <c r="G448" i="18"/>
  <c r="AS106" i="23"/>
  <c r="BA447" i="18"/>
  <c r="BF71" i="9"/>
  <c r="AT71" i="9"/>
  <c r="P25" i="9"/>
  <c r="AN25" i="9" s="1"/>
  <c r="AB25" i="9"/>
  <c r="AZ25" i="9" s="1"/>
  <c r="U24" i="9"/>
  <c r="AS24" i="9" s="1"/>
  <c r="AG24" i="9"/>
  <c r="BE24" i="9" s="1"/>
  <c r="T106" i="9"/>
  <c r="AR106" i="9" s="1"/>
  <c r="AP106" i="9"/>
  <c r="BA106" i="9"/>
  <c r="BE484" i="18"/>
  <c r="AG485" i="18"/>
  <c r="BF482" i="19"/>
  <c r="AH483" i="19"/>
  <c r="AV449" i="19"/>
  <c r="BI482" i="19"/>
  <c r="AK483" i="19"/>
  <c r="Z539" i="19"/>
  <c r="U71" i="23"/>
  <c r="AS71" i="23" s="1"/>
  <c r="AG106" i="23"/>
  <c r="BE106" i="23" s="1"/>
  <c r="AP25" i="9"/>
  <c r="R25" i="9"/>
  <c r="R24" i="23"/>
  <c r="AP24" i="23" s="1"/>
  <c r="W25" i="9"/>
  <c r="AU25" i="9" s="1"/>
  <c r="AI25" i="9"/>
  <c r="BG25" i="9" s="1"/>
  <c r="BG484" i="18"/>
  <c r="AI485" i="18"/>
  <c r="BC484" i="18"/>
  <c r="AE485" i="18"/>
  <c r="BJ483" i="18"/>
  <c r="AL484" i="18"/>
  <c r="BD482" i="19"/>
  <c r="AF483" i="19"/>
  <c r="T484" i="18"/>
  <c r="AR483" i="18"/>
  <c r="H486" i="18"/>
  <c r="BE447" i="18"/>
  <c r="Q71" i="23"/>
  <c r="AW71" i="9"/>
  <c r="V25" i="23"/>
  <c r="AT25" i="23" s="1"/>
  <c r="BH25" i="9"/>
  <c r="AJ25" i="9"/>
  <c r="X25" i="9"/>
  <c r="AV25" i="9" s="1"/>
  <c r="D170" i="19"/>
  <c r="D273" i="19"/>
  <c r="L169" i="19"/>
  <c r="L273" i="19" s="1"/>
  <c r="I169" i="19"/>
  <c r="I273" i="19" s="1"/>
  <c r="M169" i="19"/>
  <c r="M273" i="19" s="1"/>
  <c r="K169" i="19"/>
  <c r="K273" i="19" s="1"/>
  <c r="E169" i="19"/>
  <c r="E273" i="19" s="1"/>
  <c r="F169" i="19"/>
  <c r="F273" i="19" s="1"/>
  <c r="J169" i="19"/>
  <c r="J273" i="19" s="1"/>
  <c r="G169" i="19"/>
  <c r="G273" i="19" s="1"/>
  <c r="H169" i="19"/>
  <c r="H273" i="19" s="1"/>
  <c r="Z169" i="19"/>
  <c r="Z273" i="19" s="1"/>
  <c r="AI169" i="19"/>
  <c r="AI273" i="19" s="1"/>
  <c r="N169" i="19"/>
  <c r="N273" i="19" s="1"/>
  <c r="AJ169" i="19"/>
  <c r="AJ273" i="19" s="1"/>
  <c r="Q169" i="19"/>
  <c r="Q273" i="19" s="1"/>
  <c r="V169" i="19"/>
  <c r="V273" i="19" s="1"/>
  <c r="AF169" i="19"/>
  <c r="AF273" i="19" s="1"/>
  <c r="R169" i="19"/>
  <c r="R273" i="19" s="1"/>
  <c r="AH169" i="19"/>
  <c r="AH273" i="19" s="1"/>
  <c r="T169" i="19"/>
  <c r="T273" i="19" s="1"/>
  <c r="AD169" i="19"/>
  <c r="AD273" i="19" s="1"/>
  <c r="X169" i="19"/>
  <c r="X273" i="19" s="1"/>
  <c r="AE169" i="19"/>
  <c r="AE273" i="19" s="1"/>
  <c r="U169" i="19"/>
  <c r="U273" i="19" s="1"/>
  <c r="W169" i="19"/>
  <c r="W273" i="19" s="1"/>
  <c r="AC169" i="19"/>
  <c r="AC273" i="19" s="1"/>
  <c r="AG169" i="19"/>
  <c r="AG273" i="19" s="1"/>
  <c r="AL169" i="19"/>
  <c r="AL273" i="19" s="1"/>
  <c r="Y169" i="19"/>
  <c r="Y273" i="19" s="1"/>
  <c r="AK169" i="19"/>
  <c r="AK273" i="19" s="1"/>
  <c r="S169" i="19"/>
  <c r="S273" i="19" s="1"/>
  <c r="V23" i="23"/>
  <c r="AT23" i="23" s="1"/>
  <c r="D168" i="18"/>
  <c r="D271" i="18"/>
  <c r="Z167" i="18"/>
  <c r="Z271" i="18" s="1"/>
  <c r="H167" i="18"/>
  <c r="H271" i="18" s="1"/>
  <c r="I167" i="18"/>
  <c r="I271" i="18" s="1"/>
  <c r="K167" i="18"/>
  <c r="K271" i="18" s="1"/>
  <c r="L167" i="18"/>
  <c r="L271" i="18" s="1"/>
  <c r="R167" i="18"/>
  <c r="R271" i="18" s="1"/>
  <c r="F167" i="18"/>
  <c r="F271" i="18" s="1"/>
  <c r="G167" i="18"/>
  <c r="G271" i="18" s="1"/>
  <c r="E167" i="18"/>
  <c r="E271" i="18" s="1"/>
  <c r="J167" i="18"/>
  <c r="J271" i="18" s="1"/>
  <c r="M167" i="18"/>
  <c r="M271" i="18" s="1"/>
  <c r="AH167" i="18"/>
  <c r="AH271" i="18" s="1"/>
  <c r="S167" i="18"/>
  <c r="S271" i="18" s="1"/>
  <c r="W167" i="18"/>
  <c r="W271" i="18" s="1"/>
  <c r="T167" i="18"/>
  <c r="T271" i="18" s="1"/>
  <c r="AC167" i="18"/>
  <c r="AC271" i="18" s="1"/>
  <c r="V167" i="18"/>
  <c r="V271" i="18" s="1"/>
  <c r="AK167" i="18"/>
  <c r="AK271" i="18" s="1"/>
  <c r="Q167" i="18"/>
  <c r="Q271" i="18" s="1"/>
  <c r="U167" i="18"/>
  <c r="U271" i="18" s="1"/>
  <c r="AL167" i="18"/>
  <c r="AL271" i="18" s="1"/>
  <c r="AD167" i="18"/>
  <c r="AD271" i="18" s="1"/>
  <c r="X167" i="18"/>
  <c r="X271" i="18" s="1"/>
  <c r="AF167" i="18"/>
  <c r="AF271" i="18" s="1"/>
  <c r="AE167" i="18"/>
  <c r="AE271" i="18" s="1"/>
  <c r="AI167" i="18"/>
  <c r="AI271" i="18" s="1"/>
  <c r="AJ167" i="18"/>
  <c r="AJ271" i="18" s="1"/>
  <c r="AG167" i="18"/>
  <c r="AG271" i="18" s="1"/>
  <c r="Y167" i="18"/>
  <c r="Y271" i="18" s="1"/>
  <c r="N167" i="18"/>
  <c r="N271" i="18" s="1"/>
  <c r="J107" i="23"/>
  <c r="J107" i="9"/>
  <c r="K484" i="19"/>
  <c r="AU483" i="19"/>
  <c r="N484" i="18"/>
  <c r="AX483" i="18"/>
  <c r="J486" i="18"/>
  <c r="AU106" i="23"/>
  <c r="BJ448" i="18"/>
  <c r="AS25" i="9"/>
  <c r="U25" i="9"/>
  <c r="AU24" i="9"/>
  <c r="AI24" i="9"/>
  <c r="BG24" i="9" s="1"/>
  <c r="W24" i="9"/>
  <c r="T106" i="23"/>
  <c r="AR106" i="23" s="1"/>
  <c r="AP106" i="23"/>
  <c r="BA106" i="23"/>
  <c r="AZ106" i="23"/>
  <c r="BH106" i="23"/>
  <c r="AS447" i="18"/>
  <c r="H71" i="9"/>
  <c r="AF71" i="9" s="1"/>
  <c r="H71" i="23"/>
  <c r="AF71" i="23" s="1"/>
  <c r="Q539" i="19"/>
  <c r="AJ106" i="23"/>
  <c r="BF483" i="18"/>
  <c r="AH484" i="18"/>
  <c r="T539" i="19"/>
  <c r="AP25" i="23"/>
  <c r="R25" i="23"/>
  <c r="AZ24" i="9"/>
  <c r="P24" i="9"/>
  <c r="AN24" i="9" s="1"/>
  <c r="AI25" i="23"/>
  <c r="BG25" i="23" s="1"/>
  <c r="W25" i="23"/>
  <c r="AU25" i="23" s="1"/>
  <c r="R483" i="19"/>
  <c r="Q106" i="23"/>
  <c r="AO106" i="23" s="1"/>
  <c r="Q106" i="9"/>
  <c r="AO106" i="9" s="1"/>
  <c r="AE106" i="9"/>
  <c r="BH482" i="19"/>
  <c r="AJ483" i="19"/>
  <c r="AI106" i="23"/>
  <c r="BG106" i="23" s="1"/>
  <c r="AI106" i="9"/>
  <c r="BC482" i="19"/>
  <c r="AE483" i="19"/>
  <c r="AD106" i="9"/>
  <c r="BB106" i="9" s="1"/>
  <c r="AD106" i="23"/>
  <c r="BB106" i="23" s="1"/>
  <c r="Y484" i="18"/>
  <c r="AW483" i="18"/>
  <c r="Y23" i="9"/>
  <c r="AW23" i="9" s="1"/>
  <c r="BI449" i="19"/>
  <c r="AU449" i="19"/>
  <c r="BB23" i="9"/>
  <c r="T71" i="23"/>
  <c r="T71" i="9"/>
  <c r="BB71" i="9"/>
  <c r="AP71" i="9"/>
  <c r="AW71" i="23"/>
  <c r="Q484" i="18"/>
  <c r="AO483" i="18"/>
  <c r="M25" i="23"/>
  <c r="M25" i="9"/>
  <c r="Y25" i="9" s="1"/>
  <c r="AX401" i="19"/>
  <c r="Y25" i="23"/>
  <c r="AK25" i="23"/>
  <c r="AK25" i="9"/>
  <c r="BA24" i="9"/>
  <c r="Q24" i="9"/>
  <c r="AO24" i="9" s="1"/>
  <c r="AV25" i="23"/>
  <c r="BH25" i="23"/>
  <c r="AJ25" i="23"/>
  <c r="X25" i="23"/>
  <c r="AT106" i="23"/>
  <c r="F486" i="18"/>
  <c r="AD24" i="23"/>
  <c r="BB24" i="23" s="1"/>
  <c r="W539" i="19"/>
  <c r="BA483" i="18"/>
  <c r="AC484" i="18"/>
  <c r="AR449" i="19"/>
  <c r="BF449" i="19"/>
  <c r="AO447" i="18"/>
  <c r="D71" i="23"/>
  <c r="AB71" i="23" s="1"/>
  <c r="D71" i="9"/>
  <c r="AB71" i="9" s="1"/>
  <c r="BD24" i="23"/>
  <c r="AF24" i="23"/>
  <c r="T24" i="23"/>
  <c r="AR24" i="23" s="1"/>
  <c r="AU450" i="19"/>
  <c r="G72" i="23"/>
  <c r="G72" i="9"/>
  <c r="AE72" i="9" s="1"/>
  <c r="AP448" i="18"/>
  <c r="AV447" i="18"/>
  <c r="K71" i="23"/>
  <c r="AI71" i="23" s="1"/>
  <c r="K71" i="9"/>
  <c r="AN25" i="23"/>
  <c r="AB25" i="23"/>
  <c r="AZ25" i="23" s="1"/>
  <c r="M106" i="23"/>
  <c r="M106" i="9"/>
  <c r="Y106" i="9" s="1"/>
  <c r="N483" i="19"/>
  <c r="AX482" i="19"/>
  <c r="M486" i="18"/>
  <c r="Z485" i="18"/>
  <c r="P71" i="23"/>
  <c r="P71" i="9"/>
  <c r="BE71" i="9"/>
  <c r="AC450" i="19"/>
  <c r="AK450" i="19"/>
  <c r="AD450" i="19"/>
  <c r="AL450" i="19"/>
  <c r="AE450" i="19"/>
  <c r="N450" i="19"/>
  <c r="H450" i="19"/>
  <c r="BH448" i="18"/>
  <c r="Y448" i="18"/>
  <c r="I448" i="18"/>
  <c r="T448" i="18"/>
  <c r="AH448" i="18"/>
  <c r="W448" i="18"/>
  <c r="K448" i="18"/>
  <c r="BB483" i="18"/>
  <c r="AD484" i="18"/>
  <c r="G107" i="23"/>
  <c r="G107" i="9"/>
  <c r="H484" i="19"/>
  <c r="AR483" i="19"/>
  <c r="I107" i="23"/>
  <c r="I107" i="9"/>
  <c r="J484" i="19"/>
  <c r="AT483" i="19"/>
  <c r="S539" i="19"/>
  <c r="AH24" i="9"/>
  <c r="BF24" i="9" s="1"/>
  <c r="BE25" i="23"/>
  <c r="U25" i="23"/>
  <c r="AS25" i="23" s="1"/>
  <c r="AR25" i="9"/>
  <c r="AF25" i="9"/>
  <c r="BD25" i="9" s="1"/>
  <c r="BG24" i="23"/>
  <c r="AI24" i="23"/>
  <c r="W24" i="23"/>
  <c r="AU24" i="23" s="1"/>
  <c r="BI105" i="9"/>
  <c r="AW105" i="9"/>
  <c r="AK105" i="9"/>
  <c r="D72" i="9"/>
  <c r="AW449" i="19"/>
  <c r="AX449" i="19"/>
  <c r="I486" i="18"/>
  <c r="X71" i="9"/>
  <c r="BI483" i="18"/>
  <c r="AK484" i="18"/>
  <c r="AG106" i="9"/>
  <c r="BE106" i="9" s="1"/>
  <c r="AJ24" i="9"/>
  <c r="BH24" i="9" s="1"/>
  <c r="X24" i="9"/>
  <c r="AV24" i="9" s="1"/>
  <c r="AZ24" i="23"/>
  <c r="P24" i="23"/>
  <c r="AN24" i="23" s="1"/>
  <c r="BJ482" i="19"/>
  <c r="AL483" i="19"/>
  <c r="AE106" i="23"/>
  <c r="BC106" i="23" s="1"/>
  <c r="X106" i="9"/>
  <c r="AV106" i="9" s="1"/>
  <c r="AW23" i="23"/>
  <c r="BI23" i="23"/>
  <c r="BA449" i="19"/>
  <c r="BB23" i="23"/>
  <c r="AP23" i="23"/>
  <c r="BB482" i="19"/>
  <c r="AD483" i="19"/>
  <c r="AC107" i="23" s="1"/>
  <c r="W107" i="9"/>
  <c r="X484" i="18"/>
  <c r="E486" i="18"/>
  <c r="S106" i="23"/>
  <c r="AQ106" i="23" s="1"/>
  <c r="AH24" i="23"/>
  <c r="BF24" i="23" s="1"/>
  <c r="AR447" i="18"/>
  <c r="G71" i="23"/>
  <c r="G71" i="9"/>
  <c r="BB71" i="23"/>
  <c r="AP71" i="23"/>
  <c r="P106" i="9"/>
  <c r="AN106" i="9" s="1"/>
  <c r="BC401" i="19"/>
  <c r="AD25" i="23"/>
  <c r="BB25" i="23" s="1"/>
  <c r="AD25" i="9"/>
  <c r="BB25" i="9" s="1"/>
  <c r="AO25" i="9"/>
  <c r="BA25" i="9"/>
  <c r="Q25" i="9"/>
  <c r="AC25" i="9"/>
  <c r="BA24" i="23"/>
  <c r="AO24" i="23"/>
  <c r="Q24" i="23"/>
  <c r="BC24" i="9"/>
  <c r="S24" i="9"/>
  <c r="AQ24" i="9" s="1"/>
  <c r="AE24" i="9"/>
  <c r="AT106" i="9"/>
  <c r="AK23" i="9"/>
  <c r="BI23" i="9" s="1"/>
  <c r="BA482" i="19"/>
  <c r="AC483" i="19"/>
  <c r="AB107" i="23" s="1"/>
  <c r="E72" i="23"/>
  <c r="R485" i="18"/>
  <c r="AB106" i="9"/>
  <c r="AZ106" i="9" s="1"/>
  <c r="K107" i="23"/>
  <c r="K107" i="9"/>
  <c r="L484" i="19"/>
  <c r="AV483" i="19"/>
  <c r="R23" i="9"/>
  <c r="AP23" i="9" s="1"/>
  <c r="BG482" i="19"/>
  <c r="AI483" i="19"/>
  <c r="AH106" i="9"/>
  <c r="BF106" i="9" s="1"/>
  <c r="AH106" i="23"/>
  <c r="BF106" i="23" s="1"/>
  <c r="AT450" i="19"/>
  <c r="Q72" i="23"/>
  <c r="BY10" i="23" s="1"/>
  <c r="Q72" i="9"/>
  <c r="AO72" i="9" s="1"/>
  <c r="BE448" i="18"/>
  <c r="BG448" i="18"/>
  <c r="BF71" i="23"/>
  <c r="AT71" i="23"/>
  <c r="AE71" i="23"/>
  <c r="BD447" i="18"/>
  <c r="AE71" i="9"/>
  <c r="BH484" i="18"/>
  <c r="AJ485" i="18"/>
  <c r="E450" i="19"/>
  <c r="M450" i="19"/>
  <c r="F450" i="19"/>
  <c r="R450" i="19"/>
  <c r="G450" i="19"/>
  <c r="U450" i="19"/>
  <c r="AS450" i="19" s="1"/>
  <c r="AJ450" i="19"/>
  <c r="BH450" i="19" s="1"/>
  <c r="AV448" i="18"/>
  <c r="K72" i="23"/>
  <c r="K72" i="9"/>
  <c r="AI72" i="9" s="1"/>
  <c r="BA448" i="18"/>
  <c r="AB72" i="9"/>
  <c r="BI448" i="18"/>
  <c r="W72" i="23"/>
  <c r="BY16" i="23" s="1"/>
  <c r="W72" i="9"/>
  <c r="AT448" i="18"/>
  <c r="I72" i="23"/>
  <c r="U72" i="23" s="1"/>
  <c r="BY14" i="23" s="1"/>
  <c r="I72" i="9"/>
  <c r="BC448" i="18"/>
  <c r="C72" i="23"/>
  <c r="C72" i="9"/>
  <c r="C161" i="9" s="1"/>
  <c r="AT23" i="9"/>
  <c r="BF23" i="9"/>
  <c r="BC106" i="9"/>
  <c r="AQ106" i="9"/>
  <c r="AS106" i="9"/>
  <c r="X539" i="19"/>
  <c r="X540" i="19" s="1"/>
  <c r="AJ71" i="23"/>
  <c r="BI447" i="18"/>
  <c r="AJ71" i="9"/>
  <c r="AG71" i="23"/>
  <c r="BE71" i="23" s="1"/>
  <c r="BE24" i="23"/>
  <c r="U24" i="23"/>
  <c r="AS24" i="23" s="1"/>
  <c r="AG24" i="23"/>
  <c r="BD25" i="23"/>
  <c r="AR25" i="23"/>
  <c r="AF25" i="23"/>
  <c r="BI105" i="23"/>
  <c r="AW105" i="23"/>
  <c r="Y105" i="23"/>
  <c r="S484" i="18"/>
  <c r="AQ483" i="18"/>
  <c r="H107" i="23"/>
  <c r="H107" i="9"/>
  <c r="I484" i="19"/>
  <c r="AS483" i="19"/>
  <c r="T107" i="23"/>
  <c r="T107" i="9"/>
  <c r="U484" i="18"/>
  <c r="AS483" i="18"/>
  <c r="U107" i="23"/>
  <c r="U107" i="9"/>
  <c r="V484" i="18"/>
  <c r="AT483" i="18"/>
  <c r="F107" i="23"/>
  <c r="F107" i="9"/>
  <c r="G484" i="19"/>
  <c r="AQ483" i="19"/>
  <c r="V107" i="23"/>
  <c r="V107" i="9"/>
  <c r="W484" i="18"/>
  <c r="AU483" i="18"/>
  <c r="E107" i="23"/>
  <c r="E107" i="9"/>
  <c r="F484" i="19"/>
  <c r="AP483" i="19"/>
  <c r="D107" i="23"/>
  <c r="P107" i="23" s="1"/>
  <c r="D107" i="9"/>
  <c r="AO483" i="19"/>
  <c r="E484" i="19"/>
  <c r="AH25" i="23"/>
  <c r="BF25" i="23" s="1"/>
  <c r="D72" i="23"/>
  <c r="AB72" i="23" s="1"/>
  <c r="CK9" i="23" s="1"/>
  <c r="L107" i="23"/>
  <c r="L107" i="9"/>
  <c r="M484" i="19"/>
  <c r="AW483" i="19"/>
  <c r="AO449" i="19"/>
  <c r="X71" i="23"/>
  <c r="U71" i="9"/>
  <c r="AS71" i="9" s="1"/>
  <c r="AH71" i="23"/>
  <c r="AO71" i="23"/>
  <c r="BA71" i="23"/>
  <c r="AJ106" i="9"/>
  <c r="BH106" i="9" s="1"/>
  <c r="R24" i="9"/>
  <c r="AP24" i="9" s="1"/>
  <c r="BH24" i="23"/>
  <c r="AJ24" i="23"/>
  <c r="X24" i="23"/>
  <c r="AV24" i="23" s="1"/>
  <c r="AK106" i="23"/>
  <c r="AE107" i="23"/>
  <c r="BD483" i="18"/>
  <c r="AE107" i="9"/>
  <c r="AF484" i="18"/>
  <c r="AG25" i="9"/>
  <c r="BE25" i="9" s="1"/>
  <c r="L485" i="18"/>
  <c r="AV484" i="18"/>
  <c r="X106" i="23"/>
  <c r="AV106" i="23" s="1"/>
  <c r="BE482" i="19"/>
  <c r="AG483" i="19"/>
  <c r="AF106" i="9"/>
  <c r="BD106" i="9" s="1"/>
  <c r="AF106" i="23"/>
  <c r="BD106" i="23" s="1"/>
  <c r="BH449" i="19"/>
  <c r="AT449" i="19"/>
  <c r="AK71" i="23"/>
  <c r="BI71" i="23" s="1"/>
  <c r="BJ447" i="18"/>
  <c r="AK71" i="9"/>
  <c r="BI71" i="9" s="1"/>
  <c r="Q71" i="9"/>
  <c r="AO71" i="9" s="1"/>
  <c r="AC71" i="9"/>
  <c r="BA71" i="9" s="1"/>
  <c r="G486" i="18"/>
  <c r="P106" i="23"/>
  <c r="AN106" i="23" s="1"/>
  <c r="M24" i="23"/>
  <c r="M24" i="9"/>
  <c r="AX400" i="19"/>
  <c r="Y24" i="23"/>
  <c r="AK24" i="23"/>
  <c r="Y24" i="9"/>
  <c r="AK24" i="9"/>
  <c r="AO25" i="23"/>
  <c r="AC25" i="23"/>
  <c r="BA25" i="23" s="1"/>
  <c r="Q25" i="23"/>
  <c r="AQ24" i="23"/>
  <c r="S24" i="23"/>
  <c r="AE24" i="23"/>
  <c r="BC24" i="23" s="1"/>
  <c r="AL362" i="19"/>
  <c r="AL451" i="19" s="1"/>
  <c r="BJ451" i="19" s="1"/>
  <c r="J362" i="19"/>
  <c r="AH362" i="19"/>
  <c r="F362" i="19"/>
  <c r="AD362" i="19"/>
  <c r="AD451" i="19" s="1"/>
  <c r="W362" i="19"/>
  <c r="S362" i="19"/>
  <c r="M362" i="19"/>
  <c r="M451" i="19" s="1"/>
  <c r="AK362" i="19"/>
  <c r="AK451" i="19" s="1"/>
  <c r="BI451" i="19" s="1"/>
  <c r="I362" i="19"/>
  <c r="AG362" i="19"/>
  <c r="E362" i="19"/>
  <c r="E451" i="19" s="1"/>
  <c r="AC362" i="19"/>
  <c r="AC451" i="19" s="1"/>
  <c r="BA451" i="19" s="1"/>
  <c r="X362" i="19"/>
  <c r="T362" i="19"/>
  <c r="D362" i="19"/>
  <c r="D451" i="19" s="1"/>
  <c r="D540" i="19" s="1"/>
  <c r="L362" i="19"/>
  <c r="L451" i="19" s="1"/>
  <c r="AJ362" i="19"/>
  <c r="H362" i="19"/>
  <c r="AF362" i="19"/>
  <c r="AF451" i="19" s="1"/>
  <c r="Y362" i="19"/>
  <c r="Y451" i="19" s="1"/>
  <c r="U362" i="19"/>
  <c r="Q362" i="19"/>
  <c r="N362" i="19"/>
  <c r="N451" i="19" s="1"/>
  <c r="K362" i="19"/>
  <c r="K451" i="19" s="1"/>
  <c r="AI362" i="19"/>
  <c r="G362" i="19"/>
  <c r="AE362" i="19"/>
  <c r="AE451" i="19" s="1"/>
  <c r="Z362" i="19"/>
  <c r="Z451" i="19" s="1"/>
  <c r="V362" i="19"/>
  <c r="R362" i="19"/>
  <c r="AL360" i="18"/>
  <c r="AL449" i="18" s="1"/>
  <c r="M360" i="18"/>
  <c r="M449" i="18" s="1"/>
  <c r="AK360" i="18"/>
  <c r="I360" i="18"/>
  <c r="AG360" i="18"/>
  <c r="AG449" i="18" s="1"/>
  <c r="E360" i="18"/>
  <c r="E449" i="18" s="1"/>
  <c r="D73" i="23" s="1"/>
  <c r="AC360" i="18"/>
  <c r="Y360" i="18"/>
  <c r="U360" i="18"/>
  <c r="U449" i="18" s="1"/>
  <c r="Q360" i="18"/>
  <c r="Q449" i="18" s="1"/>
  <c r="L360" i="18"/>
  <c r="AJ360" i="18"/>
  <c r="H360" i="18"/>
  <c r="H449" i="18" s="1"/>
  <c r="AF360" i="18"/>
  <c r="AF449" i="18" s="1"/>
  <c r="Z360" i="18"/>
  <c r="V360" i="18"/>
  <c r="R360" i="18"/>
  <c r="R449" i="18" s="1"/>
  <c r="K360" i="18"/>
  <c r="K449" i="18" s="1"/>
  <c r="AI360" i="18"/>
  <c r="G360" i="18"/>
  <c r="G449" i="18" s="1"/>
  <c r="AE360" i="18"/>
  <c r="AE449" i="18" s="1"/>
  <c r="W360" i="18"/>
  <c r="W449" i="18" s="1"/>
  <c r="S360" i="18"/>
  <c r="D360" i="18"/>
  <c r="D449" i="18" s="1"/>
  <c r="D538" i="18" s="1"/>
  <c r="N360" i="18"/>
  <c r="N449" i="18" s="1"/>
  <c r="M73" i="23" s="1"/>
  <c r="J360" i="18"/>
  <c r="J449" i="18" s="1"/>
  <c r="AH360" i="18"/>
  <c r="F360" i="18"/>
  <c r="F449" i="18" s="1"/>
  <c r="AD360" i="18"/>
  <c r="AD449" i="18" s="1"/>
  <c r="X360" i="18"/>
  <c r="X449" i="18" s="1"/>
  <c r="T360" i="18"/>
  <c r="Y539" i="19"/>
  <c r="AD24" i="9"/>
  <c r="BB24" i="9" s="1"/>
  <c r="AS449" i="19"/>
  <c r="BG449" i="19"/>
  <c r="BG106" i="9"/>
  <c r="AU106" i="9"/>
  <c r="K486" i="18"/>
  <c r="AH23" i="23"/>
  <c r="BF23" i="23" s="1"/>
  <c r="AF135" i="24"/>
  <c r="S135" i="24"/>
  <c r="W135" i="24"/>
  <c r="AG135" i="24"/>
  <c r="AE135" i="24"/>
  <c r="V135" i="24"/>
  <c r="AD135" i="24"/>
  <c r="U135" i="24"/>
  <c r="AH135" i="24"/>
  <c r="AJ135" i="24"/>
  <c r="AK135" i="24"/>
  <c r="AL135" i="24"/>
  <c r="R135" i="24"/>
  <c r="T135" i="24"/>
  <c r="X135" i="24"/>
  <c r="Y135" i="24"/>
  <c r="AI135" i="24"/>
  <c r="F135" i="24"/>
  <c r="K135" i="24"/>
  <c r="J135" i="24"/>
  <c r="M135" i="24"/>
  <c r="G135" i="24"/>
  <c r="L135" i="24"/>
  <c r="N135" i="24"/>
  <c r="Z135" i="24"/>
  <c r="E135" i="24"/>
  <c r="I135" i="24"/>
  <c r="H135" i="24"/>
  <c r="AV416" i="24" l="1"/>
  <c r="AW416" i="24"/>
  <c r="X505" i="24"/>
  <c r="BC416" i="24"/>
  <c r="BB416" i="24"/>
  <c r="H239" i="24"/>
  <c r="I239" i="24"/>
  <c r="E239" i="24"/>
  <c r="Z239" i="24"/>
  <c r="N239" i="24"/>
  <c r="L239" i="24"/>
  <c r="G239" i="24"/>
  <c r="M239" i="24"/>
  <c r="J239" i="24"/>
  <c r="K239" i="24"/>
  <c r="F239" i="24"/>
  <c r="AI239" i="24"/>
  <c r="Y239" i="24"/>
  <c r="X239" i="24"/>
  <c r="T239" i="24"/>
  <c r="R239" i="24"/>
  <c r="AL239" i="24"/>
  <c r="AK239" i="24"/>
  <c r="AJ239" i="24"/>
  <c r="AH239" i="24"/>
  <c r="U239" i="24"/>
  <c r="AD239" i="24"/>
  <c r="V239" i="24"/>
  <c r="AE239" i="24"/>
  <c r="AG239" i="24"/>
  <c r="W239" i="24"/>
  <c r="S239" i="24"/>
  <c r="AF239" i="24"/>
  <c r="BF416" i="24"/>
  <c r="AI416" i="24"/>
  <c r="BG416" i="24" s="1"/>
  <c r="R416" i="24"/>
  <c r="AJ416" i="24"/>
  <c r="BH416" i="24" s="1"/>
  <c r="S416" i="24"/>
  <c r="AK416" i="24"/>
  <c r="BI416" i="24" s="1"/>
  <c r="AD486" i="24"/>
  <c r="BB485" i="24"/>
  <c r="D239" i="24"/>
  <c r="D136" i="24"/>
  <c r="Z505" i="24"/>
  <c r="BC485" i="24"/>
  <c r="AE486" i="24"/>
  <c r="U505" i="24"/>
  <c r="Y486" i="24"/>
  <c r="AW485" i="24"/>
  <c r="AL486" i="24"/>
  <c r="BJ485" i="24"/>
  <c r="BD485" i="24"/>
  <c r="AF486" i="24"/>
  <c r="J487" i="24"/>
  <c r="AT486" i="24"/>
  <c r="L487" i="24"/>
  <c r="AV486" i="24"/>
  <c r="BJ416" i="24"/>
  <c r="V416" i="24"/>
  <c r="AT416" i="24" s="1"/>
  <c r="E416" i="24"/>
  <c r="AO416" i="24" s="1"/>
  <c r="W416" i="24"/>
  <c r="AU416" i="24" s="1"/>
  <c r="N488" i="24"/>
  <c r="AX487" i="24"/>
  <c r="E487" i="24"/>
  <c r="AO486" i="24"/>
  <c r="AL328" i="24"/>
  <c r="AL417" i="24" s="1"/>
  <c r="AH328" i="24"/>
  <c r="AD328" i="24"/>
  <c r="X328" i="24"/>
  <c r="T328" i="24"/>
  <c r="T417" i="24" s="1"/>
  <c r="N328" i="24"/>
  <c r="J328" i="24"/>
  <c r="F328" i="24"/>
  <c r="AK328" i="24"/>
  <c r="AK417" i="24" s="1"/>
  <c r="AG328" i="24"/>
  <c r="AC328" i="24"/>
  <c r="W328" i="24"/>
  <c r="S328" i="24"/>
  <c r="S417" i="24" s="1"/>
  <c r="M328" i="24"/>
  <c r="I328" i="24"/>
  <c r="E328" i="24"/>
  <c r="AJ328" i="24"/>
  <c r="AJ417" i="24" s="1"/>
  <c r="AF328" i="24"/>
  <c r="Z328" i="24"/>
  <c r="V328" i="24"/>
  <c r="R328" i="24"/>
  <c r="R417" i="24" s="1"/>
  <c r="L328" i="24"/>
  <c r="H328" i="24"/>
  <c r="H417" i="24" s="1"/>
  <c r="D328" i="24"/>
  <c r="D417" i="24" s="1"/>
  <c r="D506" i="24" s="1"/>
  <c r="AI328" i="24"/>
  <c r="AI417" i="24" s="1"/>
  <c r="AE328" i="24"/>
  <c r="Y328" i="24"/>
  <c r="Y417" i="24" s="1"/>
  <c r="U328" i="24"/>
  <c r="U417" i="24" s="1"/>
  <c r="Q328" i="24"/>
  <c r="Q417" i="24" s="1"/>
  <c r="K328" i="24"/>
  <c r="G328" i="24"/>
  <c r="G417" i="24" s="1"/>
  <c r="AK486" i="24"/>
  <c r="BI485" i="24"/>
  <c r="BF485" i="24"/>
  <c r="AH486" i="24"/>
  <c r="H487" i="24"/>
  <c r="AR486" i="24"/>
  <c r="I487" i="24"/>
  <c r="AS486" i="24"/>
  <c r="V506" i="24"/>
  <c r="M488" i="24"/>
  <c r="AC486" i="24"/>
  <c r="BA485" i="24"/>
  <c r="AG486" i="24"/>
  <c r="BE485" i="24"/>
  <c r="AP416" i="24"/>
  <c r="AQ416" i="24"/>
  <c r="H416" i="24"/>
  <c r="AR416" i="24" s="1"/>
  <c r="Z416" i="24"/>
  <c r="AX416" i="24" s="1"/>
  <c r="I416" i="24"/>
  <c r="AS416" i="24" s="1"/>
  <c r="AC416" i="24"/>
  <c r="BA416" i="24" s="1"/>
  <c r="BH485" i="24"/>
  <c r="AJ486" i="24"/>
  <c r="AU486" i="24"/>
  <c r="K487" i="24"/>
  <c r="Q505" i="24"/>
  <c r="Q506" i="24" s="1"/>
  <c r="BG485" i="24"/>
  <c r="AI486" i="24"/>
  <c r="W505" i="24"/>
  <c r="W506" i="24" s="1"/>
  <c r="T505" i="24"/>
  <c r="T506" i="24" s="1"/>
  <c r="AQ486" i="24"/>
  <c r="G487" i="24"/>
  <c r="F488" i="24"/>
  <c r="BD415" i="24"/>
  <c r="R486" i="24"/>
  <c r="AP485" i="24"/>
  <c r="BN9" i="23"/>
  <c r="BN18" i="23"/>
  <c r="AU449" i="18"/>
  <c r="BC449" i="18"/>
  <c r="AK73" i="23"/>
  <c r="CL18" i="23" s="1"/>
  <c r="BJ449" i="18"/>
  <c r="F451" i="19"/>
  <c r="K487" i="18"/>
  <c r="Y540" i="19"/>
  <c r="F73" i="9"/>
  <c r="AD73" i="9" s="1"/>
  <c r="F73" i="23"/>
  <c r="V449" i="18"/>
  <c r="Y449" i="18"/>
  <c r="AW449" i="18" s="1"/>
  <c r="R451" i="19"/>
  <c r="G451" i="19"/>
  <c r="H451" i="19"/>
  <c r="AG451" i="19"/>
  <c r="S451" i="19"/>
  <c r="BI24" i="9"/>
  <c r="AW24" i="9"/>
  <c r="G487" i="18"/>
  <c r="BE483" i="19"/>
  <c r="AG484" i="19"/>
  <c r="AF107" i="23"/>
  <c r="AF107" i="9"/>
  <c r="L486" i="18"/>
  <c r="T449" i="18"/>
  <c r="AR449" i="18" s="1"/>
  <c r="AH449" i="18"/>
  <c r="S449" i="18"/>
  <c r="AI449" i="18"/>
  <c r="Z449" i="18"/>
  <c r="L449" i="18"/>
  <c r="AC449" i="18"/>
  <c r="AK449" i="18"/>
  <c r="V451" i="19"/>
  <c r="AI451" i="19"/>
  <c r="BG451" i="19" s="1"/>
  <c r="U451" i="19"/>
  <c r="AJ451" i="19"/>
  <c r="BH451" i="19" s="1"/>
  <c r="X451" i="19"/>
  <c r="I451" i="19"/>
  <c r="W451" i="19"/>
  <c r="J451" i="19"/>
  <c r="BI24" i="23"/>
  <c r="AW24" i="23"/>
  <c r="D73" i="9"/>
  <c r="D108" i="23"/>
  <c r="D108" i="9"/>
  <c r="E485" i="19"/>
  <c r="AO484" i="19"/>
  <c r="AQ450" i="19"/>
  <c r="AO450" i="19"/>
  <c r="AU107" i="9"/>
  <c r="X485" i="18"/>
  <c r="BJ483" i="19"/>
  <c r="AL484" i="19"/>
  <c r="L73" i="9"/>
  <c r="AS107" i="9"/>
  <c r="BC107" i="9"/>
  <c r="AC107" i="9"/>
  <c r="AG72" i="23"/>
  <c r="CK14" i="23" s="1"/>
  <c r="BF448" i="18"/>
  <c r="AG72" i="9"/>
  <c r="BJ450" i="19"/>
  <c r="Z486" i="18"/>
  <c r="M487" i="18"/>
  <c r="BI106" i="23"/>
  <c r="G73" i="23"/>
  <c r="F487" i="18"/>
  <c r="BI25" i="23"/>
  <c r="AW25" i="23"/>
  <c r="AK106" i="9"/>
  <c r="BF484" i="18"/>
  <c r="AH485" i="18"/>
  <c r="N485" i="18"/>
  <c r="AX484" i="18"/>
  <c r="AT107" i="23"/>
  <c r="D169" i="18"/>
  <c r="D272" i="18"/>
  <c r="K168" i="18"/>
  <c r="K272" i="18" s="1"/>
  <c r="F168" i="18"/>
  <c r="F272" i="18" s="1"/>
  <c r="E168" i="18"/>
  <c r="E272" i="18" s="1"/>
  <c r="L168" i="18"/>
  <c r="L272" i="18" s="1"/>
  <c r="J168" i="18"/>
  <c r="J272" i="18" s="1"/>
  <c r="M168" i="18"/>
  <c r="M272" i="18" s="1"/>
  <c r="G168" i="18"/>
  <c r="G272" i="18" s="1"/>
  <c r="H168" i="18"/>
  <c r="H272" i="18" s="1"/>
  <c r="I168" i="18"/>
  <c r="I272" i="18" s="1"/>
  <c r="Z168" i="18"/>
  <c r="Z272" i="18" s="1"/>
  <c r="R168" i="18"/>
  <c r="R272" i="18" s="1"/>
  <c r="U168" i="18"/>
  <c r="U272" i="18" s="1"/>
  <c r="AL168" i="18"/>
  <c r="AL272" i="18" s="1"/>
  <c r="X168" i="18"/>
  <c r="X272" i="18" s="1"/>
  <c r="AF168" i="18"/>
  <c r="AF272" i="18" s="1"/>
  <c r="AE168" i="18"/>
  <c r="AE272" i="18" s="1"/>
  <c r="AI168" i="18"/>
  <c r="AI272" i="18" s="1"/>
  <c r="Q168" i="18"/>
  <c r="Q272" i="18" s="1"/>
  <c r="AJ168" i="18"/>
  <c r="AJ272" i="18" s="1"/>
  <c r="AD168" i="18"/>
  <c r="AD272" i="18" s="1"/>
  <c r="AG168" i="18"/>
  <c r="AG272" i="18" s="1"/>
  <c r="Y168" i="18"/>
  <c r="Y272" i="18" s="1"/>
  <c r="T168" i="18"/>
  <c r="T272" i="18" s="1"/>
  <c r="V168" i="18"/>
  <c r="V272" i="18" s="1"/>
  <c r="AK168" i="18"/>
  <c r="AK272" i="18" s="1"/>
  <c r="AH168" i="18"/>
  <c r="AH272" i="18" s="1"/>
  <c r="S168" i="18"/>
  <c r="S272" i="18" s="1"/>
  <c r="W168" i="18"/>
  <c r="W272" i="18" s="1"/>
  <c r="N168" i="18"/>
  <c r="N272" i="18" s="1"/>
  <c r="AC168" i="18"/>
  <c r="AC272" i="18" s="1"/>
  <c r="D363" i="19"/>
  <c r="D452" i="19" s="1"/>
  <c r="D541" i="19" s="1"/>
  <c r="L363" i="19"/>
  <c r="L452" i="19" s="1"/>
  <c r="AJ363" i="19"/>
  <c r="AJ452" i="19" s="1"/>
  <c r="BH452" i="19" s="1"/>
  <c r="H363" i="19"/>
  <c r="H452" i="19" s="1"/>
  <c r="AF363" i="19"/>
  <c r="AF452" i="19" s="1"/>
  <c r="Y363" i="19"/>
  <c r="Y452" i="19" s="1"/>
  <c r="U363" i="19"/>
  <c r="U452" i="19" s="1"/>
  <c r="Q363" i="19"/>
  <c r="Q452" i="19" s="1"/>
  <c r="N363" i="19"/>
  <c r="N452" i="19" s="1"/>
  <c r="K363" i="19"/>
  <c r="K452" i="19" s="1"/>
  <c r="AI363" i="19"/>
  <c r="AI452" i="19" s="1"/>
  <c r="BG452" i="19" s="1"/>
  <c r="G363" i="19"/>
  <c r="G452" i="19" s="1"/>
  <c r="AE363" i="19"/>
  <c r="AE452" i="19" s="1"/>
  <c r="Z363" i="19"/>
  <c r="Z452" i="19" s="1"/>
  <c r="V363" i="19"/>
  <c r="V452" i="19" s="1"/>
  <c r="R363" i="19"/>
  <c r="R452" i="19" s="1"/>
  <c r="AL363" i="19"/>
  <c r="AL452" i="19" s="1"/>
  <c r="BJ452" i="19" s="1"/>
  <c r="J363" i="19"/>
  <c r="J452" i="19" s="1"/>
  <c r="AH363" i="19"/>
  <c r="AH452" i="19" s="1"/>
  <c r="BF452" i="19" s="1"/>
  <c r="F363" i="19"/>
  <c r="F452" i="19" s="1"/>
  <c r="AD363" i="19"/>
  <c r="AD452" i="19" s="1"/>
  <c r="W363" i="19"/>
  <c r="W452" i="19" s="1"/>
  <c r="S363" i="19"/>
  <c r="S452" i="19" s="1"/>
  <c r="M363" i="19"/>
  <c r="M452" i="19" s="1"/>
  <c r="AK363" i="19"/>
  <c r="AK452" i="19" s="1"/>
  <c r="I363" i="19"/>
  <c r="I452" i="19" s="1"/>
  <c r="AG363" i="19"/>
  <c r="AG452" i="19" s="1"/>
  <c r="BE452" i="19" s="1"/>
  <c r="E363" i="19"/>
  <c r="E452" i="19" s="1"/>
  <c r="AC363" i="19"/>
  <c r="AC452" i="19" s="1"/>
  <c r="X363" i="19"/>
  <c r="X452" i="19" s="1"/>
  <c r="T363" i="19"/>
  <c r="T452" i="19" s="1"/>
  <c r="T485" i="18"/>
  <c r="AR484" i="18"/>
  <c r="BE485" i="18"/>
  <c r="AG486" i="18"/>
  <c r="AW448" i="18"/>
  <c r="L72" i="23"/>
  <c r="L72" i="9"/>
  <c r="W71" i="9"/>
  <c r="AU71" i="9" s="1"/>
  <c r="AE73" i="23"/>
  <c r="CL12" i="23" s="1"/>
  <c r="BD449" i="18"/>
  <c r="BB451" i="19"/>
  <c r="BD484" i="18"/>
  <c r="AF485" i="18"/>
  <c r="E108" i="23"/>
  <c r="E108" i="9"/>
  <c r="F485" i="19"/>
  <c r="W485" i="18"/>
  <c r="AU484" i="18"/>
  <c r="F108" i="23"/>
  <c r="F108" i="9"/>
  <c r="G485" i="19"/>
  <c r="AQ484" i="19"/>
  <c r="V485" i="18"/>
  <c r="AT484" i="18"/>
  <c r="U485" i="18"/>
  <c r="AS484" i="18"/>
  <c r="H108" i="23"/>
  <c r="H108" i="9"/>
  <c r="I485" i="19"/>
  <c r="AS484" i="19"/>
  <c r="R108" i="23"/>
  <c r="R108" i="9"/>
  <c r="S485" i="18"/>
  <c r="AQ484" i="18"/>
  <c r="BG72" i="9"/>
  <c r="AU72" i="9"/>
  <c r="BH485" i="18"/>
  <c r="AJ486" i="18"/>
  <c r="BC71" i="9"/>
  <c r="S71" i="9"/>
  <c r="AQ71" i="9" s="1"/>
  <c r="AJ107" i="23"/>
  <c r="BH107" i="23" s="1"/>
  <c r="M73" i="9"/>
  <c r="L73" i="23"/>
  <c r="S540" i="19"/>
  <c r="S541" i="19" s="1"/>
  <c r="AS107" i="23"/>
  <c r="BC107" i="23"/>
  <c r="S72" i="23"/>
  <c r="BY12" i="23" s="1"/>
  <c r="S72" i="9"/>
  <c r="AQ72" i="9" s="1"/>
  <c r="AR450" i="19"/>
  <c r="BB450" i="19"/>
  <c r="BG71" i="23"/>
  <c r="W71" i="23"/>
  <c r="AU71" i="23" s="1"/>
  <c r="BC72" i="9"/>
  <c r="BA484" i="18"/>
  <c r="AC485" i="18"/>
  <c r="W540" i="19"/>
  <c r="W541" i="19" s="1"/>
  <c r="Y485" i="18"/>
  <c r="AW484" i="18"/>
  <c r="AG107" i="9"/>
  <c r="BE107" i="9" s="1"/>
  <c r="Q540" i="19"/>
  <c r="Q541" i="19" s="1"/>
  <c r="D171" i="19"/>
  <c r="D274" i="19"/>
  <c r="K170" i="19"/>
  <c r="K274" i="19" s="1"/>
  <c r="E170" i="19"/>
  <c r="E274" i="19" s="1"/>
  <c r="G170" i="19"/>
  <c r="G274" i="19" s="1"/>
  <c r="F170" i="19"/>
  <c r="F274" i="19" s="1"/>
  <c r="J170" i="19"/>
  <c r="J274" i="19" s="1"/>
  <c r="M170" i="19"/>
  <c r="M274" i="19" s="1"/>
  <c r="H170" i="19"/>
  <c r="H274" i="19" s="1"/>
  <c r="L170" i="19"/>
  <c r="L274" i="19" s="1"/>
  <c r="I170" i="19"/>
  <c r="I274" i="19" s="1"/>
  <c r="AF170" i="19"/>
  <c r="AF274" i="19" s="1"/>
  <c r="R170" i="19"/>
  <c r="R274" i="19" s="1"/>
  <c r="T170" i="19"/>
  <c r="T274" i="19" s="1"/>
  <c r="AD170" i="19"/>
  <c r="AD274" i="19" s="1"/>
  <c r="AC170" i="19"/>
  <c r="AC274" i="19" s="1"/>
  <c r="AH170" i="19"/>
  <c r="AH274" i="19" s="1"/>
  <c r="AE170" i="19"/>
  <c r="AE274" i="19" s="1"/>
  <c r="AJ170" i="19"/>
  <c r="AJ274" i="19" s="1"/>
  <c r="U170" i="19"/>
  <c r="U274" i="19" s="1"/>
  <c r="S170" i="19"/>
  <c r="S274" i="19" s="1"/>
  <c r="W170" i="19"/>
  <c r="W274" i="19" s="1"/>
  <c r="AG170" i="19"/>
  <c r="AG274" i="19" s="1"/>
  <c r="Y170" i="19"/>
  <c r="Y274" i="19" s="1"/>
  <c r="AK170" i="19"/>
  <c r="AK274" i="19" s="1"/>
  <c r="Z170" i="19"/>
  <c r="Z274" i="19" s="1"/>
  <c r="AI170" i="19"/>
  <c r="AI274" i="19" s="1"/>
  <c r="AL170" i="19"/>
  <c r="AL274" i="19" s="1"/>
  <c r="N170" i="19"/>
  <c r="N274" i="19" s="1"/>
  <c r="Q170" i="19"/>
  <c r="Q274" i="19" s="1"/>
  <c r="X170" i="19"/>
  <c r="X274" i="19" s="1"/>
  <c r="V170" i="19"/>
  <c r="V274" i="19" s="1"/>
  <c r="S107" i="9"/>
  <c r="AQ107" i="9" s="1"/>
  <c r="BJ484" i="18"/>
  <c r="AL485" i="18"/>
  <c r="BC485" i="18"/>
  <c r="AE486" i="18"/>
  <c r="BG485" i="18"/>
  <c r="AI486" i="18"/>
  <c r="AI71" i="9"/>
  <c r="BG71" i="9" s="1"/>
  <c r="AQ448" i="18"/>
  <c r="F72" i="23"/>
  <c r="F72" i="9"/>
  <c r="BH71" i="23"/>
  <c r="AV71" i="23"/>
  <c r="AT449" i="18"/>
  <c r="P73" i="23"/>
  <c r="BZ9" i="23" s="1"/>
  <c r="P73" i="9"/>
  <c r="AU451" i="19"/>
  <c r="BB449" i="18"/>
  <c r="BC451" i="19"/>
  <c r="AW451" i="19"/>
  <c r="I73" i="9"/>
  <c r="AZ72" i="23"/>
  <c r="DI9" i="23" s="1"/>
  <c r="BM9" i="23"/>
  <c r="BA107" i="9"/>
  <c r="AP107" i="9"/>
  <c r="BD107" i="9"/>
  <c r="AR107" i="9"/>
  <c r="R107" i="9"/>
  <c r="X541" i="19"/>
  <c r="BM8" i="23"/>
  <c r="BY8" i="23" s="1"/>
  <c r="CK8" i="23" s="1"/>
  <c r="CW8" i="23" s="1"/>
  <c r="DI8" i="23" s="1"/>
  <c r="C161" i="23"/>
  <c r="BE72" i="9"/>
  <c r="AU72" i="23"/>
  <c r="CW16" i="23" s="1"/>
  <c r="BM16" i="23"/>
  <c r="AP450" i="19"/>
  <c r="AO72" i="23"/>
  <c r="CW10" i="23" s="1"/>
  <c r="BM10" i="23"/>
  <c r="BC71" i="23"/>
  <c r="S71" i="23"/>
  <c r="AQ71" i="23" s="1"/>
  <c r="E487" i="18"/>
  <c r="W107" i="23"/>
  <c r="AU107" i="23" s="1"/>
  <c r="BI484" i="18"/>
  <c r="AK485" i="18"/>
  <c r="AZ72" i="9"/>
  <c r="BB484" i="18"/>
  <c r="AD485" i="18"/>
  <c r="AU448" i="18"/>
  <c r="J72" i="23"/>
  <c r="AH72" i="23" s="1"/>
  <c r="CK15" i="23" s="1"/>
  <c r="J72" i="9"/>
  <c r="AS448" i="18"/>
  <c r="H72" i="9"/>
  <c r="T72" i="9" s="1"/>
  <c r="H72" i="23"/>
  <c r="AI72" i="23"/>
  <c r="CK16" i="23" s="1"/>
  <c r="AX450" i="19"/>
  <c r="BI450" i="19"/>
  <c r="M107" i="23"/>
  <c r="AK107" i="23" s="1"/>
  <c r="M107" i="9"/>
  <c r="N484" i="19"/>
  <c r="AX483" i="19"/>
  <c r="Y107" i="23"/>
  <c r="Y107" i="9"/>
  <c r="BC72" i="23"/>
  <c r="DI12" i="23" s="1"/>
  <c r="AQ72" i="23"/>
  <c r="CW12" i="23" s="1"/>
  <c r="BM12" i="23"/>
  <c r="AN71" i="9"/>
  <c r="AZ71" i="9"/>
  <c r="P108" i="23"/>
  <c r="P108" i="9"/>
  <c r="Q485" i="18"/>
  <c r="AO484" i="18"/>
  <c r="J73" i="9"/>
  <c r="X107" i="9"/>
  <c r="AV107" i="9" s="1"/>
  <c r="BC483" i="19"/>
  <c r="AE484" i="19"/>
  <c r="AD107" i="23"/>
  <c r="AD107" i="9"/>
  <c r="BB107" i="9" s="1"/>
  <c r="BH483" i="19"/>
  <c r="AJ484" i="19"/>
  <c r="AI107" i="23"/>
  <c r="BG107" i="23" s="1"/>
  <c r="AI107" i="9"/>
  <c r="BG107" i="9" s="1"/>
  <c r="BD71" i="23"/>
  <c r="AR71" i="23"/>
  <c r="BD450" i="19"/>
  <c r="J487" i="18"/>
  <c r="J108" i="23"/>
  <c r="J108" i="9"/>
  <c r="K485" i="19"/>
  <c r="AU484" i="19"/>
  <c r="H487" i="18"/>
  <c r="S107" i="23"/>
  <c r="AQ107" i="23" s="1"/>
  <c r="AK107" i="9"/>
  <c r="Z540" i="19"/>
  <c r="Z541" i="19" s="1"/>
  <c r="BF483" i="19"/>
  <c r="AH484" i="19"/>
  <c r="AG108" i="23" s="1"/>
  <c r="AX448" i="18"/>
  <c r="M72" i="23"/>
  <c r="M72" i="9"/>
  <c r="P72" i="9"/>
  <c r="AN72" i="9" s="1"/>
  <c r="AE72" i="23"/>
  <c r="CK12" i="23" s="1"/>
  <c r="AV71" i="9"/>
  <c r="BH71" i="9"/>
  <c r="R72" i="9"/>
  <c r="U540" i="19"/>
  <c r="U541" i="19" s="1"/>
  <c r="V73" i="9"/>
  <c r="AO449" i="18"/>
  <c r="AV451" i="19"/>
  <c r="AX449" i="18"/>
  <c r="AX451" i="19"/>
  <c r="AP449" i="18"/>
  <c r="E73" i="23"/>
  <c r="E73" i="9"/>
  <c r="C73" i="23"/>
  <c r="C73" i="9"/>
  <c r="C162" i="9" s="1"/>
  <c r="AJ449" i="18"/>
  <c r="I449" i="18"/>
  <c r="Q451" i="19"/>
  <c r="AO451" i="19" s="1"/>
  <c r="T451" i="19"/>
  <c r="AH451" i="19"/>
  <c r="BF451" i="19" s="1"/>
  <c r="I73" i="23"/>
  <c r="L108" i="23"/>
  <c r="L108" i="9"/>
  <c r="X108" i="9" s="1"/>
  <c r="M485" i="19"/>
  <c r="AW484" i="19"/>
  <c r="AN107" i="23"/>
  <c r="AZ107" i="23"/>
  <c r="BA107" i="23"/>
  <c r="BB107" i="23"/>
  <c r="AP107" i="23"/>
  <c r="BD107" i="23"/>
  <c r="AR107" i="23"/>
  <c r="R107" i="23"/>
  <c r="AS72" i="23"/>
  <c r="CW14" i="23" s="1"/>
  <c r="BE72" i="23"/>
  <c r="DI14" i="23" s="1"/>
  <c r="BM14" i="23"/>
  <c r="AW450" i="19"/>
  <c r="BG483" i="19"/>
  <c r="AI484" i="19"/>
  <c r="AH107" i="23"/>
  <c r="BF107" i="23" s="1"/>
  <c r="AH107" i="9"/>
  <c r="K108" i="23"/>
  <c r="K108" i="9"/>
  <c r="L485" i="19"/>
  <c r="AV484" i="19"/>
  <c r="R486" i="18"/>
  <c r="AP486" i="18" s="1"/>
  <c r="BA483" i="19"/>
  <c r="AC484" i="19"/>
  <c r="BB483" i="19"/>
  <c r="AD484" i="19"/>
  <c r="AC108" i="23" s="1"/>
  <c r="AJ107" i="9"/>
  <c r="BH107" i="9" s="1"/>
  <c r="I487" i="18"/>
  <c r="I108" i="23"/>
  <c r="U108" i="23" s="1"/>
  <c r="I108" i="9"/>
  <c r="U108" i="9" s="1"/>
  <c r="J485" i="19"/>
  <c r="AT484" i="19"/>
  <c r="G108" i="23"/>
  <c r="S108" i="23" s="1"/>
  <c r="G108" i="9"/>
  <c r="S108" i="9" s="1"/>
  <c r="H485" i="19"/>
  <c r="AR484" i="19"/>
  <c r="V72" i="23"/>
  <c r="BY15" i="23" s="1"/>
  <c r="V72" i="9"/>
  <c r="X72" i="23"/>
  <c r="BY17" i="23" s="1"/>
  <c r="X72" i="9"/>
  <c r="U72" i="9"/>
  <c r="AS72" i="9" s="1"/>
  <c r="BC450" i="19"/>
  <c r="BA450" i="19"/>
  <c r="BI106" i="9"/>
  <c r="AW106" i="9"/>
  <c r="V540" i="19"/>
  <c r="V541" i="19" s="1"/>
  <c r="AR448" i="18"/>
  <c r="AZ71" i="23"/>
  <c r="AN71" i="23"/>
  <c r="G73" i="9"/>
  <c r="AE73" i="9" s="1"/>
  <c r="AB107" i="9"/>
  <c r="AZ107" i="9" s="1"/>
  <c r="AP485" i="18"/>
  <c r="AW25" i="9"/>
  <c r="BI25" i="9"/>
  <c r="P107" i="9"/>
  <c r="AN107" i="9" s="1"/>
  <c r="J73" i="23"/>
  <c r="X107" i="23"/>
  <c r="AV107" i="23" s="1"/>
  <c r="R484" i="19"/>
  <c r="Q107" i="9"/>
  <c r="AO107" i="9" s="1"/>
  <c r="Q107" i="23"/>
  <c r="AO107" i="23" s="1"/>
  <c r="T540" i="19"/>
  <c r="T541" i="19" s="1"/>
  <c r="AG107" i="23"/>
  <c r="BE107" i="23" s="1"/>
  <c r="AR71" i="9"/>
  <c r="BD71" i="9"/>
  <c r="BF107" i="9"/>
  <c r="AT107" i="9"/>
  <c r="L361" i="18"/>
  <c r="L450" i="18" s="1"/>
  <c r="AV450" i="18" s="1"/>
  <c r="AJ361" i="18"/>
  <c r="AJ450" i="18" s="1"/>
  <c r="H361" i="18"/>
  <c r="H450" i="18" s="1"/>
  <c r="G74" i="23" s="1"/>
  <c r="AF361" i="18"/>
  <c r="Z361" i="18"/>
  <c r="Z450" i="18" s="1"/>
  <c r="V361" i="18"/>
  <c r="V450" i="18" s="1"/>
  <c r="R361" i="18"/>
  <c r="R450" i="18" s="1"/>
  <c r="D361" i="18"/>
  <c r="D450" i="18" s="1"/>
  <c r="D539" i="18" s="1"/>
  <c r="K361" i="18"/>
  <c r="K450" i="18" s="1"/>
  <c r="AI361" i="18"/>
  <c r="AI450" i="18" s="1"/>
  <c r="G361" i="18"/>
  <c r="G450" i="18" s="1"/>
  <c r="AQ450" i="18" s="1"/>
  <c r="AE361" i="18"/>
  <c r="AE450" i="18" s="1"/>
  <c r="W361" i="18"/>
  <c r="W450" i="18" s="1"/>
  <c r="S361" i="18"/>
  <c r="S450" i="18" s="1"/>
  <c r="N361" i="18"/>
  <c r="N450" i="18" s="1"/>
  <c r="AX450" i="18" s="1"/>
  <c r="J361" i="18"/>
  <c r="J450" i="18" s="1"/>
  <c r="AH361" i="18"/>
  <c r="AH450" i="18" s="1"/>
  <c r="F361" i="18"/>
  <c r="F450" i="18" s="1"/>
  <c r="AD361" i="18"/>
  <c r="AD450" i="18" s="1"/>
  <c r="X361" i="18"/>
  <c r="X450" i="18" s="1"/>
  <c r="T361" i="18"/>
  <c r="T450" i="18" s="1"/>
  <c r="Q361" i="18"/>
  <c r="Q450" i="18" s="1"/>
  <c r="AL361" i="18"/>
  <c r="AL450" i="18" s="1"/>
  <c r="M361" i="18"/>
  <c r="M450" i="18" s="1"/>
  <c r="L74" i="23" s="1"/>
  <c r="AK361" i="18"/>
  <c r="AK450" i="18" s="1"/>
  <c r="I361" i="18"/>
  <c r="I450" i="18" s="1"/>
  <c r="AG361" i="18"/>
  <c r="AG450" i="18" s="1"/>
  <c r="E361" i="18"/>
  <c r="E450" i="18" s="1"/>
  <c r="AC361" i="18"/>
  <c r="AC450" i="18" s="1"/>
  <c r="Y361" i="18"/>
  <c r="Y450" i="18" s="1"/>
  <c r="U361" i="18"/>
  <c r="U450" i="18" s="1"/>
  <c r="BD483" i="19"/>
  <c r="AF484" i="19"/>
  <c r="BI483" i="19"/>
  <c r="AK484" i="19"/>
  <c r="AC72" i="23"/>
  <c r="CK10" i="23" s="1"/>
  <c r="AC72" i="9"/>
  <c r="BA72" i="9" s="1"/>
  <c r="BB448" i="18"/>
  <c r="P72" i="23"/>
  <c r="BY9" i="23" s="1"/>
  <c r="K74" i="23"/>
  <c r="K74" i="9"/>
  <c r="AV450" i="19"/>
  <c r="R72" i="23"/>
  <c r="BY11" i="23" s="1"/>
  <c r="Y106" i="23"/>
  <c r="AW106" i="23" s="1"/>
  <c r="AF136" i="24"/>
  <c r="S136" i="24"/>
  <c r="W136" i="24"/>
  <c r="AG136" i="24"/>
  <c r="AE136" i="24"/>
  <c r="V136" i="24"/>
  <c r="AD136" i="24"/>
  <c r="U136" i="24"/>
  <c r="AH136" i="24"/>
  <c r="AJ136" i="24"/>
  <c r="AK136" i="24"/>
  <c r="AL136" i="24"/>
  <c r="R136" i="24"/>
  <c r="T136" i="24"/>
  <c r="X136" i="24"/>
  <c r="Y136" i="24"/>
  <c r="AI136" i="24"/>
  <c r="F136" i="24"/>
  <c r="K136" i="24"/>
  <c r="J136" i="24"/>
  <c r="M136" i="24"/>
  <c r="G136" i="24"/>
  <c r="L136" i="24"/>
  <c r="Z136" i="24"/>
  <c r="N136" i="24"/>
  <c r="E136" i="24"/>
  <c r="I136" i="24"/>
  <c r="H136" i="24"/>
  <c r="H240" i="24" l="1"/>
  <c r="I240" i="24"/>
  <c r="E240" i="24"/>
  <c r="N240" i="24"/>
  <c r="Z240" i="24"/>
  <c r="L240" i="24"/>
  <c r="G240" i="24"/>
  <c r="M240" i="24"/>
  <c r="J240" i="24"/>
  <c r="K240" i="24"/>
  <c r="F240" i="24"/>
  <c r="AI240" i="24"/>
  <c r="Y240" i="24"/>
  <c r="X240" i="24"/>
  <c r="T240" i="24"/>
  <c r="R240" i="24"/>
  <c r="AL240" i="24"/>
  <c r="AK240" i="24"/>
  <c r="AJ240" i="24"/>
  <c r="AH240" i="24"/>
  <c r="U240" i="24"/>
  <c r="AD240" i="24"/>
  <c r="V240" i="24"/>
  <c r="AE240" i="24"/>
  <c r="AG240" i="24"/>
  <c r="W240" i="24"/>
  <c r="S240" i="24"/>
  <c r="AF240" i="24"/>
  <c r="F489" i="24"/>
  <c r="K488" i="24"/>
  <c r="AU487" i="24"/>
  <c r="AR487" i="24"/>
  <c r="H488" i="24"/>
  <c r="BI486" i="24"/>
  <c r="AK487" i="24"/>
  <c r="V417" i="24"/>
  <c r="E417" i="24"/>
  <c r="AO417" i="24" s="1"/>
  <c r="W417" i="24"/>
  <c r="F417" i="24"/>
  <c r="AP417" i="24" s="1"/>
  <c r="X417" i="24"/>
  <c r="J488" i="24"/>
  <c r="AT487" i="24"/>
  <c r="Y487" i="24"/>
  <c r="AW486" i="24"/>
  <c r="Z506" i="24"/>
  <c r="AD487" i="24"/>
  <c r="BB486" i="24"/>
  <c r="X506" i="24"/>
  <c r="M489" i="24"/>
  <c r="N489" i="24"/>
  <c r="AX488" i="24"/>
  <c r="BD486" i="24"/>
  <c r="AF487" i="24"/>
  <c r="R487" i="24"/>
  <c r="AP486" i="24"/>
  <c r="G488" i="24"/>
  <c r="AQ487" i="24"/>
  <c r="BG486" i="24"/>
  <c r="AI487" i="24"/>
  <c r="BA486" i="24"/>
  <c r="AC487" i="24"/>
  <c r="AH487" i="24"/>
  <c r="BF486" i="24"/>
  <c r="AQ417" i="24"/>
  <c r="AR417" i="24"/>
  <c r="Z417" i="24"/>
  <c r="I417" i="24"/>
  <c r="AS417" i="24" s="1"/>
  <c r="AC417" i="24"/>
  <c r="BA417" i="24" s="1"/>
  <c r="J417" i="24"/>
  <c r="AD417" i="24"/>
  <c r="E488" i="24"/>
  <c r="AO487" i="24"/>
  <c r="AV487" i="24"/>
  <c r="L488" i="24"/>
  <c r="BE416" i="24"/>
  <c r="U506" i="24"/>
  <c r="D240" i="24"/>
  <c r="D137" i="24"/>
  <c r="BD416" i="24"/>
  <c r="BE486" i="24"/>
  <c r="AG487" i="24"/>
  <c r="BH486" i="24"/>
  <c r="AJ487" i="24"/>
  <c r="I488" i="24"/>
  <c r="AS487" i="24"/>
  <c r="K417" i="24"/>
  <c r="AU417" i="24" s="1"/>
  <c r="AE417" i="24"/>
  <c r="BC417" i="24" s="1"/>
  <c r="L417" i="24"/>
  <c r="AV417" i="24" s="1"/>
  <c r="AF417" i="24"/>
  <c r="BD417" i="24" s="1"/>
  <c r="M417" i="24"/>
  <c r="AW417" i="24" s="1"/>
  <c r="AG417" i="24"/>
  <c r="BE417" i="24" s="1"/>
  <c r="N417" i="24"/>
  <c r="AX417" i="24" s="1"/>
  <c r="AH417" i="24"/>
  <c r="BF417" i="24" s="1"/>
  <c r="S506" i="24"/>
  <c r="AL487" i="24"/>
  <c r="BJ486" i="24"/>
  <c r="BC486" i="24"/>
  <c r="AE487" i="24"/>
  <c r="AI329" i="24"/>
  <c r="AE329" i="24"/>
  <c r="Y329" i="24"/>
  <c r="U329" i="24"/>
  <c r="U418" i="24" s="1"/>
  <c r="Q329" i="24"/>
  <c r="Q507" i="24" s="1"/>
  <c r="K329" i="24"/>
  <c r="G329" i="24"/>
  <c r="AL329" i="24"/>
  <c r="AL418" i="24" s="1"/>
  <c r="AH329" i="24"/>
  <c r="AD329" i="24"/>
  <c r="X329" i="24"/>
  <c r="T329" i="24"/>
  <c r="T418" i="24" s="1"/>
  <c r="N329" i="24"/>
  <c r="J329" i="24"/>
  <c r="F329" i="24"/>
  <c r="AK329" i="24"/>
  <c r="AK418" i="24" s="1"/>
  <c r="AG329" i="24"/>
  <c r="AC329" i="24"/>
  <c r="W329" i="24"/>
  <c r="S329" i="24"/>
  <c r="S418" i="24" s="1"/>
  <c r="M329" i="24"/>
  <c r="I329" i="24"/>
  <c r="E329" i="24"/>
  <c r="AJ329" i="24"/>
  <c r="AJ418" i="24" s="1"/>
  <c r="AF329" i="24"/>
  <c r="Z329" i="24"/>
  <c r="Z418" i="24" s="1"/>
  <c r="V329" i="24"/>
  <c r="V507" i="24" s="1"/>
  <c r="R329" i="24"/>
  <c r="R418" i="24" s="1"/>
  <c r="L329" i="24"/>
  <c r="H329" i="24"/>
  <c r="H418" i="24" s="1"/>
  <c r="D329" i="24"/>
  <c r="D418" i="24" s="1"/>
  <c r="D507" i="24" s="1"/>
  <c r="BO17" i="23"/>
  <c r="BO12" i="23"/>
  <c r="BI484" i="19"/>
  <c r="AK485" i="19"/>
  <c r="BJ450" i="18"/>
  <c r="X74" i="23"/>
  <c r="CA17" i="23" s="1"/>
  <c r="AS450" i="18"/>
  <c r="H74" i="23"/>
  <c r="H74" i="9"/>
  <c r="AP450" i="18"/>
  <c r="BG450" i="18"/>
  <c r="AI74" i="23"/>
  <c r="CM16" i="23" s="1"/>
  <c r="AI74" i="9"/>
  <c r="BH450" i="18"/>
  <c r="BN15" i="23"/>
  <c r="BG484" i="19"/>
  <c r="AI485" i="19"/>
  <c r="AH108" i="9"/>
  <c r="AH108" i="23"/>
  <c r="BN8" i="23"/>
  <c r="BZ8" i="23" s="1"/>
  <c r="CL8" i="23" s="1"/>
  <c r="CX8" i="23" s="1"/>
  <c r="DJ8" i="23" s="1"/>
  <c r="C162" i="23"/>
  <c r="AW72" i="9"/>
  <c r="AK72" i="9"/>
  <c r="BI72" i="9" s="1"/>
  <c r="Y72" i="9"/>
  <c r="BF108" i="9"/>
  <c r="AT73" i="9"/>
  <c r="AT72" i="9"/>
  <c r="AH72" i="9"/>
  <c r="BF72" i="9" s="1"/>
  <c r="AJ108" i="23"/>
  <c r="BH108" i="23" s="1"/>
  <c r="E74" i="23"/>
  <c r="AP72" i="9"/>
  <c r="AD72" i="9"/>
  <c r="BB72" i="9" s="1"/>
  <c r="BG486" i="18"/>
  <c r="AI487" i="18"/>
  <c r="BC486" i="18"/>
  <c r="AE487" i="18"/>
  <c r="BJ485" i="18"/>
  <c r="AL486" i="18"/>
  <c r="D172" i="19"/>
  <c r="D275" i="19"/>
  <c r="M171" i="19"/>
  <c r="M275" i="19" s="1"/>
  <c r="K171" i="19"/>
  <c r="K275" i="19" s="1"/>
  <c r="E171" i="19"/>
  <c r="E275" i="19" s="1"/>
  <c r="F171" i="19"/>
  <c r="F275" i="19" s="1"/>
  <c r="J171" i="19"/>
  <c r="J275" i="19" s="1"/>
  <c r="G171" i="19"/>
  <c r="G275" i="19" s="1"/>
  <c r="H171" i="19"/>
  <c r="H275" i="19" s="1"/>
  <c r="L171" i="19"/>
  <c r="L275" i="19" s="1"/>
  <c r="I171" i="19"/>
  <c r="I275" i="19" s="1"/>
  <c r="AF171" i="19"/>
  <c r="AF275" i="19" s="1"/>
  <c r="R171" i="19"/>
  <c r="R275" i="19" s="1"/>
  <c r="AH171" i="19"/>
  <c r="AH275" i="19" s="1"/>
  <c r="T171" i="19"/>
  <c r="T275" i="19" s="1"/>
  <c r="AD171" i="19"/>
  <c r="AD275" i="19" s="1"/>
  <c r="X171" i="19"/>
  <c r="X275" i="19" s="1"/>
  <c r="AE171" i="19"/>
  <c r="AE275" i="19" s="1"/>
  <c r="U171" i="19"/>
  <c r="U275" i="19" s="1"/>
  <c r="W171" i="19"/>
  <c r="W275" i="19" s="1"/>
  <c r="AC171" i="19"/>
  <c r="AC275" i="19" s="1"/>
  <c r="AG171" i="19"/>
  <c r="AG275" i="19" s="1"/>
  <c r="AL171" i="19"/>
  <c r="AL275" i="19" s="1"/>
  <c r="Y171" i="19"/>
  <c r="Y275" i="19" s="1"/>
  <c r="AK171" i="19"/>
  <c r="AK275" i="19" s="1"/>
  <c r="S171" i="19"/>
  <c r="S275" i="19" s="1"/>
  <c r="Z171" i="19"/>
  <c r="Z275" i="19" s="1"/>
  <c r="AI171" i="19"/>
  <c r="AI275" i="19" s="1"/>
  <c r="N171" i="19"/>
  <c r="N275" i="19" s="1"/>
  <c r="AJ171" i="19"/>
  <c r="AJ275" i="19" s="1"/>
  <c r="Q171" i="19"/>
  <c r="Q275" i="19" s="1"/>
  <c r="V171" i="19"/>
  <c r="V275" i="19" s="1"/>
  <c r="Y486" i="18"/>
  <c r="AW485" i="18"/>
  <c r="BA485" i="18"/>
  <c r="AC486" i="18"/>
  <c r="BN17" i="23"/>
  <c r="BH486" i="18"/>
  <c r="AJ487" i="18"/>
  <c r="AR108" i="9"/>
  <c r="T108" i="9"/>
  <c r="AP108" i="9"/>
  <c r="V108" i="9"/>
  <c r="AT108" i="9" s="1"/>
  <c r="BD485" i="18"/>
  <c r="AF486" i="18"/>
  <c r="BA452" i="19"/>
  <c r="BI452" i="19"/>
  <c r="BB452" i="19"/>
  <c r="BC452" i="19"/>
  <c r="AX452" i="19"/>
  <c r="BD452" i="19"/>
  <c r="D273" i="18"/>
  <c r="D170" i="18"/>
  <c r="K169" i="18"/>
  <c r="K273" i="18" s="1"/>
  <c r="L169" i="18"/>
  <c r="L273" i="18" s="1"/>
  <c r="R169" i="18"/>
  <c r="R273" i="18" s="1"/>
  <c r="F169" i="18"/>
  <c r="F273" i="18" s="1"/>
  <c r="I169" i="18"/>
  <c r="I273" i="18" s="1"/>
  <c r="J169" i="18"/>
  <c r="J273" i="18" s="1"/>
  <c r="M169" i="18"/>
  <c r="M273" i="18" s="1"/>
  <c r="G169" i="18"/>
  <c r="G273" i="18" s="1"/>
  <c r="E169" i="18"/>
  <c r="E273" i="18" s="1"/>
  <c r="Z169" i="18"/>
  <c r="Z273" i="18" s="1"/>
  <c r="H169" i="18"/>
  <c r="H273" i="18" s="1"/>
  <c r="U169" i="18"/>
  <c r="U273" i="18" s="1"/>
  <c r="AL169" i="18"/>
  <c r="AL273" i="18" s="1"/>
  <c r="AD169" i="18"/>
  <c r="AD273" i="18" s="1"/>
  <c r="X169" i="18"/>
  <c r="X273" i="18" s="1"/>
  <c r="AF169" i="18"/>
  <c r="AF273" i="18" s="1"/>
  <c r="AE169" i="18"/>
  <c r="AE273" i="18" s="1"/>
  <c r="AI169" i="18"/>
  <c r="AI273" i="18" s="1"/>
  <c r="AJ169" i="18"/>
  <c r="AJ273" i="18" s="1"/>
  <c r="AG169" i="18"/>
  <c r="AG273" i="18" s="1"/>
  <c r="Y169" i="18"/>
  <c r="Y273" i="18" s="1"/>
  <c r="N169" i="18"/>
  <c r="N273" i="18" s="1"/>
  <c r="AH169" i="18"/>
  <c r="AH273" i="18" s="1"/>
  <c r="S169" i="18"/>
  <c r="S273" i="18" s="1"/>
  <c r="W169" i="18"/>
  <c r="W273" i="18" s="1"/>
  <c r="T169" i="18"/>
  <c r="T273" i="18" s="1"/>
  <c r="AC169" i="18"/>
  <c r="AC273" i="18" s="1"/>
  <c r="V169" i="18"/>
  <c r="V273" i="18" s="1"/>
  <c r="AK169" i="18"/>
  <c r="AK273" i="18" s="1"/>
  <c r="Q169" i="18"/>
  <c r="Q273" i="18" s="1"/>
  <c r="N486" i="18"/>
  <c r="AX485" i="18"/>
  <c r="M488" i="18"/>
  <c r="X486" i="18"/>
  <c r="D109" i="23"/>
  <c r="D109" i="9"/>
  <c r="E486" i="19"/>
  <c r="AO485" i="19"/>
  <c r="AT451" i="19"/>
  <c r="AJ73" i="23"/>
  <c r="CL17" i="23" s="1"/>
  <c r="AJ73" i="9"/>
  <c r="BI449" i="18"/>
  <c r="AH73" i="23"/>
  <c r="CL15" i="23" s="1"/>
  <c r="BG449" i="18"/>
  <c r="AH73" i="9"/>
  <c r="BF73" i="9" s="1"/>
  <c r="AV485" i="18"/>
  <c r="BE484" i="19"/>
  <c r="AG485" i="19"/>
  <c r="AF108" i="23"/>
  <c r="AF108" i="9"/>
  <c r="BD108" i="9" s="1"/>
  <c r="AR451" i="19"/>
  <c r="U73" i="23"/>
  <c r="BZ14" i="23" s="1"/>
  <c r="U73" i="9"/>
  <c r="Y541" i="19"/>
  <c r="BD451" i="19"/>
  <c r="BD484" i="19"/>
  <c r="AF485" i="19"/>
  <c r="AE109" i="9" s="1"/>
  <c r="AJ74" i="23"/>
  <c r="CM17" i="23" s="1"/>
  <c r="BI450" i="18"/>
  <c r="BF450" i="18"/>
  <c r="AU450" i="18"/>
  <c r="J74" i="23"/>
  <c r="J74" i="9"/>
  <c r="G109" i="23"/>
  <c r="G109" i="9"/>
  <c r="H486" i="19"/>
  <c r="AR485" i="19"/>
  <c r="I109" i="23"/>
  <c r="I109" i="9"/>
  <c r="J486" i="19"/>
  <c r="AT485" i="19"/>
  <c r="I488" i="18"/>
  <c r="BA484" i="19"/>
  <c r="AC485" i="19"/>
  <c r="AB109" i="23" s="1"/>
  <c r="AS73" i="23"/>
  <c r="CX14" i="23" s="1"/>
  <c r="BN14" i="23"/>
  <c r="AS449" i="18"/>
  <c r="H73" i="23"/>
  <c r="AF73" i="23" s="1"/>
  <c r="CL13" i="23" s="1"/>
  <c r="H73" i="9"/>
  <c r="Q73" i="9"/>
  <c r="AO73" i="9" s="1"/>
  <c r="V73" i="23"/>
  <c r="BZ15" i="23" s="1"/>
  <c r="AW72" i="23"/>
  <c r="CW18" i="23" s="1"/>
  <c r="BM18" i="23"/>
  <c r="AK72" i="23"/>
  <c r="CK18" i="23" s="1"/>
  <c r="Y72" i="23"/>
  <c r="BY18" i="23" s="1"/>
  <c r="H488" i="18"/>
  <c r="BF108" i="23"/>
  <c r="BH484" i="19"/>
  <c r="AJ485" i="19"/>
  <c r="AI108" i="9"/>
  <c r="BG108" i="9" s="1"/>
  <c r="AI108" i="23"/>
  <c r="BG108" i="23" s="1"/>
  <c r="BC484" i="19"/>
  <c r="AE485" i="19"/>
  <c r="AD108" i="9"/>
  <c r="BB108" i="9" s="1"/>
  <c r="AD108" i="23"/>
  <c r="BB108" i="23" s="1"/>
  <c r="M108" i="23"/>
  <c r="M108" i="9"/>
  <c r="N485" i="19"/>
  <c r="AX484" i="19"/>
  <c r="Y108" i="23"/>
  <c r="Y108" i="9"/>
  <c r="BD72" i="23"/>
  <c r="DI13" i="23" s="1"/>
  <c r="BM13" i="23"/>
  <c r="AF72" i="23"/>
  <c r="CK13" i="23" s="1"/>
  <c r="BF72" i="23"/>
  <c r="DI15" i="23" s="1"/>
  <c r="AT72" i="23"/>
  <c r="CW15" i="23" s="1"/>
  <c r="BM15" i="23"/>
  <c r="AC108" i="9"/>
  <c r="BA108" i="9" s="1"/>
  <c r="BI485" i="18"/>
  <c r="AK486" i="18"/>
  <c r="BA72" i="23"/>
  <c r="DI10" i="23" s="1"/>
  <c r="AN72" i="23"/>
  <c r="CW9" i="23" s="1"/>
  <c r="AC73" i="9"/>
  <c r="BA73" i="9" s="1"/>
  <c r="AP72" i="23"/>
  <c r="CW11" i="23" s="1"/>
  <c r="BM11" i="23"/>
  <c r="BB72" i="23"/>
  <c r="DI11" i="23" s="1"/>
  <c r="AD72" i="23"/>
  <c r="CK11" i="23" s="1"/>
  <c r="AB108" i="9"/>
  <c r="BD108" i="23"/>
  <c r="T108" i="23"/>
  <c r="AR108" i="23" s="1"/>
  <c r="AP108" i="23"/>
  <c r="V108" i="23"/>
  <c r="AT108" i="23" s="1"/>
  <c r="BA108" i="23"/>
  <c r="AE108" i="9"/>
  <c r="BE486" i="18"/>
  <c r="AG487" i="18"/>
  <c r="AO452" i="19"/>
  <c r="AW452" i="19"/>
  <c r="AP452" i="19"/>
  <c r="AQ452" i="19"/>
  <c r="AR452" i="19"/>
  <c r="BF485" i="18"/>
  <c r="AH486" i="18"/>
  <c r="F488" i="18"/>
  <c r="Z487" i="18"/>
  <c r="BH73" i="9"/>
  <c r="W108" i="9"/>
  <c r="AU108" i="9" s="1"/>
  <c r="F74" i="9"/>
  <c r="R74" i="9" s="1"/>
  <c r="AN108" i="9"/>
  <c r="AZ108" i="9"/>
  <c r="AN73" i="9"/>
  <c r="AZ73" i="9"/>
  <c r="AB73" i="23"/>
  <c r="BA449" i="18"/>
  <c r="AB73" i="9"/>
  <c r="R73" i="23"/>
  <c r="BZ11" i="23" s="1"/>
  <c r="R73" i="9"/>
  <c r="AP73" i="9" s="1"/>
  <c r="L487" i="18"/>
  <c r="AV486" i="18"/>
  <c r="AQ451" i="19"/>
  <c r="BN11" i="23"/>
  <c r="AK73" i="9"/>
  <c r="BI73" i="9" s="1"/>
  <c r="T74" i="23"/>
  <c r="CA13" i="23" s="1"/>
  <c r="T74" i="9"/>
  <c r="BG74" i="9"/>
  <c r="BA450" i="18"/>
  <c r="S74" i="23"/>
  <c r="CA12" i="23" s="1"/>
  <c r="V74" i="23"/>
  <c r="CA15" i="23" s="1"/>
  <c r="V74" i="9"/>
  <c r="BG74" i="23"/>
  <c r="DK16" i="23" s="1"/>
  <c r="BO16" i="23"/>
  <c r="AO450" i="18"/>
  <c r="AW450" i="18"/>
  <c r="W74" i="23"/>
  <c r="CA16" i="23" s="1"/>
  <c r="W74" i="9"/>
  <c r="AU74" i="9" s="1"/>
  <c r="AT450" i="18"/>
  <c r="I74" i="9"/>
  <c r="I74" i="23"/>
  <c r="BC450" i="18"/>
  <c r="AD74" i="9"/>
  <c r="C74" i="23"/>
  <c r="C74" i="9"/>
  <c r="C163" i="9" s="1"/>
  <c r="AF450" i="18"/>
  <c r="R485" i="19"/>
  <c r="Q108" i="23"/>
  <c r="AO108" i="23" s="1"/>
  <c r="Q108" i="9"/>
  <c r="AO108" i="9" s="1"/>
  <c r="BC73" i="9"/>
  <c r="BC108" i="9"/>
  <c r="AQ108" i="9"/>
  <c r="AS108" i="9"/>
  <c r="L109" i="23"/>
  <c r="X109" i="23" s="1"/>
  <c r="L109" i="9"/>
  <c r="X109" i="9" s="1"/>
  <c r="M486" i="19"/>
  <c r="AW485" i="19"/>
  <c r="BH449" i="18"/>
  <c r="BN10" i="23"/>
  <c r="AF73" i="9"/>
  <c r="Q73" i="23"/>
  <c r="BZ10" i="23" s="1"/>
  <c r="P109" i="23"/>
  <c r="P109" i="9"/>
  <c r="Q486" i="18"/>
  <c r="AO485" i="18"/>
  <c r="BI107" i="9"/>
  <c r="AW107" i="9"/>
  <c r="M74" i="9"/>
  <c r="Y74" i="9" s="1"/>
  <c r="BD72" i="9"/>
  <c r="AR72" i="9"/>
  <c r="AF72" i="9"/>
  <c r="E488" i="18"/>
  <c r="AS73" i="9"/>
  <c r="AK108" i="9"/>
  <c r="X108" i="23"/>
  <c r="AV108" i="23" s="1"/>
  <c r="AP484" i="19"/>
  <c r="BH72" i="9"/>
  <c r="AV72" i="9"/>
  <c r="AJ72" i="9"/>
  <c r="BC73" i="23"/>
  <c r="DJ12" i="23" s="1"/>
  <c r="BN12" i="23"/>
  <c r="BJ484" i="19"/>
  <c r="AL485" i="19"/>
  <c r="W108" i="23"/>
  <c r="AU108" i="23" s="1"/>
  <c r="D74" i="9"/>
  <c r="P74" i="9" s="1"/>
  <c r="F74" i="23"/>
  <c r="AN108" i="23"/>
  <c r="AS451" i="19"/>
  <c r="AV449" i="18"/>
  <c r="K73" i="23"/>
  <c r="K73" i="9"/>
  <c r="AI73" i="9" s="1"/>
  <c r="AG73" i="23"/>
  <c r="CL14" i="23" s="1"/>
  <c r="BF449" i="18"/>
  <c r="AG73" i="9"/>
  <c r="BE73" i="9" s="1"/>
  <c r="BB73" i="9"/>
  <c r="K488" i="18"/>
  <c r="W73" i="9"/>
  <c r="BI73" i="23"/>
  <c r="DJ18" i="23" s="1"/>
  <c r="AF74" i="23"/>
  <c r="CM13" i="23" s="1"/>
  <c r="BE450" i="18"/>
  <c r="AF74" i="9"/>
  <c r="AC74" i="23"/>
  <c r="CM10" i="23" s="1"/>
  <c r="BB450" i="18"/>
  <c r="Q74" i="23"/>
  <c r="CA10" i="23" s="1"/>
  <c r="AR450" i="18"/>
  <c r="AQ108" i="23"/>
  <c r="BE108" i="23"/>
  <c r="AS108" i="23"/>
  <c r="BB484" i="19"/>
  <c r="AD485" i="19"/>
  <c r="R487" i="18"/>
  <c r="K109" i="23"/>
  <c r="K109" i="9"/>
  <c r="W109" i="9" s="1"/>
  <c r="L486" i="19"/>
  <c r="AV485" i="19"/>
  <c r="L74" i="9"/>
  <c r="BH108" i="9"/>
  <c r="AV108" i="9"/>
  <c r="BE449" i="18"/>
  <c r="BF484" i="19"/>
  <c r="AH485" i="19"/>
  <c r="AG109" i="9" s="1"/>
  <c r="J109" i="23"/>
  <c r="J109" i="9"/>
  <c r="V109" i="9" s="1"/>
  <c r="K486" i="19"/>
  <c r="AU485" i="19"/>
  <c r="J488" i="18"/>
  <c r="BI107" i="23"/>
  <c r="AW107" i="23"/>
  <c r="M74" i="23"/>
  <c r="BB485" i="18"/>
  <c r="AC109" i="9"/>
  <c r="AD486" i="18"/>
  <c r="AJ108" i="9"/>
  <c r="E74" i="9"/>
  <c r="Q74" i="9" s="1"/>
  <c r="BG72" i="23"/>
  <c r="DI16" i="23" s="1"/>
  <c r="T73" i="9"/>
  <c r="AC73" i="23"/>
  <c r="CL10" i="23" s="1"/>
  <c r="AK108" i="23"/>
  <c r="AL364" i="19"/>
  <c r="J364" i="19"/>
  <c r="AH364" i="19"/>
  <c r="F364" i="19"/>
  <c r="AD364" i="19"/>
  <c r="W364" i="19"/>
  <c r="S364" i="19"/>
  <c r="M364" i="19"/>
  <c r="AK364" i="19"/>
  <c r="I364" i="19"/>
  <c r="AG364" i="19"/>
  <c r="E364" i="19"/>
  <c r="AC364" i="19"/>
  <c r="X364" i="19"/>
  <c r="X453" i="19" s="1"/>
  <c r="T364" i="19"/>
  <c r="D364" i="19"/>
  <c r="D453" i="19" s="1"/>
  <c r="D542" i="19" s="1"/>
  <c r="L364" i="19"/>
  <c r="AJ364" i="19"/>
  <c r="AJ453" i="19" s="1"/>
  <c r="H364" i="19"/>
  <c r="AF364" i="19"/>
  <c r="AF453" i="19" s="1"/>
  <c r="Y364" i="19"/>
  <c r="U364" i="19"/>
  <c r="U453" i="19" s="1"/>
  <c r="Q364" i="19"/>
  <c r="N364" i="19"/>
  <c r="N453" i="19" s="1"/>
  <c r="K364" i="19"/>
  <c r="AI364" i="19"/>
  <c r="AI453" i="19" s="1"/>
  <c r="G364" i="19"/>
  <c r="AE364" i="19"/>
  <c r="AE453" i="19" s="1"/>
  <c r="Z364" i="19"/>
  <c r="V364" i="19"/>
  <c r="V453" i="19" s="1"/>
  <c r="R364" i="19"/>
  <c r="W542" i="19"/>
  <c r="AB108" i="23"/>
  <c r="AZ108" i="23" s="1"/>
  <c r="G74" i="9"/>
  <c r="S74" i="9" s="1"/>
  <c r="S542" i="19"/>
  <c r="S486" i="18"/>
  <c r="AQ485" i="18"/>
  <c r="H109" i="23"/>
  <c r="H109" i="9"/>
  <c r="I486" i="19"/>
  <c r="AS485" i="19"/>
  <c r="T109" i="23"/>
  <c r="T109" i="9"/>
  <c r="U486" i="18"/>
  <c r="AS485" i="18"/>
  <c r="U109" i="23"/>
  <c r="U109" i="9"/>
  <c r="V486" i="18"/>
  <c r="AT485" i="18"/>
  <c r="F109" i="23"/>
  <c r="F109" i="9"/>
  <c r="G486" i="19"/>
  <c r="AQ485" i="19"/>
  <c r="V109" i="23"/>
  <c r="W486" i="18"/>
  <c r="AU485" i="18"/>
  <c r="E109" i="23"/>
  <c r="AC109" i="23" s="1"/>
  <c r="E109" i="9"/>
  <c r="F486" i="19"/>
  <c r="AP485" i="19"/>
  <c r="AE108" i="23"/>
  <c r="BC108" i="23" s="1"/>
  <c r="AV72" i="23"/>
  <c r="CW17" i="23" s="1"/>
  <c r="BM17" i="23"/>
  <c r="AJ72" i="23"/>
  <c r="CK17" i="23" s="1"/>
  <c r="S109" i="23"/>
  <c r="S109" i="9"/>
  <c r="T486" i="18"/>
  <c r="AR485" i="18"/>
  <c r="AS452" i="19"/>
  <c r="AT452" i="19"/>
  <c r="AU452" i="19"/>
  <c r="AV452" i="19"/>
  <c r="N362" i="18"/>
  <c r="J362" i="18"/>
  <c r="J451" i="18" s="1"/>
  <c r="AH362" i="18"/>
  <c r="AH451" i="18" s="1"/>
  <c r="F362" i="18"/>
  <c r="F451" i="18" s="1"/>
  <c r="E75" i="9" s="1"/>
  <c r="AD362" i="18"/>
  <c r="X362" i="18"/>
  <c r="X451" i="18" s="1"/>
  <c r="T362" i="18"/>
  <c r="T451" i="18" s="1"/>
  <c r="AL362" i="18"/>
  <c r="AL451" i="18" s="1"/>
  <c r="M362" i="18"/>
  <c r="AK362" i="18"/>
  <c r="AK451" i="18" s="1"/>
  <c r="I362" i="18"/>
  <c r="I451" i="18" s="1"/>
  <c r="H75" i="9" s="1"/>
  <c r="AG362" i="18"/>
  <c r="AG451" i="18" s="1"/>
  <c r="E362" i="18"/>
  <c r="AC362" i="18"/>
  <c r="AC451" i="18" s="1"/>
  <c r="Y362" i="18"/>
  <c r="Y451" i="18" s="1"/>
  <c r="U362" i="18"/>
  <c r="U451" i="18" s="1"/>
  <c r="Q362" i="18"/>
  <c r="L362" i="18"/>
  <c r="L451" i="18" s="1"/>
  <c r="AJ362" i="18"/>
  <c r="AJ451" i="18" s="1"/>
  <c r="H362" i="18"/>
  <c r="H451" i="18" s="1"/>
  <c r="AR451" i="18" s="1"/>
  <c r="AF362" i="18"/>
  <c r="Z362" i="18"/>
  <c r="Z451" i="18" s="1"/>
  <c r="V362" i="18"/>
  <c r="V451" i="18" s="1"/>
  <c r="R362" i="18"/>
  <c r="R451" i="18" s="1"/>
  <c r="D362" i="18"/>
  <c r="D451" i="18" s="1"/>
  <c r="D540" i="18" s="1"/>
  <c r="K362" i="18"/>
  <c r="K451" i="18" s="1"/>
  <c r="AI362" i="18"/>
  <c r="AI451" i="18" s="1"/>
  <c r="G362" i="18"/>
  <c r="G451" i="18" s="1"/>
  <c r="AQ451" i="18" s="1"/>
  <c r="AE362" i="18"/>
  <c r="AE451" i="18" s="1"/>
  <c r="W362" i="18"/>
  <c r="W451" i="18" s="1"/>
  <c r="S362" i="18"/>
  <c r="S451" i="18" s="1"/>
  <c r="AG108" i="9"/>
  <c r="BE108" i="9" s="1"/>
  <c r="D74" i="23"/>
  <c r="Y73" i="23"/>
  <c r="Y73" i="9"/>
  <c r="AW73" i="9" s="1"/>
  <c r="S73" i="23"/>
  <c r="BZ12" i="23" s="1"/>
  <c r="S73" i="9"/>
  <c r="AQ73" i="9" s="1"/>
  <c r="G488" i="18"/>
  <c r="BE451" i="19"/>
  <c r="X73" i="23"/>
  <c r="BZ17" i="23" s="1"/>
  <c r="X73" i="9"/>
  <c r="AV73" i="9" s="1"/>
  <c r="AQ449" i="18"/>
  <c r="E75" i="23"/>
  <c r="AP451" i="19"/>
  <c r="AD73" i="23"/>
  <c r="CL11" i="23" s="1"/>
  <c r="W73" i="23"/>
  <c r="BZ16" i="23" s="1"/>
  <c r="T72" i="23"/>
  <c r="BY13" i="23" s="1"/>
  <c r="AN73" i="23"/>
  <c r="CX9" i="23" s="1"/>
  <c r="AF137" i="24"/>
  <c r="S137" i="24"/>
  <c r="W137" i="24"/>
  <c r="AG137" i="24"/>
  <c r="AE137" i="24"/>
  <c r="V137" i="24"/>
  <c r="AD137" i="24"/>
  <c r="U137" i="24"/>
  <c r="AH137" i="24"/>
  <c r="AJ137" i="24"/>
  <c r="AK137" i="24"/>
  <c r="AL137" i="24"/>
  <c r="R137" i="24"/>
  <c r="T137" i="24"/>
  <c r="X137" i="24"/>
  <c r="Y137" i="24"/>
  <c r="AI137" i="24"/>
  <c r="F137" i="24"/>
  <c r="K137" i="24"/>
  <c r="J137" i="24"/>
  <c r="M137" i="24"/>
  <c r="G137" i="24"/>
  <c r="L137" i="24"/>
  <c r="N137" i="24"/>
  <c r="Z137" i="24"/>
  <c r="E137" i="24"/>
  <c r="I137" i="24"/>
  <c r="H137" i="24"/>
  <c r="AT417" i="24" l="1"/>
  <c r="H241" i="24"/>
  <c r="I241" i="24"/>
  <c r="E241" i="24"/>
  <c r="Z241" i="24"/>
  <c r="N241" i="24"/>
  <c r="L241" i="24"/>
  <c r="G241" i="24"/>
  <c r="M241" i="24"/>
  <c r="J241" i="24"/>
  <c r="K241" i="24"/>
  <c r="F241" i="24"/>
  <c r="AI241" i="24"/>
  <c r="Y241" i="24"/>
  <c r="X241" i="24"/>
  <c r="T241" i="24"/>
  <c r="R241" i="24"/>
  <c r="AL241" i="24"/>
  <c r="AK241" i="24"/>
  <c r="AJ241" i="24"/>
  <c r="AH241" i="24"/>
  <c r="U241" i="24"/>
  <c r="AD241" i="24"/>
  <c r="V241" i="24"/>
  <c r="AE241" i="24"/>
  <c r="AG241" i="24"/>
  <c r="W241" i="24"/>
  <c r="S241" i="24"/>
  <c r="AF241" i="24"/>
  <c r="S507" i="24"/>
  <c r="V418" i="24"/>
  <c r="E418" i="24"/>
  <c r="W418" i="24"/>
  <c r="F418" i="24"/>
  <c r="AP418" i="24" s="1"/>
  <c r="X418" i="24"/>
  <c r="G418" i="24"/>
  <c r="AQ418" i="24" s="1"/>
  <c r="Y418" i="24"/>
  <c r="BG417" i="24"/>
  <c r="AO488" i="24"/>
  <c r="E489" i="24"/>
  <c r="AI488" i="24"/>
  <c r="BG487" i="24"/>
  <c r="BB487" i="24"/>
  <c r="AD488" i="24"/>
  <c r="F490" i="24"/>
  <c r="AE488" i="24"/>
  <c r="BC487" i="24"/>
  <c r="G489" i="24"/>
  <c r="AQ488" i="24"/>
  <c r="AR418" i="24"/>
  <c r="I418" i="24"/>
  <c r="AS418" i="24" s="1"/>
  <c r="AC418" i="24"/>
  <c r="J418" i="24"/>
  <c r="AD418" i="24"/>
  <c r="BB418" i="24" s="1"/>
  <c r="K418" i="24"/>
  <c r="AU418" i="24" s="1"/>
  <c r="AE418" i="24"/>
  <c r="BC418" i="24" s="1"/>
  <c r="AS488" i="24"/>
  <c r="I489" i="24"/>
  <c r="BE487" i="24"/>
  <c r="AG488" i="24"/>
  <c r="D241" i="24"/>
  <c r="D138" i="24"/>
  <c r="L489" i="24"/>
  <c r="AV488" i="24"/>
  <c r="BB417" i="24"/>
  <c r="BF487" i="24"/>
  <c r="AH488" i="24"/>
  <c r="R488" i="24"/>
  <c r="AP487" i="24"/>
  <c r="AX489" i="24"/>
  <c r="N490" i="24"/>
  <c r="T507" i="24"/>
  <c r="Z507" i="24"/>
  <c r="J489" i="24"/>
  <c r="AT488" i="24"/>
  <c r="H489" i="24"/>
  <c r="AR488" i="24"/>
  <c r="K489" i="24"/>
  <c r="AU488" i="24"/>
  <c r="BJ417" i="24"/>
  <c r="U507" i="24"/>
  <c r="M490" i="24"/>
  <c r="Y488" i="24"/>
  <c r="AW487" i="24"/>
  <c r="BI487" i="24"/>
  <c r="AK488" i="24"/>
  <c r="L418" i="24"/>
  <c r="AV418" i="24" s="1"/>
  <c r="AF418" i="24"/>
  <c r="BD418" i="24" s="1"/>
  <c r="M418" i="24"/>
  <c r="AG418" i="24"/>
  <c r="BE418" i="24" s="1"/>
  <c r="N418" i="24"/>
  <c r="AX418" i="24" s="1"/>
  <c r="AH418" i="24"/>
  <c r="BF418" i="24" s="1"/>
  <c r="Q418" i="24"/>
  <c r="AI418" i="24"/>
  <c r="BG418" i="24" s="1"/>
  <c r="BJ487" i="24"/>
  <c r="AL488" i="24"/>
  <c r="BH487" i="24"/>
  <c r="AJ488" i="24"/>
  <c r="AJ330" i="24"/>
  <c r="AF330" i="24"/>
  <c r="Z330" i="24"/>
  <c r="V330" i="24"/>
  <c r="V419" i="24" s="1"/>
  <c r="R330" i="24"/>
  <c r="L330" i="24"/>
  <c r="H330" i="24"/>
  <c r="D330" i="24"/>
  <c r="D419" i="24" s="1"/>
  <c r="D508" i="24" s="1"/>
  <c r="AI330" i="24"/>
  <c r="AE330" i="24"/>
  <c r="Y330" i="24"/>
  <c r="U330" i="24"/>
  <c r="U419" i="24" s="1"/>
  <c r="Q330" i="24"/>
  <c r="Q508" i="24" s="1"/>
  <c r="K330" i="24"/>
  <c r="G330" i="24"/>
  <c r="AL330" i="24"/>
  <c r="AL419" i="24" s="1"/>
  <c r="AH330" i="24"/>
  <c r="AD330" i="24"/>
  <c r="X330" i="24"/>
  <c r="T330" i="24"/>
  <c r="T419" i="24" s="1"/>
  <c r="N330" i="24"/>
  <c r="J330" i="24"/>
  <c r="F330" i="24"/>
  <c r="AK330" i="24"/>
  <c r="AK419" i="24" s="1"/>
  <c r="AG330" i="24"/>
  <c r="AC330" i="24"/>
  <c r="W330" i="24"/>
  <c r="S330" i="24"/>
  <c r="S419" i="24" s="1"/>
  <c r="M330" i="24"/>
  <c r="I330" i="24"/>
  <c r="E330" i="24"/>
  <c r="BA487" i="24"/>
  <c r="AC488" i="24"/>
  <c r="BD487" i="24"/>
  <c r="AF488" i="24"/>
  <c r="BI417" i="24"/>
  <c r="X507" i="24"/>
  <c r="X508" i="24" s="1"/>
  <c r="W507" i="24"/>
  <c r="BH417" i="24"/>
  <c r="BE451" i="18"/>
  <c r="AF75" i="9"/>
  <c r="BD75" i="9" s="1"/>
  <c r="R75" i="9"/>
  <c r="AU451" i="18"/>
  <c r="J75" i="23"/>
  <c r="AH75" i="23" s="1"/>
  <c r="CN15" i="23" s="1"/>
  <c r="J75" i="9"/>
  <c r="V75" i="9" s="1"/>
  <c r="AV451" i="18"/>
  <c r="K75" i="23"/>
  <c r="K75" i="9"/>
  <c r="AT451" i="18"/>
  <c r="E110" i="23"/>
  <c r="E110" i="9"/>
  <c r="F487" i="19"/>
  <c r="W487" i="18"/>
  <c r="AU486" i="18"/>
  <c r="V487" i="18"/>
  <c r="AT486" i="18"/>
  <c r="U487" i="18"/>
  <c r="AS486" i="18"/>
  <c r="S487" i="18"/>
  <c r="AQ486" i="18"/>
  <c r="W453" i="19"/>
  <c r="BO9" i="23"/>
  <c r="BC451" i="18"/>
  <c r="C75" i="23"/>
  <c r="C75" i="9"/>
  <c r="C164" i="9" s="1"/>
  <c r="AF451" i="18"/>
  <c r="Q451" i="18"/>
  <c r="E451" i="18"/>
  <c r="M451" i="18"/>
  <c r="BI451" i="18" s="1"/>
  <c r="AD451" i="18"/>
  <c r="N451" i="18"/>
  <c r="BA109" i="9"/>
  <c r="BD109" i="9"/>
  <c r="AR109" i="9"/>
  <c r="R109" i="9"/>
  <c r="AP109" i="9" s="1"/>
  <c r="Z453" i="19"/>
  <c r="K453" i="19"/>
  <c r="Y453" i="19"/>
  <c r="L453" i="19"/>
  <c r="AC453" i="19"/>
  <c r="AK453" i="19"/>
  <c r="BI453" i="19" s="1"/>
  <c r="AD453" i="19"/>
  <c r="AL453" i="19"/>
  <c r="BJ453" i="19" s="1"/>
  <c r="J110" i="23"/>
  <c r="J110" i="9"/>
  <c r="K487" i="19"/>
  <c r="AU486" i="19"/>
  <c r="AV74" i="9"/>
  <c r="BB485" i="19"/>
  <c r="AD486" i="19"/>
  <c r="AC110" i="9" s="1"/>
  <c r="BJ485" i="19"/>
  <c r="AL486" i="19"/>
  <c r="AQ73" i="23"/>
  <c r="CX12" i="23" s="1"/>
  <c r="L110" i="23"/>
  <c r="L110" i="9"/>
  <c r="M487" i="19"/>
  <c r="AW486" i="19"/>
  <c r="V542" i="19"/>
  <c r="BO8" i="23"/>
  <c r="C163" i="23"/>
  <c r="AS74" i="23"/>
  <c r="CY14" i="23" s="1"/>
  <c r="BO14" i="23"/>
  <c r="AU74" i="23"/>
  <c r="CY16" i="23" s="1"/>
  <c r="AB74" i="23"/>
  <c r="CM9" i="23" s="1"/>
  <c r="AP73" i="23"/>
  <c r="CX11" i="23" s="1"/>
  <c r="BF486" i="18"/>
  <c r="AH487" i="18"/>
  <c r="BI486" i="18"/>
  <c r="AK487" i="18"/>
  <c r="BI108" i="9"/>
  <c r="AW108" i="9"/>
  <c r="BI72" i="23"/>
  <c r="DI18" i="23" s="1"/>
  <c r="BE109" i="9"/>
  <c r="AS109" i="9"/>
  <c r="BC109" i="9"/>
  <c r="AQ109" i="9"/>
  <c r="AT74" i="9"/>
  <c r="Y542" i="19"/>
  <c r="G75" i="9"/>
  <c r="BE485" i="19"/>
  <c r="AG486" i="19"/>
  <c r="AF109" i="9"/>
  <c r="AF109" i="23"/>
  <c r="W110" i="23"/>
  <c r="X487" i="18"/>
  <c r="M489" i="18"/>
  <c r="BH73" i="23"/>
  <c r="DJ17" i="23" s="1"/>
  <c r="D365" i="19"/>
  <c r="D454" i="19" s="1"/>
  <c r="D543" i="19" s="1"/>
  <c r="L365" i="19"/>
  <c r="AJ365" i="19"/>
  <c r="AJ454" i="19" s="1"/>
  <c r="H365" i="19"/>
  <c r="H454" i="19" s="1"/>
  <c r="AF365" i="19"/>
  <c r="AF454" i="19" s="1"/>
  <c r="BD454" i="19" s="1"/>
  <c r="Y365" i="19"/>
  <c r="U365" i="19"/>
  <c r="U454" i="19" s="1"/>
  <c r="Q365" i="19"/>
  <c r="Q454" i="19" s="1"/>
  <c r="N365" i="19"/>
  <c r="N454" i="19" s="1"/>
  <c r="K365" i="19"/>
  <c r="AI365" i="19"/>
  <c r="AI454" i="19" s="1"/>
  <c r="G365" i="19"/>
  <c r="G454" i="19" s="1"/>
  <c r="AE365" i="19"/>
  <c r="AE454" i="19" s="1"/>
  <c r="BC454" i="19" s="1"/>
  <c r="Z365" i="19"/>
  <c r="Z454" i="19" s="1"/>
  <c r="V365" i="19"/>
  <c r="V454" i="19" s="1"/>
  <c r="R365" i="19"/>
  <c r="R454" i="19" s="1"/>
  <c r="AL365" i="19"/>
  <c r="AL454" i="19" s="1"/>
  <c r="BJ454" i="19" s="1"/>
  <c r="J365" i="19"/>
  <c r="J454" i="19" s="1"/>
  <c r="AH365" i="19"/>
  <c r="AH454" i="19" s="1"/>
  <c r="BF454" i="19" s="1"/>
  <c r="F365" i="19"/>
  <c r="F454" i="19" s="1"/>
  <c r="AD365" i="19"/>
  <c r="AD454" i="19" s="1"/>
  <c r="BB454" i="19" s="1"/>
  <c r="W365" i="19"/>
  <c r="W454" i="19" s="1"/>
  <c r="S365" i="19"/>
  <c r="S454" i="19" s="1"/>
  <c r="M365" i="19"/>
  <c r="M454" i="19" s="1"/>
  <c r="AK365" i="19"/>
  <c r="AK454" i="19" s="1"/>
  <c r="BI454" i="19" s="1"/>
  <c r="I365" i="19"/>
  <c r="I454" i="19" s="1"/>
  <c r="AG365" i="19"/>
  <c r="AG454" i="19" s="1"/>
  <c r="BE454" i="19" s="1"/>
  <c r="E365" i="19"/>
  <c r="E454" i="19" s="1"/>
  <c r="AC365" i="19"/>
  <c r="AC454" i="19" s="1"/>
  <c r="BA454" i="19" s="1"/>
  <c r="X365" i="19"/>
  <c r="X454" i="19" s="1"/>
  <c r="T365" i="19"/>
  <c r="T454" i="19" s="1"/>
  <c r="AT73" i="23"/>
  <c r="CX15" i="23" s="1"/>
  <c r="AH74" i="9"/>
  <c r="BF74" i="9" s="1"/>
  <c r="BD74" i="23"/>
  <c r="DK13" i="23" s="1"/>
  <c r="AR74" i="23"/>
  <c r="CY13" i="23" s="1"/>
  <c r="BO13" i="23"/>
  <c r="AK74" i="9"/>
  <c r="AO75" i="23"/>
  <c r="CZ10" i="23" s="1"/>
  <c r="BP10" i="23"/>
  <c r="T75" i="9"/>
  <c r="AR75" i="9" s="1"/>
  <c r="BJ451" i="18"/>
  <c r="AP451" i="18"/>
  <c r="BA109" i="23"/>
  <c r="AR109" i="23"/>
  <c r="BD109" i="23"/>
  <c r="R109" i="23"/>
  <c r="AP109" i="23" s="1"/>
  <c r="W543" i="19"/>
  <c r="AX453" i="19"/>
  <c r="BD453" i="19"/>
  <c r="E453" i="19"/>
  <c r="M453" i="19"/>
  <c r="F453" i="19"/>
  <c r="BB486" i="18"/>
  <c r="AD487" i="18"/>
  <c r="BO18" i="23"/>
  <c r="BF109" i="9"/>
  <c r="AT109" i="9"/>
  <c r="R488" i="18"/>
  <c r="BG73" i="9"/>
  <c r="AU73" i="9"/>
  <c r="BO11" i="23"/>
  <c r="AV109" i="9"/>
  <c r="R486" i="19"/>
  <c r="Q109" i="23"/>
  <c r="AO109" i="23" s="1"/>
  <c r="Q109" i="9"/>
  <c r="AO109" i="9" s="1"/>
  <c r="AS74" i="9"/>
  <c r="L488" i="18"/>
  <c r="AV487" i="18"/>
  <c r="BI108" i="23"/>
  <c r="AW108" i="23"/>
  <c r="BC485" i="19"/>
  <c r="AE486" i="19"/>
  <c r="AD109" i="23"/>
  <c r="BB109" i="23" s="1"/>
  <c r="AD109" i="9"/>
  <c r="BB109" i="9" s="1"/>
  <c r="BH485" i="19"/>
  <c r="AJ486" i="19"/>
  <c r="AI109" i="23"/>
  <c r="BG109" i="23" s="1"/>
  <c r="AI109" i="9"/>
  <c r="AR73" i="9"/>
  <c r="BD73" i="9"/>
  <c r="BE73" i="23"/>
  <c r="DJ14" i="23" s="1"/>
  <c r="I489" i="18"/>
  <c r="AS109" i="23"/>
  <c r="AQ109" i="23"/>
  <c r="BC109" i="23"/>
  <c r="AT74" i="23"/>
  <c r="CY15" i="23" s="1"/>
  <c r="BO15" i="23"/>
  <c r="AG74" i="23"/>
  <c r="CM14" i="23" s="1"/>
  <c r="BD485" i="19"/>
  <c r="AF486" i="19"/>
  <c r="G75" i="23"/>
  <c r="D110" i="23"/>
  <c r="D110" i="9"/>
  <c r="E487" i="19"/>
  <c r="AO486" i="19"/>
  <c r="D171" i="18"/>
  <c r="D274" i="18"/>
  <c r="E170" i="18"/>
  <c r="E274" i="18" s="1"/>
  <c r="L170" i="18"/>
  <c r="L274" i="18" s="1"/>
  <c r="J170" i="18"/>
  <c r="J274" i="18" s="1"/>
  <c r="M170" i="18"/>
  <c r="M274" i="18" s="1"/>
  <c r="F170" i="18"/>
  <c r="F274" i="18" s="1"/>
  <c r="G170" i="18"/>
  <c r="G274" i="18" s="1"/>
  <c r="H170" i="18"/>
  <c r="H274" i="18" s="1"/>
  <c r="I170" i="18"/>
  <c r="I274" i="18" s="1"/>
  <c r="K170" i="18"/>
  <c r="K274" i="18" s="1"/>
  <c r="Z170" i="18"/>
  <c r="Z274" i="18" s="1"/>
  <c r="R170" i="18"/>
  <c r="R274" i="18" s="1"/>
  <c r="AD170" i="18"/>
  <c r="AD274" i="18" s="1"/>
  <c r="AG170" i="18"/>
  <c r="AG274" i="18" s="1"/>
  <c r="Y170" i="18"/>
  <c r="Y274" i="18" s="1"/>
  <c r="T170" i="18"/>
  <c r="T274" i="18" s="1"/>
  <c r="V170" i="18"/>
  <c r="V274" i="18" s="1"/>
  <c r="AK170" i="18"/>
  <c r="AK274" i="18" s="1"/>
  <c r="AH170" i="18"/>
  <c r="AH274" i="18" s="1"/>
  <c r="S170" i="18"/>
  <c r="S274" i="18" s="1"/>
  <c r="W170" i="18"/>
  <c r="W274" i="18" s="1"/>
  <c r="N170" i="18"/>
  <c r="N274" i="18" s="1"/>
  <c r="AC170" i="18"/>
  <c r="AC274" i="18" s="1"/>
  <c r="U170" i="18"/>
  <c r="U274" i="18" s="1"/>
  <c r="AL170" i="18"/>
  <c r="AL274" i="18" s="1"/>
  <c r="X170" i="18"/>
  <c r="X274" i="18" s="1"/>
  <c r="AF170" i="18"/>
  <c r="AF274" i="18" s="1"/>
  <c r="AE170" i="18"/>
  <c r="AE274" i="18" s="1"/>
  <c r="AI170" i="18"/>
  <c r="AI274" i="18" s="1"/>
  <c r="Q170" i="18"/>
  <c r="Q274" i="18" s="1"/>
  <c r="AJ170" i="18"/>
  <c r="AJ274" i="18" s="1"/>
  <c r="AV73" i="23"/>
  <c r="CX17" i="23" s="1"/>
  <c r="D173" i="19"/>
  <c r="D276" i="19"/>
  <c r="G172" i="19"/>
  <c r="G276" i="19" s="1"/>
  <c r="F172" i="19"/>
  <c r="F276" i="19" s="1"/>
  <c r="J172" i="19"/>
  <c r="J276" i="19" s="1"/>
  <c r="M172" i="19"/>
  <c r="M276" i="19" s="1"/>
  <c r="H172" i="19"/>
  <c r="H276" i="19" s="1"/>
  <c r="L172" i="19"/>
  <c r="L276" i="19" s="1"/>
  <c r="I172" i="19"/>
  <c r="I276" i="19" s="1"/>
  <c r="K172" i="19"/>
  <c r="K276" i="19" s="1"/>
  <c r="E172" i="19"/>
  <c r="E276" i="19" s="1"/>
  <c r="AC172" i="19"/>
  <c r="AC276" i="19" s="1"/>
  <c r="AH172" i="19"/>
  <c r="AH276" i="19" s="1"/>
  <c r="AE172" i="19"/>
  <c r="AE276" i="19" s="1"/>
  <c r="AJ172" i="19"/>
  <c r="AJ276" i="19" s="1"/>
  <c r="U172" i="19"/>
  <c r="U276" i="19" s="1"/>
  <c r="S172" i="19"/>
  <c r="S276" i="19" s="1"/>
  <c r="W172" i="19"/>
  <c r="W276" i="19" s="1"/>
  <c r="AG172" i="19"/>
  <c r="AG276" i="19" s="1"/>
  <c r="Y172" i="19"/>
  <c r="Y276" i="19" s="1"/>
  <c r="AK172" i="19"/>
  <c r="AK276" i="19" s="1"/>
  <c r="Z172" i="19"/>
  <c r="Z276" i="19" s="1"/>
  <c r="AI172" i="19"/>
  <c r="AI276" i="19" s="1"/>
  <c r="AL172" i="19"/>
  <c r="AL276" i="19" s="1"/>
  <c r="N172" i="19"/>
  <c r="N276" i="19" s="1"/>
  <c r="Q172" i="19"/>
  <c r="Q276" i="19" s="1"/>
  <c r="X172" i="19"/>
  <c r="X276" i="19" s="1"/>
  <c r="V172" i="19"/>
  <c r="V276" i="19" s="1"/>
  <c r="AF172" i="19"/>
  <c r="AF276" i="19" s="1"/>
  <c r="R172" i="19"/>
  <c r="R276" i="19" s="1"/>
  <c r="T172" i="19"/>
  <c r="T276" i="19" s="1"/>
  <c r="AD172" i="19"/>
  <c r="AD276" i="19" s="1"/>
  <c r="BF73" i="23"/>
  <c r="DJ15" i="23" s="1"/>
  <c r="U74" i="9"/>
  <c r="AH74" i="23"/>
  <c r="CM15" i="23" s="1"/>
  <c r="BH74" i="23"/>
  <c r="DK17" i="23" s="1"/>
  <c r="Q75" i="23"/>
  <c r="CB10" i="23" s="1"/>
  <c r="Q75" i="9"/>
  <c r="AO75" i="9" s="1"/>
  <c r="U75" i="9"/>
  <c r="AI75" i="23"/>
  <c r="CN16" i="23" s="1"/>
  <c r="BH451" i="18"/>
  <c r="AI75" i="9"/>
  <c r="AS451" i="18"/>
  <c r="S75" i="23"/>
  <c r="CB12" i="23" s="1"/>
  <c r="S75" i="9"/>
  <c r="BF451" i="18"/>
  <c r="AG75" i="9"/>
  <c r="T487" i="18"/>
  <c r="AR486" i="18"/>
  <c r="R453" i="19"/>
  <c r="G453" i="19"/>
  <c r="BC453" i="19" s="1"/>
  <c r="Q453" i="19"/>
  <c r="H453" i="19"/>
  <c r="T453" i="19"/>
  <c r="AG453" i="19"/>
  <c r="BE453" i="19" s="1"/>
  <c r="S453" i="19"/>
  <c r="AH453" i="19"/>
  <c r="AO74" i="9"/>
  <c r="BA74" i="9"/>
  <c r="J489" i="18"/>
  <c r="AT109" i="23"/>
  <c r="K110" i="23"/>
  <c r="K110" i="9"/>
  <c r="L487" i="19"/>
  <c r="AV486" i="19"/>
  <c r="T542" i="19"/>
  <c r="AC74" i="9"/>
  <c r="AU73" i="23"/>
  <c r="CX16" i="23" s="1"/>
  <c r="BN16" i="23"/>
  <c r="H75" i="23"/>
  <c r="AN74" i="9"/>
  <c r="U542" i="19"/>
  <c r="BA73" i="23"/>
  <c r="DJ10" i="23" s="1"/>
  <c r="AI73" i="23"/>
  <c r="CL16" i="23" s="1"/>
  <c r="AV109" i="23"/>
  <c r="AE74" i="23"/>
  <c r="AE74" i="9"/>
  <c r="BD450" i="18"/>
  <c r="AB74" i="9"/>
  <c r="AZ74" i="9" s="1"/>
  <c r="F75" i="9"/>
  <c r="CL9" i="23"/>
  <c r="AZ73" i="23"/>
  <c r="DJ9" i="23" s="1"/>
  <c r="AP487" i="18"/>
  <c r="AJ109" i="9"/>
  <c r="BH109" i="9" s="1"/>
  <c r="AR72" i="23"/>
  <c r="CW13" i="23" s="1"/>
  <c r="H489" i="18"/>
  <c r="BD73" i="23"/>
  <c r="DJ13" i="23" s="1"/>
  <c r="BN13" i="23"/>
  <c r="BA485" i="19"/>
  <c r="AC486" i="19"/>
  <c r="AJ74" i="9"/>
  <c r="BH74" i="9" s="1"/>
  <c r="I75" i="9"/>
  <c r="AN109" i="9"/>
  <c r="W109" i="23"/>
  <c r="AU109" i="23" s="1"/>
  <c r="N487" i="18"/>
  <c r="AX486" i="18"/>
  <c r="L363" i="18"/>
  <c r="L452" i="18" s="1"/>
  <c r="AJ363" i="18"/>
  <c r="AJ452" i="18" s="1"/>
  <c r="H363" i="18"/>
  <c r="H452" i="18" s="1"/>
  <c r="AF363" i="18"/>
  <c r="Z363" i="18"/>
  <c r="Z452" i="18" s="1"/>
  <c r="V363" i="18"/>
  <c r="V452" i="18" s="1"/>
  <c r="R363" i="18"/>
  <c r="R452" i="18" s="1"/>
  <c r="D363" i="18"/>
  <c r="D452" i="18" s="1"/>
  <c r="D541" i="18" s="1"/>
  <c r="K363" i="18"/>
  <c r="K452" i="18" s="1"/>
  <c r="AI363" i="18"/>
  <c r="AI452" i="18" s="1"/>
  <c r="G363" i="18"/>
  <c r="G452" i="18" s="1"/>
  <c r="AE363" i="18"/>
  <c r="AE452" i="18" s="1"/>
  <c r="W363" i="18"/>
  <c r="W452" i="18" s="1"/>
  <c r="S363" i="18"/>
  <c r="S452" i="18" s="1"/>
  <c r="N363" i="18"/>
  <c r="N452" i="18" s="1"/>
  <c r="J363" i="18"/>
  <c r="J452" i="18" s="1"/>
  <c r="AH363" i="18"/>
  <c r="AH452" i="18" s="1"/>
  <c r="F363" i="18"/>
  <c r="F452" i="18" s="1"/>
  <c r="AD363" i="18"/>
  <c r="AD452" i="18" s="1"/>
  <c r="X363" i="18"/>
  <c r="X452" i="18" s="1"/>
  <c r="T363" i="18"/>
  <c r="T452" i="18" s="1"/>
  <c r="AL363" i="18"/>
  <c r="AL452" i="18" s="1"/>
  <c r="M363" i="18"/>
  <c r="M452" i="18" s="1"/>
  <c r="AK363" i="18"/>
  <c r="AK452" i="18" s="1"/>
  <c r="I363" i="18"/>
  <c r="I452" i="18" s="1"/>
  <c r="AG363" i="18"/>
  <c r="AG452" i="18" s="1"/>
  <c r="E363" i="18"/>
  <c r="E452" i="18" s="1"/>
  <c r="AC363" i="18"/>
  <c r="AC452" i="18" s="1"/>
  <c r="Y363" i="18"/>
  <c r="Y452" i="18" s="1"/>
  <c r="U363" i="18"/>
  <c r="U452" i="18" s="1"/>
  <c r="Q363" i="18"/>
  <c r="Q452" i="18" s="1"/>
  <c r="AE109" i="23"/>
  <c r="AB110" i="23"/>
  <c r="BA486" i="18"/>
  <c r="AC487" i="18"/>
  <c r="BJ486" i="18"/>
  <c r="AL487" i="18"/>
  <c r="BC487" i="18"/>
  <c r="AE488" i="18"/>
  <c r="BG487" i="18"/>
  <c r="AI488" i="18"/>
  <c r="X542" i="19"/>
  <c r="X543" i="19" s="1"/>
  <c r="U74" i="23"/>
  <c r="CA14" i="23" s="1"/>
  <c r="P74" i="23"/>
  <c r="CA9" i="23" s="1"/>
  <c r="X74" i="9"/>
  <c r="AK74" i="23"/>
  <c r="CM18" i="23" s="1"/>
  <c r="AQ74" i="23"/>
  <c r="CY12" i="23" s="1"/>
  <c r="AV74" i="23"/>
  <c r="CY17" i="23" s="1"/>
  <c r="AH75" i="9"/>
  <c r="BG451" i="18"/>
  <c r="G489" i="18"/>
  <c r="BZ18" i="23"/>
  <c r="AW73" i="23"/>
  <c r="CX18" i="23" s="1"/>
  <c r="BA451" i="18"/>
  <c r="W75" i="23"/>
  <c r="CB16" i="23" s="1"/>
  <c r="W75" i="9"/>
  <c r="BH72" i="23"/>
  <c r="DI17" i="23" s="1"/>
  <c r="F110" i="23"/>
  <c r="F110" i="9"/>
  <c r="G487" i="19"/>
  <c r="AQ486" i="19"/>
  <c r="H110" i="23"/>
  <c r="H110" i="9"/>
  <c r="I487" i="19"/>
  <c r="AS486" i="19"/>
  <c r="BC74" i="9"/>
  <c r="AQ74" i="9"/>
  <c r="BG453" i="19"/>
  <c r="BH453" i="19"/>
  <c r="I453" i="19"/>
  <c r="J453" i="19"/>
  <c r="BF485" i="19"/>
  <c r="AH486" i="19"/>
  <c r="AG110" i="9" s="1"/>
  <c r="BG109" i="9"/>
  <c r="AU109" i="9"/>
  <c r="K489" i="18"/>
  <c r="E489" i="18"/>
  <c r="BI74" i="9"/>
  <c r="AW74" i="9"/>
  <c r="P110" i="9"/>
  <c r="Q487" i="18"/>
  <c r="AO486" i="18"/>
  <c r="AO73" i="23"/>
  <c r="CX10" i="23" s="1"/>
  <c r="AD74" i="23"/>
  <c r="CM11" i="23" s="1"/>
  <c r="BB73" i="23"/>
  <c r="DJ11" i="23" s="1"/>
  <c r="F75" i="23"/>
  <c r="R75" i="23" s="1"/>
  <c r="CB11" i="23" s="1"/>
  <c r="AP74" i="9"/>
  <c r="BB74" i="9"/>
  <c r="Z488" i="18"/>
  <c r="F489" i="18"/>
  <c r="AP488" i="18"/>
  <c r="AG109" i="23"/>
  <c r="BE109" i="23" s="1"/>
  <c r="BE487" i="18"/>
  <c r="AG488" i="18"/>
  <c r="Q542" i="19"/>
  <c r="Q543" i="19" s="1"/>
  <c r="AJ109" i="23"/>
  <c r="BH109" i="23" s="1"/>
  <c r="M109" i="23"/>
  <c r="M109" i="9"/>
  <c r="Y109" i="9" s="1"/>
  <c r="N486" i="19"/>
  <c r="AX485" i="19"/>
  <c r="Y109" i="23"/>
  <c r="Z542" i="19"/>
  <c r="Z543" i="19" s="1"/>
  <c r="I110" i="23"/>
  <c r="I110" i="9"/>
  <c r="J487" i="19"/>
  <c r="AT486" i="19"/>
  <c r="G110" i="23"/>
  <c r="G110" i="9"/>
  <c r="H487" i="19"/>
  <c r="AR486" i="19"/>
  <c r="Y74" i="23"/>
  <c r="CA18" i="23" s="1"/>
  <c r="AG74" i="9"/>
  <c r="BE74" i="9" s="1"/>
  <c r="I75" i="23"/>
  <c r="AZ109" i="23"/>
  <c r="AN109" i="23"/>
  <c r="AE110" i="23"/>
  <c r="AE110" i="9"/>
  <c r="BD486" i="18"/>
  <c r="AF487" i="18"/>
  <c r="BH487" i="18"/>
  <c r="AJ488" i="18"/>
  <c r="AB109" i="9"/>
  <c r="AZ109" i="9" s="1"/>
  <c r="X110" i="23"/>
  <c r="X110" i="9"/>
  <c r="Y487" i="18"/>
  <c r="AW486" i="18"/>
  <c r="AK109" i="9"/>
  <c r="BA74" i="23"/>
  <c r="DK10" i="23" s="1"/>
  <c r="AO74" i="23"/>
  <c r="CY10" i="23" s="1"/>
  <c r="BO10" i="23"/>
  <c r="BG485" i="19"/>
  <c r="AI486" i="19"/>
  <c r="AH109" i="23"/>
  <c r="BF109" i="23" s="1"/>
  <c r="AH109" i="9"/>
  <c r="R74" i="23"/>
  <c r="CA11" i="23" s="1"/>
  <c r="BD74" i="9"/>
  <c r="AR74" i="9"/>
  <c r="BI485" i="19"/>
  <c r="AK486" i="19"/>
  <c r="AJ110" i="9" s="1"/>
  <c r="T73" i="23"/>
  <c r="BZ13" i="23" s="1"/>
  <c r="AF138" i="24"/>
  <c r="S138" i="24"/>
  <c r="W138" i="24"/>
  <c r="AG138" i="24"/>
  <c r="AE138" i="24"/>
  <c r="V138" i="24"/>
  <c r="AD138" i="24"/>
  <c r="U138" i="24"/>
  <c r="AH138" i="24"/>
  <c r="AJ138" i="24"/>
  <c r="AK138" i="24"/>
  <c r="AL138" i="24"/>
  <c r="R138" i="24"/>
  <c r="T138" i="24"/>
  <c r="X138" i="24"/>
  <c r="Y138" i="24"/>
  <c r="AI138" i="24"/>
  <c r="F138" i="24"/>
  <c r="K138" i="24"/>
  <c r="J138" i="24"/>
  <c r="M138" i="24"/>
  <c r="G138" i="24"/>
  <c r="L138" i="24"/>
  <c r="N138" i="24"/>
  <c r="Z138" i="24"/>
  <c r="E138" i="24"/>
  <c r="I138" i="24"/>
  <c r="H138" i="24"/>
  <c r="AT418" i="24" l="1"/>
  <c r="W508" i="24"/>
  <c r="BJ418" i="24"/>
  <c r="AW418" i="24"/>
  <c r="BA418" i="24"/>
  <c r="AO418" i="24"/>
  <c r="H242" i="24"/>
  <c r="I242" i="24"/>
  <c r="E242" i="24"/>
  <c r="Z242" i="24"/>
  <c r="N242" i="24"/>
  <c r="L242" i="24"/>
  <c r="G242" i="24"/>
  <c r="M242" i="24"/>
  <c r="J242" i="24"/>
  <c r="K242" i="24"/>
  <c r="F242" i="24"/>
  <c r="AI242" i="24"/>
  <c r="Y242" i="24"/>
  <c r="X242" i="24"/>
  <c r="T242" i="24"/>
  <c r="R242" i="24"/>
  <c r="AL242" i="24"/>
  <c r="AK242" i="24"/>
  <c r="AJ242" i="24"/>
  <c r="AH242" i="24"/>
  <c r="U242" i="24"/>
  <c r="AD242" i="24"/>
  <c r="V242" i="24"/>
  <c r="AE242" i="24"/>
  <c r="AG242" i="24"/>
  <c r="W242" i="24"/>
  <c r="S242" i="24"/>
  <c r="AF242" i="24"/>
  <c r="R489" i="24"/>
  <c r="AP488" i="24"/>
  <c r="AF489" i="24"/>
  <c r="BD488" i="24"/>
  <c r="E419" i="24"/>
  <c r="W419" i="24"/>
  <c r="F419" i="24"/>
  <c r="X419" i="24"/>
  <c r="G419" i="24"/>
  <c r="AQ419" i="24" s="1"/>
  <c r="Y419" i="24"/>
  <c r="H419" i="24"/>
  <c r="AR419" i="24" s="1"/>
  <c r="Z419" i="24"/>
  <c r="M491" i="24"/>
  <c r="AX490" i="24"/>
  <c r="N491" i="24"/>
  <c r="BF488" i="24"/>
  <c r="AH489" i="24"/>
  <c r="L490" i="24"/>
  <c r="AV489" i="24"/>
  <c r="G490" i="24"/>
  <c r="AQ489" i="24"/>
  <c r="BH418" i="24"/>
  <c r="H490" i="24"/>
  <c r="AR489" i="24"/>
  <c r="BE488" i="24"/>
  <c r="AG489" i="24"/>
  <c r="I419" i="24"/>
  <c r="AS419" i="24" s="1"/>
  <c r="AC419" i="24"/>
  <c r="J419" i="24"/>
  <c r="AT419" i="24" s="1"/>
  <c r="AD419" i="24"/>
  <c r="K419" i="24"/>
  <c r="AE419" i="24"/>
  <c r="L419" i="24"/>
  <c r="AV419" i="24" s="1"/>
  <c r="AF419" i="24"/>
  <c r="BJ488" i="24"/>
  <c r="AL489" i="24"/>
  <c r="U508" i="24"/>
  <c r="K490" i="24"/>
  <c r="AU489" i="24"/>
  <c r="AT489" i="24"/>
  <c r="J490" i="24"/>
  <c r="D242" i="24"/>
  <c r="D139" i="24"/>
  <c r="I490" i="24"/>
  <c r="AS489" i="24"/>
  <c r="F491" i="24"/>
  <c r="AJ489" i="24"/>
  <c r="BH488" i="24"/>
  <c r="BI488" i="24"/>
  <c r="AK489" i="24"/>
  <c r="T508" i="24"/>
  <c r="BB488" i="24"/>
  <c r="AD489" i="24"/>
  <c r="E490" i="24"/>
  <c r="AO489" i="24"/>
  <c r="BA488" i="24"/>
  <c r="AC489" i="24"/>
  <c r="M419" i="24"/>
  <c r="AW419" i="24" s="1"/>
  <c r="AG419" i="24"/>
  <c r="BE419" i="24" s="1"/>
  <c r="N419" i="24"/>
  <c r="BJ419" i="24" s="1"/>
  <c r="AH419" i="24"/>
  <c r="Q419" i="24"/>
  <c r="AI419" i="24"/>
  <c r="BG419" i="24" s="1"/>
  <c r="R419" i="24"/>
  <c r="AJ419" i="24"/>
  <c r="BH419" i="24" s="1"/>
  <c r="Y489" i="24"/>
  <c r="AW488" i="24"/>
  <c r="BI418" i="24"/>
  <c r="Z508" i="24"/>
  <c r="AK331" i="24"/>
  <c r="AG331" i="24"/>
  <c r="AC331" i="24"/>
  <c r="W331" i="24"/>
  <c r="W509" i="24" s="1"/>
  <c r="S331" i="24"/>
  <c r="M331" i="24"/>
  <c r="I331" i="24"/>
  <c r="E331" i="24"/>
  <c r="AJ331" i="24"/>
  <c r="AF331" i="24"/>
  <c r="Z331" i="24"/>
  <c r="V331" i="24"/>
  <c r="V420" i="24" s="1"/>
  <c r="R331" i="24"/>
  <c r="L331" i="24"/>
  <c r="H331" i="24"/>
  <c r="D331" i="24"/>
  <c r="D420" i="24" s="1"/>
  <c r="D509" i="24" s="1"/>
  <c r="AI331" i="24"/>
  <c r="AE331" i="24"/>
  <c r="Y331" i="24"/>
  <c r="U331" i="24"/>
  <c r="U420" i="24" s="1"/>
  <c r="Q331" i="24"/>
  <c r="K331" i="24"/>
  <c r="G331" i="24"/>
  <c r="AL331" i="24"/>
  <c r="AL420" i="24" s="1"/>
  <c r="AH331" i="24"/>
  <c r="AD331" i="24"/>
  <c r="X331" i="24"/>
  <c r="T331" i="24"/>
  <c r="T420" i="24" s="1"/>
  <c r="N331" i="24"/>
  <c r="J331" i="24"/>
  <c r="F331" i="24"/>
  <c r="V508" i="24"/>
  <c r="V509" i="24" s="1"/>
  <c r="BC488" i="24"/>
  <c r="AE489" i="24"/>
  <c r="BG488" i="24"/>
  <c r="AI489" i="24"/>
  <c r="S508" i="24"/>
  <c r="S509" i="24" s="1"/>
  <c r="BP14" i="23"/>
  <c r="Q488" i="18"/>
  <c r="AO487" i="18"/>
  <c r="H111" i="23"/>
  <c r="H111" i="9"/>
  <c r="I488" i="19"/>
  <c r="AS487" i="19"/>
  <c r="BA486" i="19"/>
  <c r="AC487" i="19"/>
  <c r="AP74" i="23"/>
  <c r="CY11" i="23" s="1"/>
  <c r="BG75" i="9"/>
  <c r="AU75" i="9"/>
  <c r="BC110" i="9"/>
  <c r="F490" i="18"/>
  <c r="AT453" i="19"/>
  <c r="BG488" i="18"/>
  <c r="AI489" i="18"/>
  <c r="BC488" i="18"/>
  <c r="AE489" i="18"/>
  <c r="BJ487" i="18"/>
  <c r="AL488" i="18"/>
  <c r="BA487" i="18"/>
  <c r="AC488" i="18"/>
  <c r="BA452" i="18"/>
  <c r="BI452" i="18"/>
  <c r="AT452" i="18"/>
  <c r="I76" i="23"/>
  <c r="I76" i="9"/>
  <c r="BC452" i="18"/>
  <c r="C76" i="23"/>
  <c r="C76" i="9"/>
  <c r="C165" i="9" s="1"/>
  <c r="AF452" i="18"/>
  <c r="BG73" i="23"/>
  <c r="DJ16" i="23" s="1"/>
  <c r="K111" i="23"/>
  <c r="K111" i="9"/>
  <c r="L488" i="19"/>
  <c r="AV487" i="19"/>
  <c r="T488" i="18"/>
  <c r="AR487" i="18"/>
  <c r="AQ75" i="23"/>
  <c r="CZ12" i="23" s="1"/>
  <c r="BP12" i="23"/>
  <c r="I490" i="18"/>
  <c r="BB74" i="23"/>
  <c r="DK11" i="23" s="1"/>
  <c r="AP453" i="19"/>
  <c r="AS454" i="19"/>
  <c r="AT454" i="19"/>
  <c r="K454" i="19"/>
  <c r="Y454" i="19"/>
  <c r="L454" i="19"/>
  <c r="M490" i="18"/>
  <c r="AQ75" i="9"/>
  <c r="BE74" i="23"/>
  <c r="DK14" i="23" s="1"/>
  <c r="BA453" i="19"/>
  <c r="AX451" i="18"/>
  <c r="M75" i="23"/>
  <c r="M75" i="9"/>
  <c r="AN74" i="23"/>
  <c r="CY9" i="23" s="1"/>
  <c r="S488" i="18"/>
  <c r="AQ487" i="18"/>
  <c r="T111" i="23"/>
  <c r="T111" i="9"/>
  <c r="U488" i="18"/>
  <c r="AS487" i="18"/>
  <c r="V488" i="18"/>
  <c r="AT487" i="18"/>
  <c r="W488" i="18"/>
  <c r="AU487" i="18"/>
  <c r="E111" i="23"/>
  <c r="E111" i="9"/>
  <c r="F488" i="19"/>
  <c r="BG75" i="23"/>
  <c r="DL16" i="23" s="1"/>
  <c r="AU75" i="23"/>
  <c r="CZ16" i="23" s="1"/>
  <c r="BP16" i="23"/>
  <c r="I111" i="23"/>
  <c r="I111" i="9"/>
  <c r="J488" i="19"/>
  <c r="AT487" i="19"/>
  <c r="F111" i="23"/>
  <c r="F111" i="9"/>
  <c r="G488" i="19"/>
  <c r="AQ487" i="19"/>
  <c r="AU452" i="18"/>
  <c r="J76" i="23"/>
  <c r="V76" i="23" s="1"/>
  <c r="CC15" i="23" s="1"/>
  <c r="J76" i="9"/>
  <c r="D172" i="18"/>
  <c r="D275" i="18"/>
  <c r="J171" i="18"/>
  <c r="J275" i="18" s="1"/>
  <c r="M171" i="18"/>
  <c r="M275" i="18" s="1"/>
  <c r="K171" i="18"/>
  <c r="K275" i="18" s="1"/>
  <c r="L171" i="18"/>
  <c r="L275" i="18" s="1"/>
  <c r="F171" i="18"/>
  <c r="F275" i="18" s="1"/>
  <c r="G171" i="18"/>
  <c r="G275" i="18" s="1"/>
  <c r="E171" i="18"/>
  <c r="E275" i="18" s="1"/>
  <c r="Z171" i="18"/>
  <c r="Z275" i="18" s="1"/>
  <c r="H171" i="18"/>
  <c r="H275" i="18" s="1"/>
  <c r="I171" i="18"/>
  <c r="I275" i="18" s="1"/>
  <c r="R171" i="18"/>
  <c r="R275" i="18" s="1"/>
  <c r="AJ171" i="18"/>
  <c r="AJ275" i="18" s="1"/>
  <c r="AG171" i="18"/>
  <c r="AG275" i="18" s="1"/>
  <c r="Y171" i="18"/>
  <c r="Y275" i="18" s="1"/>
  <c r="N171" i="18"/>
  <c r="N275" i="18" s="1"/>
  <c r="AH171" i="18"/>
  <c r="AH275" i="18" s="1"/>
  <c r="S171" i="18"/>
  <c r="S275" i="18" s="1"/>
  <c r="W171" i="18"/>
  <c r="W275" i="18" s="1"/>
  <c r="T171" i="18"/>
  <c r="T275" i="18" s="1"/>
  <c r="AC171" i="18"/>
  <c r="AC275" i="18" s="1"/>
  <c r="V171" i="18"/>
  <c r="V275" i="18" s="1"/>
  <c r="AK171" i="18"/>
  <c r="AK275" i="18" s="1"/>
  <c r="Q171" i="18"/>
  <c r="Q275" i="18" s="1"/>
  <c r="U171" i="18"/>
  <c r="U275" i="18" s="1"/>
  <c r="AL171" i="18"/>
  <c r="AL275" i="18" s="1"/>
  <c r="AD171" i="18"/>
  <c r="AD275" i="18" s="1"/>
  <c r="X171" i="18"/>
  <c r="X275" i="18" s="1"/>
  <c r="AF171" i="18"/>
  <c r="AF275" i="18" s="1"/>
  <c r="AE171" i="18"/>
  <c r="AE275" i="18" s="1"/>
  <c r="AI171" i="18"/>
  <c r="AI275" i="18" s="1"/>
  <c r="AZ110" i="23"/>
  <c r="R487" i="19"/>
  <c r="Q110" i="23"/>
  <c r="Q110" i="9"/>
  <c r="R489" i="18"/>
  <c r="BB487" i="18"/>
  <c r="AD488" i="18"/>
  <c r="BG454" i="19"/>
  <c r="BH454" i="19"/>
  <c r="BI487" i="18"/>
  <c r="AK488" i="18"/>
  <c r="BF487" i="18"/>
  <c r="AH488" i="18"/>
  <c r="V543" i="19"/>
  <c r="AV110" i="23"/>
  <c r="BB486" i="19"/>
  <c r="AD487" i="19"/>
  <c r="AC111" i="23" s="1"/>
  <c r="AU453" i="19"/>
  <c r="AO451" i="18"/>
  <c r="D75" i="23"/>
  <c r="D75" i="9"/>
  <c r="AB75" i="9" s="1"/>
  <c r="BP8" i="23"/>
  <c r="C164" i="23"/>
  <c r="AP486" i="19"/>
  <c r="BF75" i="23"/>
  <c r="DL15" i="23" s="1"/>
  <c r="BP15" i="23"/>
  <c r="BE110" i="9"/>
  <c r="AW109" i="23"/>
  <c r="Y488" i="18"/>
  <c r="AW487" i="18"/>
  <c r="BH488" i="18"/>
  <c r="AJ489" i="18"/>
  <c r="BD487" i="18"/>
  <c r="AF488" i="18"/>
  <c r="BC110" i="23"/>
  <c r="Z489" i="18"/>
  <c r="P110" i="23"/>
  <c r="AN110" i="23" s="1"/>
  <c r="E490" i="18"/>
  <c r="AS453" i="19"/>
  <c r="G490" i="18"/>
  <c r="AB110" i="9"/>
  <c r="P76" i="9"/>
  <c r="AO452" i="18"/>
  <c r="D76" i="23"/>
  <c r="P76" i="23" s="1"/>
  <c r="CC9" i="23" s="1"/>
  <c r="D76" i="9"/>
  <c r="AB76" i="9" s="1"/>
  <c r="AW452" i="18"/>
  <c r="L76" i="23"/>
  <c r="X76" i="23" s="1"/>
  <c r="CC17" i="23" s="1"/>
  <c r="L76" i="9"/>
  <c r="X76" i="9" s="1"/>
  <c r="BB452" i="18"/>
  <c r="AX452" i="18"/>
  <c r="M76" i="23"/>
  <c r="M76" i="9"/>
  <c r="AQ452" i="18"/>
  <c r="F76" i="23"/>
  <c r="F76" i="9"/>
  <c r="AR452" i="18"/>
  <c r="G76" i="23"/>
  <c r="G76" i="9"/>
  <c r="N488" i="18"/>
  <c r="AX487" i="18"/>
  <c r="BE75" i="9"/>
  <c r="AS75" i="9"/>
  <c r="AP75" i="9"/>
  <c r="CM12" i="23"/>
  <c r="BC74" i="23"/>
  <c r="DK12" i="23" s="1"/>
  <c r="BP13" i="23"/>
  <c r="BF453" i="19"/>
  <c r="AR453" i="19"/>
  <c r="S543" i="19"/>
  <c r="S544" i="19" s="1"/>
  <c r="S110" i="9"/>
  <c r="AQ110" i="9" s="1"/>
  <c r="AG75" i="23"/>
  <c r="CN14" i="23" s="1"/>
  <c r="AL366" i="19"/>
  <c r="J366" i="19"/>
  <c r="AH366" i="19"/>
  <c r="F366" i="19"/>
  <c r="AD366" i="19"/>
  <c r="W366" i="19"/>
  <c r="S366" i="19"/>
  <c r="M366" i="19"/>
  <c r="AK366" i="19"/>
  <c r="I366" i="19"/>
  <c r="AG366" i="19"/>
  <c r="E366" i="19"/>
  <c r="AC366" i="19"/>
  <c r="X366" i="19"/>
  <c r="T366" i="19"/>
  <c r="D366" i="19"/>
  <c r="D455" i="19" s="1"/>
  <c r="D544" i="19" s="1"/>
  <c r="L366" i="19"/>
  <c r="AJ366" i="19"/>
  <c r="H366" i="19"/>
  <c r="AF366" i="19"/>
  <c r="AF455" i="19" s="1"/>
  <c r="Y366" i="19"/>
  <c r="U366" i="19"/>
  <c r="Q366" i="19"/>
  <c r="N366" i="19"/>
  <c r="N455" i="19" s="1"/>
  <c r="K366" i="19"/>
  <c r="AI366" i="19"/>
  <c r="G366" i="19"/>
  <c r="AE366" i="19"/>
  <c r="AE455" i="19" s="1"/>
  <c r="Z366" i="19"/>
  <c r="V366" i="19"/>
  <c r="R366" i="19"/>
  <c r="D111" i="23"/>
  <c r="D111" i="9"/>
  <c r="P111" i="9" s="1"/>
  <c r="AO487" i="19"/>
  <c r="E488" i="19"/>
  <c r="BD486" i="19"/>
  <c r="AF487" i="19"/>
  <c r="AE111" i="9" s="1"/>
  <c r="AW74" i="23"/>
  <c r="CY18" i="23" s="1"/>
  <c r="AW453" i="19"/>
  <c r="T75" i="23"/>
  <c r="CB13" i="23" s="1"/>
  <c r="AX454" i="19"/>
  <c r="W111" i="23"/>
  <c r="W111" i="9"/>
  <c r="X488" i="18"/>
  <c r="Y543" i="19"/>
  <c r="Y544" i="19" s="1"/>
  <c r="L111" i="23"/>
  <c r="L111" i="9"/>
  <c r="M488" i="19"/>
  <c r="AW487" i="19"/>
  <c r="BJ486" i="19"/>
  <c r="AL487" i="19"/>
  <c r="AV453" i="19"/>
  <c r="AC75" i="23"/>
  <c r="BB451" i="18"/>
  <c r="AC75" i="9"/>
  <c r="BA75" i="9" s="1"/>
  <c r="AE75" i="23"/>
  <c r="CN12" i="23" s="1"/>
  <c r="BD451" i="18"/>
  <c r="AE75" i="9"/>
  <c r="BC75" i="9" s="1"/>
  <c r="AD75" i="9"/>
  <c r="BB75" i="9" s="1"/>
  <c r="AZ74" i="23"/>
  <c r="DK9" i="23" s="1"/>
  <c r="R110" i="9"/>
  <c r="AP110" i="9" s="1"/>
  <c r="T110" i="9"/>
  <c r="AR110" i="9" s="1"/>
  <c r="U110" i="9"/>
  <c r="AS110" i="9" s="1"/>
  <c r="V110" i="9"/>
  <c r="AT110" i="9" s="1"/>
  <c r="BA110" i="9"/>
  <c r="AO110" i="9"/>
  <c r="BI486" i="19"/>
  <c r="AK487" i="19"/>
  <c r="AJ111" i="9" s="1"/>
  <c r="G111" i="23"/>
  <c r="S111" i="23" s="1"/>
  <c r="G111" i="9"/>
  <c r="H488" i="19"/>
  <c r="AR487" i="19"/>
  <c r="K490" i="18"/>
  <c r="AG76" i="23"/>
  <c r="CO14" i="23" s="1"/>
  <c r="AG76" i="9"/>
  <c r="BF452" i="18"/>
  <c r="Y76" i="23"/>
  <c r="CC18" i="23" s="1"/>
  <c r="Y76" i="9"/>
  <c r="BG486" i="19"/>
  <c r="AI487" i="19"/>
  <c r="AH110" i="23"/>
  <c r="BF110" i="23" s="1"/>
  <c r="AH110" i="9"/>
  <c r="BF110" i="9" s="1"/>
  <c r="Z544" i="19"/>
  <c r="M110" i="23"/>
  <c r="M110" i="9"/>
  <c r="N487" i="19"/>
  <c r="AX486" i="19"/>
  <c r="Y110" i="23"/>
  <c r="Y110" i="9"/>
  <c r="BE488" i="18"/>
  <c r="AG489" i="18"/>
  <c r="AP75" i="23"/>
  <c r="CZ11" i="23" s="1"/>
  <c r="BP11" i="23"/>
  <c r="BF486" i="19"/>
  <c r="AH487" i="19"/>
  <c r="AG111" i="23" s="1"/>
  <c r="BE452" i="18"/>
  <c r="AK76" i="23"/>
  <c r="CO18" i="23" s="1"/>
  <c r="AK76" i="9"/>
  <c r="BJ452" i="18"/>
  <c r="AP452" i="18"/>
  <c r="E76" i="9"/>
  <c r="E76" i="23"/>
  <c r="AC76" i="23" s="1"/>
  <c r="CO10" i="23" s="1"/>
  <c r="R76" i="23"/>
  <c r="CC11" i="23" s="1"/>
  <c r="R76" i="9"/>
  <c r="AH76" i="23"/>
  <c r="CO15" i="23" s="1"/>
  <c r="BG452" i="18"/>
  <c r="AH76" i="9"/>
  <c r="U76" i="23"/>
  <c r="CC14" i="23" s="1"/>
  <c r="U76" i="9"/>
  <c r="BH452" i="18"/>
  <c r="AR73" i="23"/>
  <c r="CX13" i="23" s="1"/>
  <c r="H490" i="18"/>
  <c r="U543" i="19"/>
  <c r="U544" i="19" s="1"/>
  <c r="T543" i="19"/>
  <c r="T544" i="19" s="1"/>
  <c r="AU110" i="23"/>
  <c r="BG110" i="23"/>
  <c r="J490" i="18"/>
  <c r="S110" i="23"/>
  <c r="AQ110" i="23" s="1"/>
  <c r="AK109" i="23"/>
  <c r="BI109" i="23" s="1"/>
  <c r="D174" i="19"/>
  <c r="D277" i="19"/>
  <c r="J173" i="19"/>
  <c r="J277" i="19" s="1"/>
  <c r="K173" i="19"/>
  <c r="K277" i="19" s="1"/>
  <c r="E173" i="19"/>
  <c r="E277" i="19" s="1"/>
  <c r="H173" i="19"/>
  <c r="H277" i="19" s="1"/>
  <c r="G173" i="19"/>
  <c r="G277" i="19" s="1"/>
  <c r="I173" i="19"/>
  <c r="I277" i="19" s="1"/>
  <c r="M173" i="19"/>
  <c r="M277" i="19" s="1"/>
  <c r="L173" i="19"/>
  <c r="L277" i="19" s="1"/>
  <c r="F173" i="19"/>
  <c r="F277" i="19" s="1"/>
  <c r="AE173" i="19"/>
  <c r="AE277" i="19" s="1"/>
  <c r="U173" i="19"/>
  <c r="U277" i="19" s="1"/>
  <c r="AK173" i="19"/>
  <c r="AK277" i="19" s="1"/>
  <c r="W173" i="19"/>
  <c r="W277" i="19" s="1"/>
  <c r="AC173" i="19"/>
  <c r="AC277" i="19" s="1"/>
  <c r="AG173" i="19"/>
  <c r="AG277" i="19" s="1"/>
  <c r="AL173" i="19"/>
  <c r="AL277" i="19" s="1"/>
  <c r="Y173" i="19"/>
  <c r="Y277" i="19" s="1"/>
  <c r="S173" i="19"/>
  <c r="S277" i="19" s="1"/>
  <c r="Z173" i="19"/>
  <c r="Z277" i="19" s="1"/>
  <c r="AI173" i="19"/>
  <c r="AI277" i="19" s="1"/>
  <c r="Q173" i="19"/>
  <c r="Q277" i="19" s="1"/>
  <c r="V173" i="19"/>
  <c r="V277" i="19" s="1"/>
  <c r="AF173" i="19"/>
  <c r="AF277" i="19" s="1"/>
  <c r="R173" i="19"/>
  <c r="R277" i="19" s="1"/>
  <c r="AH173" i="19"/>
  <c r="AH277" i="19" s="1"/>
  <c r="N173" i="19"/>
  <c r="N277" i="19" s="1"/>
  <c r="T173" i="19"/>
  <c r="T277" i="19" s="1"/>
  <c r="AJ173" i="19"/>
  <c r="AJ277" i="19" s="1"/>
  <c r="AD173" i="19"/>
  <c r="AD277" i="19" s="1"/>
  <c r="X173" i="19"/>
  <c r="X277" i="19" s="1"/>
  <c r="N364" i="18"/>
  <c r="J364" i="18"/>
  <c r="J453" i="18" s="1"/>
  <c r="AH364" i="18"/>
  <c r="AH453" i="18" s="1"/>
  <c r="F364" i="18"/>
  <c r="F453" i="18" s="1"/>
  <c r="E77" i="9" s="1"/>
  <c r="AD364" i="18"/>
  <c r="X364" i="18"/>
  <c r="X453" i="18" s="1"/>
  <c r="T364" i="18"/>
  <c r="T453" i="18" s="1"/>
  <c r="AL364" i="18"/>
  <c r="AL453" i="18" s="1"/>
  <c r="M364" i="18"/>
  <c r="AK364" i="18"/>
  <c r="AK453" i="18" s="1"/>
  <c r="I364" i="18"/>
  <c r="I453" i="18" s="1"/>
  <c r="H77" i="23" s="1"/>
  <c r="AG364" i="18"/>
  <c r="AG453" i="18" s="1"/>
  <c r="E364" i="18"/>
  <c r="AC364" i="18"/>
  <c r="AC453" i="18" s="1"/>
  <c r="Y364" i="18"/>
  <c r="Y453" i="18" s="1"/>
  <c r="U364" i="18"/>
  <c r="U453" i="18" s="1"/>
  <c r="Q364" i="18"/>
  <c r="L364" i="18"/>
  <c r="L453" i="18" s="1"/>
  <c r="AV453" i="18" s="1"/>
  <c r="AJ364" i="18"/>
  <c r="AJ453" i="18" s="1"/>
  <c r="H364" i="18"/>
  <c r="H453" i="18" s="1"/>
  <c r="AR453" i="18" s="1"/>
  <c r="AF364" i="18"/>
  <c r="Z364" i="18"/>
  <c r="Z453" i="18" s="1"/>
  <c r="V364" i="18"/>
  <c r="V453" i="18" s="1"/>
  <c r="R364" i="18"/>
  <c r="R453" i="18" s="1"/>
  <c r="D364" i="18"/>
  <c r="D453" i="18" s="1"/>
  <c r="D542" i="18" s="1"/>
  <c r="K364" i="18"/>
  <c r="K453" i="18" s="1"/>
  <c r="J77" i="23" s="1"/>
  <c r="AI364" i="18"/>
  <c r="AI453" i="18" s="1"/>
  <c r="G364" i="18"/>
  <c r="G453" i="18" s="1"/>
  <c r="AQ453" i="18" s="1"/>
  <c r="AE364" i="18"/>
  <c r="AE453" i="18" s="1"/>
  <c r="W364" i="18"/>
  <c r="W453" i="18" s="1"/>
  <c r="S364" i="18"/>
  <c r="S453" i="18" s="1"/>
  <c r="AN110" i="9"/>
  <c r="AZ110" i="9"/>
  <c r="BF74" i="23"/>
  <c r="DK15" i="23" s="1"/>
  <c r="BH486" i="19"/>
  <c r="AJ487" i="19"/>
  <c r="AI110" i="23"/>
  <c r="AI110" i="9"/>
  <c r="BG110" i="9" s="1"/>
  <c r="BC486" i="19"/>
  <c r="AE487" i="19"/>
  <c r="AD110" i="9"/>
  <c r="BB110" i="9" s="1"/>
  <c r="AD110" i="23"/>
  <c r="BB110" i="23" s="1"/>
  <c r="L489" i="18"/>
  <c r="AV488" i="18"/>
  <c r="BI74" i="23"/>
  <c r="DK18" i="23" s="1"/>
  <c r="AC110" i="23"/>
  <c r="AO453" i="19"/>
  <c r="AO454" i="19"/>
  <c r="AW454" i="19"/>
  <c r="AP454" i="19"/>
  <c r="AQ454" i="19"/>
  <c r="AR454" i="19"/>
  <c r="W110" i="9"/>
  <c r="AU110" i="9" s="1"/>
  <c r="BE486" i="19"/>
  <c r="AG487" i="19"/>
  <c r="AF110" i="23"/>
  <c r="BD110" i="23" s="1"/>
  <c r="AF110" i="9"/>
  <c r="BD110" i="9" s="1"/>
  <c r="AJ110" i="23"/>
  <c r="BH110" i="23" s="1"/>
  <c r="AG110" i="23"/>
  <c r="BE110" i="23" s="1"/>
  <c r="CA8" i="23"/>
  <c r="CM8" i="23" s="1"/>
  <c r="CY8" i="23" s="1"/>
  <c r="DK8" i="23" s="1"/>
  <c r="BH110" i="9"/>
  <c r="AV110" i="9"/>
  <c r="J111" i="23"/>
  <c r="J111" i="9"/>
  <c r="K488" i="19"/>
  <c r="AU487" i="19"/>
  <c r="BB453" i="19"/>
  <c r="AW451" i="18"/>
  <c r="L75" i="23"/>
  <c r="L75" i="9"/>
  <c r="AD75" i="23"/>
  <c r="CN11" i="23" s="1"/>
  <c r="R110" i="23"/>
  <c r="AP110" i="23" s="1"/>
  <c r="T110" i="23"/>
  <c r="AR110" i="23" s="1"/>
  <c r="U110" i="23"/>
  <c r="AS110" i="23" s="1"/>
  <c r="V110" i="23"/>
  <c r="AT110" i="23" s="1"/>
  <c r="BA110" i="23"/>
  <c r="AO110" i="23"/>
  <c r="AJ75" i="23"/>
  <c r="CN17" i="23" s="1"/>
  <c r="BF75" i="9"/>
  <c r="AT75" i="9"/>
  <c r="V75" i="23"/>
  <c r="CB15" i="23" s="1"/>
  <c r="BI109" i="9"/>
  <c r="AW109" i="9"/>
  <c r="AS452" i="18"/>
  <c r="H76" i="9"/>
  <c r="T76" i="9" s="1"/>
  <c r="H76" i="23"/>
  <c r="AV452" i="18"/>
  <c r="K76" i="23"/>
  <c r="W76" i="23" s="1"/>
  <c r="CC16" i="23" s="1"/>
  <c r="K76" i="9"/>
  <c r="F77" i="23"/>
  <c r="F77" i="9"/>
  <c r="AQ453" i="19"/>
  <c r="U75" i="23"/>
  <c r="CB14" i="23" s="1"/>
  <c r="AF75" i="23"/>
  <c r="CN13" i="23" s="1"/>
  <c r="AF139" i="24"/>
  <c r="S139" i="24"/>
  <c r="W139" i="24"/>
  <c r="AG139" i="24"/>
  <c r="AE139" i="24"/>
  <c r="V139" i="24"/>
  <c r="AD139" i="24"/>
  <c r="U139" i="24"/>
  <c r="AH139" i="24"/>
  <c r="AJ139" i="24"/>
  <c r="AK139" i="24"/>
  <c r="AL139" i="24"/>
  <c r="R139" i="24"/>
  <c r="T139" i="24"/>
  <c r="X139" i="24"/>
  <c r="Y139" i="24"/>
  <c r="AI139" i="24"/>
  <c r="F139" i="24"/>
  <c r="K139" i="24"/>
  <c r="J139" i="24"/>
  <c r="M139" i="24"/>
  <c r="G139" i="24"/>
  <c r="L139" i="24"/>
  <c r="N139" i="24"/>
  <c r="Z139" i="24"/>
  <c r="E139" i="24"/>
  <c r="I139" i="24"/>
  <c r="H139" i="24"/>
  <c r="AX419" i="24" l="1"/>
  <c r="Z509" i="24"/>
  <c r="AU419" i="24"/>
  <c r="BF419" i="24"/>
  <c r="BC419" i="24"/>
  <c r="AP419" i="24"/>
  <c r="BA419" i="24"/>
  <c r="H243" i="24"/>
  <c r="I243" i="24"/>
  <c r="E243" i="24"/>
  <c r="Z243" i="24"/>
  <c r="N243" i="24"/>
  <c r="L243" i="24"/>
  <c r="G243" i="24"/>
  <c r="M243" i="24"/>
  <c r="J243" i="24"/>
  <c r="K243" i="24"/>
  <c r="F243" i="24"/>
  <c r="AI243" i="24"/>
  <c r="Y243" i="24"/>
  <c r="X243" i="24"/>
  <c r="T243" i="24"/>
  <c r="R243" i="24"/>
  <c r="AL243" i="24"/>
  <c r="AK243" i="24"/>
  <c r="AJ243" i="24"/>
  <c r="AH243" i="24"/>
  <c r="U243" i="24"/>
  <c r="AD243" i="24"/>
  <c r="V243" i="24"/>
  <c r="AE243" i="24"/>
  <c r="AG243" i="24"/>
  <c r="W243" i="24"/>
  <c r="S243" i="24"/>
  <c r="AF243" i="24"/>
  <c r="BG489" i="24"/>
  <c r="AI490" i="24"/>
  <c r="AC490" i="24"/>
  <c r="BA489" i="24"/>
  <c r="L491" i="24"/>
  <c r="AV490" i="24"/>
  <c r="BD489" i="24"/>
  <c r="AF490" i="24"/>
  <c r="F420" i="24"/>
  <c r="X420" i="24"/>
  <c r="G420" i="24"/>
  <c r="Y420" i="24"/>
  <c r="H420" i="24"/>
  <c r="AR420" i="24" s="1"/>
  <c r="Z420" i="24"/>
  <c r="I420" i="24"/>
  <c r="AS420" i="24" s="1"/>
  <c r="AC420" i="24"/>
  <c r="BB489" i="24"/>
  <c r="AD490" i="24"/>
  <c r="D243" i="24"/>
  <c r="D140" i="24"/>
  <c r="BF489" i="24"/>
  <c r="AH490" i="24"/>
  <c r="E420" i="24"/>
  <c r="AK490" i="24"/>
  <c r="BI489" i="24"/>
  <c r="BC489" i="24"/>
  <c r="AE490" i="24"/>
  <c r="J420" i="24"/>
  <c r="AT420" i="24" s="1"/>
  <c r="AD420" i="24"/>
  <c r="BB420" i="24" s="1"/>
  <c r="K420" i="24"/>
  <c r="AE420" i="24"/>
  <c r="BC420" i="24" s="1"/>
  <c r="L420" i="24"/>
  <c r="AF420" i="24"/>
  <c r="BD420" i="24" s="1"/>
  <c r="M420" i="24"/>
  <c r="AG420" i="24"/>
  <c r="BE420" i="24" s="1"/>
  <c r="X509" i="24"/>
  <c r="F492" i="24"/>
  <c r="AL332" i="24"/>
  <c r="AH332" i="24"/>
  <c r="AD332" i="24"/>
  <c r="AD421" i="24" s="1"/>
  <c r="X332" i="24"/>
  <c r="T332" i="24"/>
  <c r="N332" i="24"/>
  <c r="J332" i="24"/>
  <c r="J421" i="24" s="1"/>
  <c r="F332" i="24"/>
  <c r="AK332" i="24"/>
  <c r="AG332" i="24"/>
  <c r="AC332" i="24"/>
  <c r="AC421" i="24" s="1"/>
  <c r="W332" i="24"/>
  <c r="S332" i="24"/>
  <c r="M332" i="24"/>
  <c r="M421" i="24" s="1"/>
  <c r="I332" i="24"/>
  <c r="I421" i="24" s="1"/>
  <c r="E332" i="24"/>
  <c r="AJ332" i="24"/>
  <c r="AJ421" i="24" s="1"/>
  <c r="AF332" i="24"/>
  <c r="AF421" i="24" s="1"/>
  <c r="Z332" i="24"/>
  <c r="Z421" i="24" s="1"/>
  <c r="V332" i="24"/>
  <c r="R332" i="24"/>
  <c r="R421" i="24" s="1"/>
  <c r="L332" i="24"/>
  <c r="L421" i="24" s="1"/>
  <c r="H332" i="24"/>
  <c r="H421" i="24" s="1"/>
  <c r="D332" i="24"/>
  <c r="D421" i="24" s="1"/>
  <c r="D510" i="24" s="1"/>
  <c r="AI332" i="24"/>
  <c r="AI421" i="24" s="1"/>
  <c r="AE332" i="24"/>
  <c r="AE421" i="24" s="1"/>
  <c r="Y332" i="24"/>
  <c r="Y421" i="24" s="1"/>
  <c r="U332" i="24"/>
  <c r="U421" i="24" s="1"/>
  <c r="Q332" i="24"/>
  <c r="Q421" i="24" s="1"/>
  <c r="K332" i="24"/>
  <c r="K421" i="24" s="1"/>
  <c r="G332" i="24"/>
  <c r="G421" i="24" s="1"/>
  <c r="AU490" i="24"/>
  <c r="K491" i="24"/>
  <c r="BD419" i="24"/>
  <c r="BB419" i="24"/>
  <c r="H491" i="24"/>
  <c r="AR490" i="24"/>
  <c r="G491" i="24"/>
  <c r="AQ490" i="24"/>
  <c r="M492" i="24"/>
  <c r="AO419" i="24"/>
  <c r="R490" i="24"/>
  <c r="AP489" i="24"/>
  <c r="W420" i="24"/>
  <c r="E491" i="24"/>
  <c r="AO490" i="24"/>
  <c r="AS490" i="24"/>
  <c r="I491" i="24"/>
  <c r="BJ489" i="24"/>
  <c r="AL490" i="24"/>
  <c r="S510" i="24"/>
  <c r="N420" i="24"/>
  <c r="AH420" i="24"/>
  <c r="BF420" i="24" s="1"/>
  <c r="Q420" i="24"/>
  <c r="AI420" i="24"/>
  <c r="BG420" i="24" s="1"/>
  <c r="R420" i="24"/>
  <c r="AJ420" i="24"/>
  <c r="BH420" i="24" s="1"/>
  <c r="S420" i="24"/>
  <c r="AK420" i="24"/>
  <c r="BI420" i="24" s="1"/>
  <c r="Y490" i="24"/>
  <c r="AW489" i="24"/>
  <c r="T509" i="24"/>
  <c r="T510" i="24" s="1"/>
  <c r="BH489" i="24"/>
  <c r="AJ490" i="24"/>
  <c r="AT490" i="24"/>
  <c r="J491" i="24"/>
  <c r="U509" i="24"/>
  <c r="U510" i="24" s="1"/>
  <c r="AG490" i="24"/>
  <c r="BE489" i="24"/>
  <c r="BI419" i="24"/>
  <c r="AX491" i="24"/>
  <c r="N492" i="24"/>
  <c r="Q509" i="24"/>
  <c r="Q510" i="24" s="1"/>
  <c r="BR13" i="23"/>
  <c r="BR15" i="23"/>
  <c r="BR11" i="23"/>
  <c r="X75" i="9"/>
  <c r="AV75" i="9" s="1"/>
  <c r="V77" i="23"/>
  <c r="CD15" i="23" s="1"/>
  <c r="AT453" i="18"/>
  <c r="L367" i="19"/>
  <c r="AJ367" i="19"/>
  <c r="H367" i="19"/>
  <c r="AF367" i="19"/>
  <c r="Y367" i="19"/>
  <c r="U367" i="19"/>
  <c r="Q367" i="19"/>
  <c r="N367" i="19"/>
  <c r="N456" i="19" s="1"/>
  <c r="K367" i="19"/>
  <c r="AI367" i="19"/>
  <c r="G367" i="19"/>
  <c r="AE367" i="19"/>
  <c r="AE456" i="19" s="1"/>
  <c r="Z367" i="19"/>
  <c r="V367" i="19"/>
  <c r="R367" i="19"/>
  <c r="AL367" i="19"/>
  <c r="AL456" i="19" s="1"/>
  <c r="BJ456" i="19" s="1"/>
  <c r="J367" i="19"/>
  <c r="AH367" i="19"/>
  <c r="F367" i="19"/>
  <c r="AD367" i="19"/>
  <c r="AD456" i="19" s="1"/>
  <c r="W367" i="19"/>
  <c r="W456" i="19" s="1"/>
  <c r="S367" i="19"/>
  <c r="S456" i="19" s="1"/>
  <c r="D367" i="19"/>
  <c r="D456" i="19" s="1"/>
  <c r="D545" i="19" s="1"/>
  <c r="M367" i="19"/>
  <c r="M456" i="19" s="1"/>
  <c r="AK367" i="19"/>
  <c r="AK456" i="19" s="1"/>
  <c r="I367" i="19"/>
  <c r="I456" i="19" s="1"/>
  <c r="AG367" i="19"/>
  <c r="AG456" i="19" s="1"/>
  <c r="E367" i="19"/>
  <c r="E456" i="19" s="1"/>
  <c r="AC367" i="19"/>
  <c r="AC456" i="19" s="1"/>
  <c r="X367" i="19"/>
  <c r="X456" i="19" s="1"/>
  <c r="T367" i="19"/>
  <c r="T456" i="19" s="1"/>
  <c r="T545" i="19"/>
  <c r="BE489" i="18"/>
  <c r="AG490" i="18"/>
  <c r="AW110" i="9"/>
  <c r="BC111" i="9"/>
  <c r="K77" i="23"/>
  <c r="L112" i="23"/>
  <c r="L112" i="9"/>
  <c r="M489" i="19"/>
  <c r="AW488" i="19"/>
  <c r="X489" i="18"/>
  <c r="E455" i="19"/>
  <c r="M455" i="19"/>
  <c r="F455" i="19"/>
  <c r="G77" i="9"/>
  <c r="Q76" i="23"/>
  <c r="CC10" i="23" s="1"/>
  <c r="BI76" i="9"/>
  <c r="AW76" i="9"/>
  <c r="AC76" i="9"/>
  <c r="BA76" i="9" s="1"/>
  <c r="G491" i="18"/>
  <c r="Z490" i="18"/>
  <c r="BD488" i="18"/>
  <c r="AF489" i="18"/>
  <c r="BH489" i="18"/>
  <c r="AJ490" i="18"/>
  <c r="BP9" i="23"/>
  <c r="AB75" i="23"/>
  <c r="CN9" i="23" s="1"/>
  <c r="BF488" i="18"/>
  <c r="AH489" i="18"/>
  <c r="BI488" i="18"/>
  <c r="AK489" i="18"/>
  <c r="L365" i="18"/>
  <c r="AJ365" i="18"/>
  <c r="H365" i="18"/>
  <c r="AF365" i="18"/>
  <c r="Z365" i="18"/>
  <c r="V365" i="18"/>
  <c r="R365" i="18"/>
  <c r="D365" i="18"/>
  <c r="D454" i="18" s="1"/>
  <c r="D543" i="18" s="1"/>
  <c r="K365" i="18"/>
  <c r="AI365" i="18"/>
  <c r="G365" i="18"/>
  <c r="AE365" i="18"/>
  <c r="AE454" i="18" s="1"/>
  <c r="W365" i="18"/>
  <c r="S365" i="18"/>
  <c r="N365" i="18"/>
  <c r="J365" i="18"/>
  <c r="J454" i="18" s="1"/>
  <c r="AH365" i="18"/>
  <c r="F365" i="18"/>
  <c r="AD365" i="18"/>
  <c r="X365" i="18"/>
  <c r="X454" i="18" s="1"/>
  <c r="T365" i="18"/>
  <c r="AL365" i="18"/>
  <c r="M365" i="18"/>
  <c r="AK365" i="18"/>
  <c r="AK454" i="18" s="1"/>
  <c r="I365" i="18"/>
  <c r="AG365" i="18"/>
  <c r="E365" i="18"/>
  <c r="AC365" i="18"/>
  <c r="AC454" i="18" s="1"/>
  <c r="Y365" i="18"/>
  <c r="U365" i="18"/>
  <c r="Q365" i="18"/>
  <c r="F112" i="23"/>
  <c r="F112" i="9"/>
  <c r="G489" i="19"/>
  <c r="AQ488" i="19"/>
  <c r="I112" i="23"/>
  <c r="I112" i="9"/>
  <c r="J489" i="19"/>
  <c r="AT488" i="19"/>
  <c r="E112" i="23"/>
  <c r="E112" i="9"/>
  <c r="F489" i="19"/>
  <c r="V112" i="23"/>
  <c r="W489" i="18"/>
  <c r="AU488" i="18"/>
  <c r="U112" i="23"/>
  <c r="U112" i="9"/>
  <c r="V489" i="18"/>
  <c r="AT488" i="18"/>
  <c r="U489" i="18"/>
  <c r="AS488" i="18"/>
  <c r="R112" i="23"/>
  <c r="R112" i="9"/>
  <c r="S489" i="18"/>
  <c r="AQ488" i="18"/>
  <c r="P75" i="9"/>
  <c r="AU454" i="19"/>
  <c r="BC75" i="23"/>
  <c r="DL12" i="23" s="1"/>
  <c r="AU111" i="23"/>
  <c r="BQ8" i="23"/>
  <c r="C165" i="23"/>
  <c r="BE76" i="9"/>
  <c r="AS76" i="9"/>
  <c r="AB111" i="9"/>
  <c r="I77" i="9"/>
  <c r="BQ13" i="23"/>
  <c r="AU453" i="18"/>
  <c r="W77" i="23"/>
  <c r="CD16" i="23" s="1"/>
  <c r="AR76" i="9"/>
  <c r="BH75" i="23"/>
  <c r="DL17" i="23" s="1"/>
  <c r="AV75" i="23"/>
  <c r="CZ17" i="23" s="1"/>
  <c r="BP17" i="23"/>
  <c r="X75" i="23"/>
  <c r="CB17" i="23" s="1"/>
  <c r="J112" i="23"/>
  <c r="J112" i="9"/>
  <c r="V112" i="9" s="1"/>
  <c r="K489" i="19"/>
  <c r="AU488" i="19"/>
  <c r="AD77" i="23"/>
  <c r="CP11" i="23" s="1"/>
  <c r="BC453" i="18"/>
  <c r="AD77" i="9"/>
  <c r="BB77" i="9" s="1"/>
  <c r="C77" i="23"/>
  <c r="C77" i="9"/>
  <c r="C166" i="9" s="1"/>
  <c r="AF453" i="18"/>
  <c r="Q453" i="18"/>
  <c r="E453" i="18"/>
  <c r="M453" i="18"/>
  <c r="BI453" i="18" s="1"/>
  <c r="AD453" i="18"/>
  <c r="N453" i="18"/>
  <c r="D278" i="19"/>
  <c r="D175" i="19"/>
  <c r="K174" i="19"/>
  <c r="K278" i="19" s="1"/>
  <c r="H174" i="19"/>
  <c r="H278" i="19" s="1"/>
  <c r="I174" i="19"/>
  <c r="I278" i="19" s="1"/>
  <c r="J174" i="19"/>
  <c r="J278" i="19" s="1"/>
  <c r="G174" i="19"/>
  <c r="G278" i="19" s="1"/>
  <c r="M174" i="19"/>
  <c r="M278" i="19" s="1"/>
  <c r="L174" i="19"/>
  <c r="L278" i="19" s="1"/>
  <c r="E174" i="19"/>
  <c r="E278" i="19" s="1"/>
  <c r="F174" i="19"/>
  <c r="F278" i="19" s="1"/>
  <c r="T174" i="19"/>
  <c r="T278" i="19" s="1"/>
  <c r="AK174" i="19"/>
  <c r="AK278" i="19" s="1"/>
  <c r="AC174" i="19"/>
  <c r="AC278" i="19" s="1"/>
  <c r="AE174" i="19"/>
  <c r="AE278" i="19" s="1"/>
  <c r="Y174" i="19"/>
  <c r="Y278" i="19" s="1"/>
  <c r="S174" i="19"/>
  <c r="S278" i="19" s="1"/>
  <c r="Q174" i="19"/>
  <c r="Q278" i="19" s="1"/>
  <c r="Z174" i="19"/>
  <c r="Z278" i="19" s="1"/>
  <c r="AL174" i="19"/>
  <c r="AL278" i="19" s="1"/>
  <c r="AJ174" i="19"/>
  <c r="AJ278" i="19" s="1"/>
  <c r="X174" i="19"/>
  <c r="X278" i="19" s="1"/>
  <c r="V174" i="19"/>
  <c r="V278" i="19" s="1"/>
  <c r="W174" i="19"/>
  <c r="W278" i="19" s="1"/>
  <c r="AF174" i="19"/>
  <c r="AF278" i="19" s="1"/>
  <c r="R174" i="19"/>
  <c r="R278" i="19" s="1"/>
  <c r="AH174" i="19"/>
  <c r="AH278" i="19" s="1"/>
  <c r="AI174" i="19"/>
  <c r="AI278" i="19" s="1"/>
  <c r="AG174" i="19"/>
  <c r="AG278" i="19" s="1"/>
  <c r="N174" i="19"/>
  <c r="N278" i="19" s="1"/>
  <c r="U174" i="19"/>
  <c r="U278" i="19" s="1"/>
  <c r="AD174" i="19"/>
  <c r="AD278" i="19" s="1"/>
  <c r="J491" i="18"/>
  <c r="U545" i="19"/>
  <c r="AI76" i="9"/>
  <c r="BG76" i="9" s="1"/>
  <c r="T76" i="23"/>
  <c r="CC13" i="23" s="1"/>
  <c r="AW110" i="23"/>
  <c r="AK110" i="23"/>
  <c r="BI110" i="23" s="1"/>
  <c r="BG487" i="19"/>
  <c r="AI488" i="19"/>
  <c r="AH111" i="9"/>
  <c r="BF111" i="9" s="1"/>
  <c r="AH111" i="23"/>
  <c r="BF111" i="23" s="1"/>
  <c r="K491" i="18"/>
  <c r="AQ111" i="23"/>
  <c r="CN10" i="23"/>
  <c r="BA75" i="23"/>
  <c r="DL10" i="23" s="1"/>
  <c r="BJ487" i="19"/>
  <c r="AL488" i="19"/>
  <c r="BH111" i="9"/>
  <c r="D112" i="23"/>
  <c r="D112" i="9"/>
  <c r="E489" i="19"/>
  <c r="AO488" i="19"/>
  <c r="R455" i="19"/>
  <c r="G455" i="19"/>
  <c r="BC455" i="19" s="1"/>
  <c r="Q455" i="19"/>
  <c r="H455" i="19"/>
  <c r="BD455" i="19" s="1"/>
  <c r="T455" i="19"/>
  <c r="AG455" i="19"/>
  <c r="S455" i="19"/>
  <c r="AH455" i="19"/>
  <c r="G77" i="23"/>
  <c r="BQ12" i="23"/>
  <c r="AP76" i="9"/>
  <c r="BI76" i="23"/>
  <c r="DM18" i="23" s="1"/>
  <c r="AW76" i="23"/>
  <c r="DA18" i="23" s="1"/>
  <c r="BQ18" i="23"/>
  <c r="AZ76" i="9"/>
  <c r="AN76" i="9"/>
  <c r="E491" i="18"/>
  <c r="X112" i="23"/>
  <c r="X112" i="9"/>
  <c r="Y489" i="18"/>
  <c r="AW488" i="18"/>
  <c r="AT75" i="23"/>
  <c r="CZ15" i="23" s="1"/>
  <c r="AG111" i="9"/>
  <c r="D173" i="18"/>
  <c r="D276" i="18"/>
  <c r="G172" i="18"/>
  <c r="G276" i="18" s="1"/>
  <c r="H172" i="18"/>
  <c r="H276" i="18" s="1"/>
  <c r="I172" i="18"/>
  <c r="I276" i="18" s="1"/>
  <c r="L172" i="18"/>
  <c r="L276" i="18" s="1"/>
  <c r="M172" i="18"/>
  <c r="M276" i="18" s="1"/>
  <c r="Z172" i="18"/>
  <c r="Z276" i="18" s="1"/>
  <c r="R172" i="18"/>
  <c r="R276" i="18" s="1"/>
  <c r="E172" i="18"/>
  <c r="E276" i="18" s="1"/>
  <c r="J172" i="18"/>
  <c r="J276" i="18" s="1"/>
  <c r="K172" i="18"/>
  <c r="K276" i="18" s="1"/>
  <c r="F172" i="18"/>
  <c r="F276" i="18" s="1"/>
  <c r="T172" i="18"/>
  <c r="T276" i="18" s="1"/>
  <c r="V172" i="18"/>
  <c r="V276" i="18" s="1"/>
  <c r="AK172" i="18"/>
  <c r="AK276" i="18" s="1"/>
  <c r="AH172" i="18"/>
  <c r="AH276" i="18" s="1"/>
  <c r="S172" i="18"/>
  <c r="S276" i="18" s="1"/>
  <c r="W172" i="18"/>
  <c r="W276" i="18" s="1"/>
  <c r="N172" i="18"/>
  <c r="N276" i="18" s="1"/>
  <c r="AC172" i="18"/>
  <c r="AC276" i="18" s="1"/>
  <c r="U172" i="18"/>
  <c r="U276" i="18" s="1"/>
  <c r="AL172" i="18"/>
  <c r="AL276" i="18" s="1"/>
  <c r="X172" i="18"/>
  <c r="X276" i="18" s="1"/>
  <c r="AF172" i="18"/>
  <c r="AF276" i="18" s="1"/>
  <c r="AE172" i="18"/>
  <c r="AE276" i="18" s="1"/>
  <c r="AI172" i="18"/>
  <c r="AI276" i="18" s="1"/>
  <c r="Q172" i="18"/>
  <c r="Q276" i="18" s="1"/>
  <c r="AJ172" i="18"/>
  <c r="AJ276" i="18" s="1"/>
  <c r="AD172" i="18"/>
  <c r="AD276" i="18" s="1"/>
  <c r="AG172" i="18"/>
  <c r="AG276" i="18" s="1"/>
  <c r="Y172" i="18"/>
  <c r="Y276" i="18" s="1"/>
  <c r="S76" i="9"/>
  <c r="AQ76" i="9" s="1"/>
  <c r="BB111" i="9"/>
  <c r="BE111" i="9"/>
  <c r="V111" i="9"/>
  <c r="AT111" i="9" s="1"/>
  <c r="U111" i="9"/>
  <c r="AS111" i="9" s="1"/>
  <c r="R111" i="9"/>
  <c r="AP111" i="9" s="1"/>
  <c r="P75" i="23"/>
  <c r="CB9" i="23" s="1"/>
  <c r="M491" i="18"/>
  <c r="I491" i="18"/>
  <c r="AD76" i="9"/>
  <c r="BB76" i="9" s="1"/>
  <c r="AS76" i="23"/>
  <c r="DA14" i="23" s="1"/>
  <c r="BE76" i="23"/>
  <c r="DM14" i="23" s="1"/>
  <c r="BQ14" i="23"/>
  <c r="AJ76" i="9"/>
  <c r="I77" i="23"/>
  <c r="BA487" i="19"/>
  <c r="AC488" i="19"/>
  <c r="H112" i="23"/>
  <c r="T112" i="23" s="1"/>
  <c r="H112" i="9"/>
  <c r="T112" i="9" s="1"/>
  <c r="I489" i="19"/>
  <c r="AS488" i="19"/>
  <c r="P112" i="23"/>
  <c r="P112" i="9"/>
  <c r="Q489" i="18"/>
  <c r="AO488" i="18"/>
  <c r="AS75" i="23"/>
  <c r="CZ14" i="23" s="1"/>
  <c r="BC487" i="19"/>
  <c r="AE488" i="19"/>
  <c r="AD111" i="9"/>
  <c r="AD111" i="23"/>
  <c r="BB111" i="23" s="1"/>
  <c r="BH487" i="19"/>
  <c r="AJ488" i="19"/>
  <c r="AI111" i="9"/>
  <c r="AI111" i="23"/>
  <c r="BG111" i="23" s="1"/>
  <c r="Q77" i="9"/>
  <c r="AO77" i="9" s="1"/>
  <c r="T77" i="23"/>
  <c r="CD13" i="23" s="1"/>
  <c r="AF77" i="23"/>
  <c r="CP13" i="23" s="1"/>
  <c r="BE453" i="18"/>
  <c r="BJ453" i="18"/>
  <c r="AP453" i="18"/>
  <c r="AF76" i="9"/>
  <c r="BD76" i="9" s="1"/>
  <c r="BB75" i="23"/>
  <c r="DL11" i="23" s="1"/>
  <c r="Z545" i="19"/>
  <c r="BI487" i="19"/>
  <c r="AK488" i="19"/>
  <c r="AJ112" i="9" s="1"/>
  <c r="V455" i="19"/>
  <c r="AI455" i="19"/>
  <c r="U455" i="19"/>
  <c r="AJ455" i="19"/>
  <c r="X455" i="19"/>
  <c r="I455" i="19"/>
  <c r="W455" i="19"/>
  <c r="J455" i="19"/>
  <c r="S545" i="19"/>
  <c r="AR75" i="23"/>
  <c r="CZ13" i="23" s="1"/>
  <c r="AP76" i="23"/>
  <c r="DA11" i="23" s="1"/>
  <c r="BQ11" i="23"/>
  <c r="BH76" i="9"/>
  <c r="AV76" i="9"/>
  <c r="AN76" i="23"/>
  <c r="DA9" i="23" s="1"/>
  <c r="BQ9" i="23"/>
  <c r="X111" i="9"/>
  <c r="AV111" i="9" s="1"/>
  <c r="CB8" i="23"/>
  <c r="CN8" i="23" s="1"/>
  <c r="CZ8" i="23" s="1"/>
  <c r="DL8" i="23" s="1"/>
  <c r="BB488" i="18"/>
  <c r="AD489" i="18"/>
  <c r="R490" i="18"/>
  <c r="BF76" i="9"/>
  <c r="S76" i="23"/>
  <c r="CC12" i="23" s="1"/>
  <c r="BE111" i="23"/>
  <c r="AS111" i="23"/>
  <c r="AJ75" i="9"/>
  <c r="BH75" i="9" s="1"/>
  <c r="BA111" i="23"/>
  <c r="V111" i="23"/>
  <c r="AT111" i="23" s="1"/>
  <c r="U111" i="23"/>
  <c r="R111" i="23"/>
  <c r="AP111" i="23" s="1"/>
  <c r="BI75" i="9"/>
  <c r="AW75" i="9"/>
  <c r="AK75" i="9"/>
  <c r="Y75" i="9"/>
  <c r="AV454" i="19"/>
  <c r="E77" i="23"/>
  <c r="Q77" i="23" s="1"/>
  <c r="CD10" i="23" s="1"/>
  <c r="T489" i="18"/>
  <c r="AR488" i="18"/>
  <c r="K112" i="23"/>
  <c r="W112" i="23" s="1"/>
  <c r="K112" i="9"/>
  <c r="W112" i="9" s="1"/>
  <c r="L489" i="19"/>
  <c r="AV488" i="19"/>
  <c r="AE76" i="23"/>
  <c r="CO12" i="23" s="1"/>
  <c r="BD452" i="18"/>
  <c r="AE76" i="9"/>
  <c r="BC76" i="9" s="1"/>
  <c r="AB76" i="23"/>
  <c r="CO9" i="23" s="1"/>
  <c r="AB111" i="23"/>
  <c r="AZ111" i="23" s="1"/>
  <c r="AK111" i="23"/>
  <c r="AP489" i="18"/>
  <c r="BD111" i="9"/>
  <c r="AR111" i="9"/>
  <c r="BE75" i="23"/>
  <c r="DL14" i="23" s="1"/>
  <c r="AU76" i="23"/>
  <c r="DA16" i="23" s="1"/>
  <c r="BQ16" i="23"/>
  <c r="BE487" i="19"/>
  <c r="AG488" i="19"/>
  <c r="AF111" i="23"/>
  <c r="AF111" i="9"/>
  <c r="L490" i="18"/>
  <c r="AV489" i="18"/>
  <c r="R77" i="23"/>
  <c r="CD11" i="23" s="1"/>
  <c r="R77" i="9"/>
  <c r="AP77" i="9" s="1"/>
  <c r="AH77" i="23"/>
  <c r="CP15" i="23" s="1"/>
  <c r="BG453" i="18"/>
  <c r="U77" i="23"/>
  <c r="CD14" i="23" s="1"/>
  <c r="U77" i="9"/>
  <c r="AI77" i="23"/>
  <c r="CP16" i="23" s="1"/>
  <c r="BH453" i="18"/>
  <c r="AS453" i="18"/>
  <c r="S77" i="23"/>
  <c r="CD12" i="23" s="1"/>
  <c r="S77" i="9"/>
  <c r="AG77" i="23"/>
  <c r="CP14" i="23" s="1"/>
  <c r="BF453" i="18"/>
  <c r="AG77" i="9"/>
  <c r="H491" i="18"/>
  <c r="AI76" i="23"/>
  <c r="CO16" i="23" s="1"/>
  <c r="BA76" i="23"/>
  <c r="DM10" i="23" s="1"/>
  <c r="AO76" i="23"/>
  <c r="DA10" i="23" s="1"/>
  <c r="BQ10" i="23"/>
  <c r="AF76" i="23"/>
  <c r="CO13" i="23" s="1"/>
  <c r="BF487" i="19"/>
  <c r="AH488" i="19"/>
  <c r="AG112" i="23" s="1"/>
  <c r="M111" i="23"/>
  <c r="M111" i="9"/>
  <c r="N488" i="19"/>
  <c r="AX487" i="19"/>
  <c r="Y111" i="23"/>
  <c r="G112" i="23"/>
  <c r="G112" i="9"/>
  <c r="S112" i="9" s="1"/>
  <c r="H489" i="19"/>
  <c r="AR488" i="19"/>
  <c r="K77" i="9"/>
  <c r="W77" i="9" s="1"/>
  <c r="Y545" i="19"/>
  <c r="BD487" i="19"/>
  <c r="AF488" i="19"/>
  <c r="AE112" i="9" s="1"/>
  <c r="AN111" i="9"/>
  <c r="AZ111" i="9"/>
  <c r="Z455" i="19"/>
  <c r="AX455" i="19" s="1"/>
  <c r="K455" i="19"/>
  <c r="Y455" i="19"/>
  <c r="L455" i="19"/>
  <c r="AC455" i="19"/>
  <c r="BA455" i="19" s="1"/>
  <c r="AK455" i="19"/>
  <c r="BI455" i="19" s="1"/>
  <c r="AD455" i="19"/>
  <c r="BB455" i="19" s="1"/>
  <c r="AL455" i="19"/>
  <c r="BJ455" i="19" s="1"/>
  <c r="BD75" i="23"/>
  <c r="DL13" i="23" s="1"/>
  <c r="N489" i="18"/>
  <c r="AX488" i="18"/>
  <c r="Q76" i="9"/>
  <c r="AO76" i="9" s="1"/>
  <c r="AV76" i="23"/>
  <c r="DA17" i="23" s="1"/>
  <c r="BQ17" i="23"/>
  <c r="H77" i="9"/>
  <c r="Q544" i="19"/>
  <c r="Q545" i="19" s="1"/>
  <c r="AE111" i="23"/>
  <c r="BC111" i="23" s="1"/>
  <c r="X111" i="23"/>
  <c r="AV111" i="23" s="1"/>
  <c r="AN75" i="9"/>
  <c r="AZ75" i="9"/>
  <c r="J77" i="9"/>
  <c r="AH77" i="9" s="1"/>
  <c r="BB487" i="19"/>
  <c r="AD488" i="19"/>
  <c r="V544" i="19"/>
  <c r="V545" i="19" s="1"/>
  <c r="AJ111" i="23"/>
  <c r="BH111" i="23" s="1"/>
  <c r="AC111" i="9"/>
  <c r="BA111" i="9" s="1"/>
  <c r="R488" i="19"/>
  <c r="AP488" i="19" s="1"/>
  <c r="Q111" i="23"/>
  <c r="AO111" i="23" s="1"/>
  <c r="Q111" i="9"/>
  <c r="AO111" i="9" s="1"/>
  <c r="BF76" i="23"/>
  <c r="DM15" i="23" s="1"/>
  <c r="AT76" i="23"/>
  <c r="DA15" i="23" s="1"/>
  <c r="BQ15" i="23"/>
  <c r="AP487" i="19"/>
  <c r="AW75" i="23"/>
  <c r="CZ18" i="23" s="1"/>
  <c r="BP18" i="23"/>
  <c r="Y75" i="23"/>
  <c r="CB18" i="23" s="1"/>
  <c r="AK75" i="23"/>
  <c r="CN18" i="23" s="1"/>
  <c r="W544" i="19"/>
  <c r="W545" i="19" s="1"/>
  <c r="S111" i="9"/>
  <c r="AQ111" i="9" s="1"/>
  <c r="BG111" i="9"/>
  <c r="AU111" i="9"/>
  <c r="AD76" i="23"/>
  <c r="CO11" i="23" s="1"/>
  <c r="W76" i="9"/>
  <c r="AU76" i="9" s="1"/>
  <c r="AJ76" i="23"/>
  <c r="CO17" i="23" s="1"/>
  <c r="AB112" i="23"/>
  <c r="BA488" i="18"/>
  <c r="AB112" i="9"/>
  <c r="AC489" i="18"/>
  <c r="BJ488" i="18"/>
  <c r="AL489" i="18"/>
  <c r="BC489" i="18"/>
  <c r="AE490" i="18"/>
  <c r="BG489" i="18"/>
  <c r="AI490" i="18"/>
  <c r="F491" i="18"/>
  <c r="AP490" i="18"/>
  <c r="V76" i="9"/>
  <c r="AT76" i="9" s="1"/>
  <c r="X544" i="19"/>
  <c r="X545" i="19" s="1"/>
  <c r="BD111" i="23"/>
  <c r="AR111" i="23"/>
  <c r="P111" i="23"/>
  <c r="AN111" i="23" s="1"/>
  <c r="AK110" i="9"/>
  <c r="BI110" i="9" s="1"/>
  <c r="AF140" i="24"/>
  <c r="S140" i="24"/>
  <c r="W140" i="24"/>
  <c r="AG140" i="24"/>
  <c r="AE140" i="24"/>
  <c r="V140" i="24"/>
  <c r="AD140" i="24"/>
  <c r="U140" i="24"/>
  <c r="AH140" i="24"/>
  <c r="AJ140" i="24"/>
  <c r="AK140" i="24"/>
  <c r="AL140" i="24"/>
  <c r="R140" i="24"/>
  <c r="T140" i="24"/>
  <c r="X140" i="24"/>
  <c r="Y140" i="24"/>
  <c r="AI140" i="24"/>
  <c r="F140" i="24"/>
  <c r="K140" i="24"/>
  <c r="J140" i="24"/>
  <c r="M140" i="24"/>
  <c r="G140" i="24"/>
  <c r="L140" i="24"/>
  <c r="Z140" i="24"/>
  <c r="N140" i="24"/>
  <c r="E140" i="24"/>
  <c r="I140" i="24"/>
  <c r="H140" i="24"/>
  <c r="AS421" i="24" l="1"/>
  <c r="AW420" i="24"/>
  <c r="X510" i="24"/>
  <c r="H244" i="24"/>
  <c r="I244" i="24"/>
  <c r="E244" i="24"/>
  <c r="N244" i="24"/>
  <c r="Z244" i="24"/>
  <c r="L244" i="24"/>
  <c r="G244" i="24"/>
  <c r="M244" i="24"/>
  <c r="J244" i="24"/>
  <c r="K244" i="24"/>
  <c r="F244" i="24"/>
  <c r="AI244" i="24"/>
  <c r="Y244" i="24"/>
  <c r="X244" i="24"/>
  <c r="T244" i="24"/>
  <c r="R244" i="24"/>
  <c r="AL244" i="24"/>
  <c r="AK244" i="24"/>
  <c r="AJ244" i="24"/>
  <c r="AH244" i="24"/>
  <c r="U244" i="24"/>
  <c r="AD244" i="24"/>
  <c r="V244" i="24"/>
  <c r="AE244" i="24"/>
  <c r="AG244" i="24"/>
  <c r="W244" i="24"/>
  <c r="S244" i="24"/>
  <c r="AF244" i="24"/>
  <c r="E492" i="24"/>
  <c r="AO491" i="24"/>
  <c r="AH491" i="24"/>
  <c r="BF490" i="24"/>
  <c r="Z510" i="24"/>
  <c r="N493" i="24"/>
  <c r="AX492" i="24"/>
  <c r="AG491" i="24"/>
  <c r="BE490" i="24"/>
  <c r="AJ491" i="24"/>
  <c r="BH490" i="24"/>
  <c r="Y491" i="24"/>
  <c r="AW490" i="24"/>
  <c r="AX420" i="24"/>
  <c r="I492" i="24"/>
  <c r="AS491" i="24"/>
  <c r="G492" i="24"/>
  <c r="AQ491" i="24"/>
  <c r="BC421" i="24"/>
  <c r="BD421" i="24"/>
  <c r="AW421" i="24"/>
  <c r="AG421" i="24"/>
  <c r="BE421" i="24" s="1"/>
  <c r="N421" i="24"/>
  <c r="AX421" i="24" s="1"/>
  <c r="AH421" i="24"/>
  <c r="BF421" i="24" s="1"/>
  <c r="AV420" i="24"/>
  <c r="BI490" i="24"/>
  <c r="AK491" i="24"/>
  <c r="AP420" i="24"/>
  <c r="L492" i="24"/>
  <c r="AV491" i="24"/>
  <c r="AI491" i="24"/>
  <c r="BG490" i="24"/>
  <c r="AD491" i="24"/>
  <c r="BB490" i="24"/>
  <c r="BJ420" i="24"/>
  <c r="K492" i="24"/>
  <c r="AU491" i="24"/>
  <c r="BG421" i="24"/>
  <c r="BH421" i="24"/>
  <c r="S421" i="24"/>
  <c r="AQ421" i="24" s="1"/>
  <c r="AK421" i="24"/>
  <c r="BI421" i="24" s="1"/>
  <c r="T421" i="24"/>
  <c r="AR421" i="24" s="1"/>
  <c r="AL421" i="24"/>
  <c r="BJ421" i="24" s="1"/>
  <c r="AE491" i="24"/>
  <c r="BC490" i="24"/>
  <c r="AO420" i="24"/>
  <c r="D244" i="24"/>
  <c r="D141" i="24"/>
  <c r="BA420" i="24"/>
  <c r="AF491" i="24"/>
  <c r="BD490" i="24"/>
  <c r="R491" i="24"/>
  <c r="AP490" i="24"/>
  <c r="AT491" i="24"/>
  <c r="J492" i="24"/>
  <c r="AL491" i="24"/>
  <c r="BJ490" i="24"/>
  <c r="M493" i="24"/>
  <c r="H492" i="24"/>
  <c r="AR491" i="24"/>
  <c r="V421" i="24"/>
  <c r="AT421" i="24" s="1"/>
  <c r="E421" i="24"/>
  <c r="AO421" i="24" s="1"/>
  <c r="W421" i="24"/>
  <c r="AU421" i="24" s="1"/>
  <c r="F421" i="24"/>
  <c r="AP421" i="24" s="1"/>
  <c r="X421" i="24"/>
  <c r="AV421" i="24" s="1"/>
  <c r="F493" i="24"/>
  <c r="AU420" i="24"/>
  <c r="V510" i="24"/>
  <c r="AI333" i="24"/>
  <c r="AE333" i="24"/>
  <c r="AE422" i="24" s="1"/>
  <c r="Y333" i="24"/>
  <c r="U333" i="24"/>
  <c r="Q333" i="24"/>
  <c r="Q511" i="24" s="1"/>
  <c r="K333" i="24"/>
  <c r="K422" i="24" s="1"/>
  <c r="G333" i="24"/>
  <c r="AL333" i="24"/>
  <c r="AH333" i="24"/>
  <c r="AD333" i="24"/>
  <c r="AD422" i="24" s="1"/>
  <c r="X333" i="24"/>
  <c r="T333" i="24"/>
  <c r="T511" i="24" s="1"/>
  <c r="N333" i="24"/>
  <c r="J333" i="24"/>
  <c r="J422" i="24" s="1"/>
  <c r="F333" i="24"/>
  <c r="AK333" i="24"/>
  <c r="AG333" i="24"/>
  <c r="AC333" i="24"/>
  <c r="AC422" i="24" s="1"/>
  <c r="W333" i="24"/>
  <c r="S333" i="24"/>
  <c r="M333" i="24"/>
  <c r="I333" i="24"/>
  <c r="I422" i="24" s="1"/>
  <c r="E333" i="24"/>
  <c r="AJ333" i="24"/>
  <c r="AF333" i="24"/>
  <c r="Z333" i="24"/>
  <c r="Z422" i="24" s="1"/>
  <c r="V333" i="24"/>
  <c r="R333" i="24"/>
  <c r="R422" i="24" s="1"/>
  <c r="L333" i="24"/>
  <c r="H333" i="24"/>
  <c r="H422" i="24" s="1"/>
  <c r="D333" i="24"/>
  <c r="D422" i="24" s="1"/>
  <c r="D511" i="24" s="1"/>
  <c r="AQ420" i="24"/>
  <c r="BA490" i="24"/>
  <c r="AC491" i="24"/>
  <c r="W510" i="24"/>
  <c r="W511" i="24" s="1"/>
  <c r="H492" i="18"/>
  <c r="BG490" i="18"/>
  <c r="AI491" i="18"/>
  <c r="BJ489" i="18"/>
  <c r="AL490" i="18"/>
  <c r="BH76" i="23"/>
  <c r="DM17" i="23" s="1"/>
  <c r="N490" i="18"/>
  <c r="AX489" i="18"/>
  <c r="AU455" i="19"/>
  <c r="Q546" i="19"/>
  <c r="G113" i="23"/>
  <c r="G113" i="9"/>
  <c r="H490" i="19"/>
  <c r="AR489" i="19"/>
  <c r="Y111" i="9"/>
  <c r="AW111" i="9" s="1"/>
  <c r="BI111" i="23"/>
  <c r="AW111" i="23"/>
  <c r="BE488" i="19"/>
  <c r="AG489" i="19"/>
  <c r="AF112" i="23"/>
  <c r="AF112" i="9"/>
  <c r="BG76" i="23"/>
  <c r="DM16" i="23" s="1"/>
  <c r="K113" i="23"/>
  <c r="K113" i="9"/>
  <c r="L490" i="19"/>
  <c r="AV489" i="19"/>
  <c r="S113" i="23"/>
  <c r="S113" i="9"/>
  <c r="T490" i="18"/>
  <c r="AR489" i="18"/>
  <c r="R491" i="18"/>
  <c r="AZ76" i="23"/>
  <c r="DM9" i="23" s="1"/>
  <c r="BB76" i="23"/>
  <c r="DM11" i="23" s="1"/>
  <c r="BA488" i="19"/>
  <c r="AC489" i="19"/>
  <c r="AQ76" i="23"/>
  <c r="DA12" i="23" s="1"/>
  <c r="D113" i="23"/>
  <c r="D113" i="9"/>
  <c r="E490" i="19"/>
  <c r="AO489" i="19"/>
  <c r="K492" i="18"/>
  <c r="J492" i="18"/>
  <c r="M368" i="19"/>
  <c r="AK368" i="19"/>
  <c r="I368" i="19"/>
  <c r="I457" i="19" s="1"/>
  <c r="AG368" i="19"/>
  <c r="E368" i="19"/>
  <c r="L368" i="19"/>
  <c r="AI368" i="19"/>
  <c r="AI457" i="19" s="1"/>
  <c r="BG457" i="19" s="1"/>
  <c r="BG567" i="19" s="1"/>
  <c r="G368" i="19"/>
  <c r="AD368" i="19"/>
  <c r="AD457" i="19" s="1"/>
  <c r="W368" i="19"/>
  <c r="S368" i="19"/>
  <c r="S457" i="19" s="1"/>
  <c r="D368" i="19"/>
  <c r="D457" i="19" s="1"/>
  <c r="K368" i="19"/>
  <c r="K457" i="19" s="1"/>
  <c r="AH368" i="19"/>
  <c r="F368" i="19"/>
  <c r="F457" i="19" s="1"/>
  <c r="AC368" i="19"/>
  <c r="AC457" i="19" s="1"/>
  <c r="X368" i="19"/>
  <c r="X457" i="19" s="1"/>
  <c r="T368" i="19"/>
  <c r="N368" i="19"/>
  <c r="N457" i="19" s="1"/>
  <c r="AL368" i="19"/>
  <c r="AL457" i="19" s="1"/>
  <c r="J368" i="19"/>
  <c r="J457" i="19" s="1"/>
  <c r="AF368" i="19"/>
  <c r="AF457" i="19" s="1"/>
  <c r="Y368" i="19"/>
  <c r="Y457" i="19" s="1"/>
  <c r="U368" i="19"/>
  <c r="U457" i="19" s="1"/>
  <c r="Q368" i="19"/>
  <c r="Q457" i="19" s="1"/>
  <c r="AJ368" i="19"/>
  <c r="AJ457" i="19" s="1"/>
  <c r="H368" i="19"/>
  <c r="H457" i="19" s="1"/>
  <c r="AE368" i="19"/>
  <c r="AE457" i="19" s="1"/>
  <c r="Z368" i="19"/>
  <c r="Z457" i="19" s="1"/>
  <c r="V368" i="19"/>
  <c r="V457" i="19" s="1"/>
  <c r="R368" i="19"/>
  <c r="R457" i="19" s="1"/>
  <c r="AO453" i="18"/>
  <c r="D77" i="23"/>
  <c r="D77" i="9"/>
  <c r="BR8" i="23"/>
  <c r="C166" i="23"/>
  <c r="BD76" i="23"/>
  <c r="DM13" i="23" s="1"/>
  <c r="AS112" i="9"/>
  <c r="AP112" i="9"/>
  <c r="Y454" i="18"/>
  <c r="I454" i="18"/>
  <c r="T454" i="18"/>
  <c r="AH454" i="18"/>
  <c r="W454" i="18"/>
  <c r="K454" i="18"/>
  <c r="Z454" i="18"/>
  <c r="L454" i="18"/>
  <c r="AJ112" i="23"/>
  <c r="AN75" i="23"/>
  <c r="CZ9" i="23" s="1"/>
  <c r="AE112" i="23"/>
  <c r="AQ77" i="9"/>
  <c r="BH112" i="9"/>
  <c r="AV112" i="9"/>
  <c r="BA456" i="19"/>
  <c r="BI456" i="19"/>
  <c r="J456" i="19"/>
  <c r="Z456" i="19"/>
  <c r="K456" i="19"/>
  <c r="Y456" i="19"/>
  <c r="L456" i="19"/>
  <c r="AB77" i="23"/>
  <c r="CP9" i="23" s="1"/>
  <c r="AR77" i="23"/>
  <c r="DB13" i="23" s="1"/>
  <c r="BB488" i="19"/>
  <c r="AD489" i="19"/>
  <c r="AV455" i="19"/>
  <c r="BF488" i="19"/>
  <c r="AH489" i="19"/>
  <c r="L491" i="18"/>
  <c r="AU112" i="9"/>
  <c r="AC112" i="9"/>
  <c r="BA112" i="9" s="1"/>
  <c r="AT455" i="19"/>
  <c r="BH455" i="19"/>
  <c r="Z546" i="19"/>
  <c r="AF77" i="9"/>
  <c r="BD77" i="9" s="1"/>
  <c r="BH488" i="19"/>
  <c r="AJ489" i="19"/>
  <c r="AI112" i="23"/>
  <c r="AI112" i="9"/>
  <c r="BG112" i="9" s="1"/>
  <c r="BC488" i="19"/>
  <c r="AE489" i="19"/>
  <c r="AD112" i="23"/>
  <c r="AD112" i="9"/>
  <c r="BB112" i="9" s="1"/>
  <c r="P113" i="23"/>
  <c r="P113" i="9"/>
  <c r="Q490" i="18"/>
  <c r="AO489" i="18"/>
  <c r="H113" i="23"/>
  <c r="H113" i="9"/>
  <c r="I490" i="19"/>
  <c r="AS489" i="19"/>
  <c r="I492" i="18"/>
  <c r="N366" i="18"/>
  <c r="J366" i="18"/>
  <c r="J455" i="18" s="1"/>
  <c r="AT455" i="18" s="1"/>
  <c r="AH366" i="18"/>
  <c r="AH455" i="18" s="1"/>
  <c r="F366" i="18"/>
  <c r="F455" i="18" s="1"/>
  <c r="AD366" i="18"/>
  <c r="X366" i="18"/>
  <c r="X455" i="18" s="1"/>
  <c r="T366" i="18"/>
  <c r="T455" i="18" s="1"/>
  <c r="AL366" i="18"/>
  <c r="AL455" i="18" s="1"/>
  <c r="M366" i="18"/>
  <c r="AK366" i="18"/>
  <c r="AK455" i="18" s="1"/>
  <c r="I366" i="18"/>
  <c r="I455" i="18" s="1"/>
  <c r="AG366" i="18"/>
  <c r="AG455" i="18" s="1"/>
  <c r="E366" i="18"/>
  <c r="AC366" i="18"/>
  <c r="AC455" i="18" s="1"/>
  <c r="Y366" i="18"/>
  <c r="Y455" i="18" s="1"/>
  <c r="U366" i="18"/>
  <c r="U455" i="18" s="1"/>
  <c r="Q366" i="18"/>
  <c r="L366" i="18"/>
  <c r="L455" i="18" s="1"/>
  <c r="AV455" i="18" s="1"/>
  <c r="AJ366" i="18"/>
  <c r="AJ455" i="18" s="1"/>
  <c r="H366" i="18"/>
  <c r="H455" i="18" s="1"/>
  <c r="AR455" i="18" s="1"/>
  <c r="AF366" i="18"/>
  <c r="Z366" i="18"/>
  <c r="Z455" i="18" s="1"/>
  <c r="V366" i="18"/>
  <c r="V455" i="18" s="1"/>
  <c r="R366" i="18"/>
  <c r="R455" i="18" s="1"/>
  <c r="D366" i="18"/>
  <c r="D455" i="18" s="1"/>
  <c r="D544" i="18" s="1"/>
  <c r="K366" i="18"/>
  <c r="K455" i="18" s="1"/>
  <c r="AI366" i="18"/>
  <c r="AI455" i="18" s="1"/>
  <c r="G366" i="18"/>
  <c r="G455" i="18" s="1"/>
  <c r="AQ455" i="18" s="1"/>
  <c r="AE366" i="18"/>
  <c r="AE455" i="18" s="1"/>
  <c r="W366" i="18"/>
  <c r="W455" i="18" s="1"/>
  <c r="S366" i="18"/>
  <c r="S455" i="18" s="1"/>
  <c r="BC76" i="23"/>
  <c r="DM12" i="23" s="1"/>
  <c r="BE455" i="19"/>
  <c r="F79" i="23"/>
  <c r="AQ455" i="19"/>
  <c r="AN112" i="9"/>
  <c r="AZ112" i="9"/>
  <c r="BJ488" i="19"/>
  <c r="AL489" i="19"/>
  <c r="AX453" i="18"/>
  <c r="M77" i="23"/>
  <c r="M77" i="9"/>
  <c r="P77" i="23"/>
  <c r="CD9" i="23" s="1"/>
  <c r="P77" i="9"/>
  <c r="J113" i="23"/>
  <c r="J113" i="9"/>
  <c r="K490" i="19"/>
  <c r="AU489" i="19"/>
  <c r="BE77" i="9"/>
  <c r="AS77" i="9"/>
  <c r="BA112" i="23"/>
  <c r="BE112" i="23"/>
  <c r="AS112" i="23"/>
  <c r="BB112" i="23"/>
  <c r="AP112" i="23"/>
  <c r="BI454" i="18"/>
  <c r="AT454" i="18"/>
  <c r="I78" i="23"/>
  <c r="I78" i="9"/>
  <c r="C78" i="23"/>
  <c r="C78" i="9"/>
  <c r="C167" i="9" s="1"/>
  <c r="AF454" i="18"/>
  <c r="BI489" i="18"/>
  <c r="AK490" i="18"/>
  <c r="BF489" i="18"/>
  <c r="AH490" i="18"/>
  <c r="BH490" i="18"/>
  <c r="AJ491" i="18"/>
  <c r="BD489" i="18"/>
  <c r="AF490" i="18"/>
  <c r="Z491" i="18"/>
  <c r="G492" i="18"/>
  <c r="E79" i="23"/>
  <c r="E79" i="9"/>
  <c r="AP455" i="19"/>
  <c r="BH112" i="23"/>
  <c r="AV112" i="23"/>
  <c r="T546" i="19"/>
  <c r="AW456" i="19"/>
  <c r="AX456" i="19"/>
  <c r="AF456" i="19"/>
  <c r="Y77" i="9"/>
  <c r="AP77" i="23"/>
  <c r="DB11" i="23" s="1"/>
  <c r="AT77" i="23"/>
  <c r="DB15" i="23" s="1"/>
  <c r="BD77" i="23"/>
  <c r="DN13" i="23" s="1"/>
  <c r="BC112" i="9"/>
  <c r="AQ112" i="9"/>
  <c r="BI75" i="23"/>
  <c r="DL18" i="23" s="1"/>
  <c r="AU77" i="9"/>
  <c r="BC112" i="23"/>
  <c r="M112" i="23"/>
  <c r="M112" i="9"/>
  <c r="N489" i="19"/>
  <c r="AX488" i="19"/>
  <c r="AI77" i="9"/>
  <c r="BG77" i="9" s="1"/>
  <c r="AU112" i="23"/>
  <c r="BG112" i="23"/>
  <c r="S112" i="23"/>
  <c r="AQ112" i="23" s="1"/>
  <c r="AC112" i="23"/>
  <c r="BD112" i="9"/>
  <c r="AR112" i="9"/>
  <c r="AS77" i="23"/>
  <c r="DB14" i="23" s="1"/>
  <c r="BE77" i="23"/>
  <c r="DN14" i="23" s="1"/>
  <c r="BR14" i="23"/>
  <c r="D174" i="18"/>
  <c r="D277" i="18"/>
  <c r="K173" i="18"/>
  <c r="K277" i="18" s="1"/>
  <c r="M173" i="18"/>
  <c r="M277" i="18" s="1"/>
  <c r="Z173" i="18"/>
  <c r="Z277" i="18" s="1"/>
  <c r="G173" i="18"/>
  <c r="G277" i="18" s="1"/>
  <c r="H173" i="18"/>
  <c r="H277" i="18" s="1"/>
  <c r="I173" i="18"/>
  <c r="I277" i="18" s="1"/>
  <c r="E173" i="18"/>
  <c r="E277" i="18" s="1"/>
  <c r="L173" i="18"/>
  <c r="L277" i="18" s="1"/>
  <c r="R173" i="18"/>
  <c r="R277" i="18" s="1"/>
  <c r="F173" i="18"/>
  <c r="F277" i="18" s="1"/>
  <c r="J173" i="18"/>
  <c r="J277" i="18" s="1"/>
  <c r="Y173" i="18"/>
  <c r="Y277" i="18" s="1"/>
  <c r="AC173" i="18"/>
  <c r="AC277" i="18" s="1"/>
  <c r="AH173" i="18"/>
  <c r="AH277" i="18" s="1"/>
  <c r="S173" i="18"/>
  <c r="S277" i="18" s="1"/>
  <c r="W173" i="18"/>
  <c r="W277" i="18" s="1"/>
  <c r="T173" i="18"/>
  <c r="T277" i="18" s="1"/>
  <c r="N173" i="18"/>
  <c r="N277" i="18" s="1"/>
  <c r="V173" i="18"/>
  <c r="V277" i="18" s="1"/>
  <c r="AK173" i="18"/>
  <c r="AK277" i="18" s="1"/>
  <c r="Q173" i="18"/>
  <c r="Q277" i="18" s="1"/>
  <c r="U173" i="18"/>
  <c r="U277" i="18" s="1"/>
  <c r="AL173" i="18"/>
  <c r="AL277" i="18" s="1"/>
  <c r="AD173" i="18"/>
  <c r="AD277" i="18" s="1"/>
  <c r="X173" i="18"/>
  <c r="X277" i="18" s="1"/>
  <c r="AF173" i="18"/>
  <c r="AF277" i="18" s="1"/>
  <c r="AE173" i="18"/>
  <c r="AE277" i="18" s="1"/>
  <c r="AG173" i="18"/>
  <c r="AG277" i="18" s="1"/>
  <c r="AI173" i="18"/>
  <c r="AI277" i="18" s="1"/>
  <c r="AJ173" i="18"/>
  <c r="AJ277" i="18" s="1"/>
  <c r="Y490" i="18"/>
  <c r="AW489" i="18"/>
  <c r="E492" i="18"/>
  <c r="AQ77" i="23"/>
  <c r="DB12" i="23" s="1"/>
  <c r="BR12" i="23"/>
  <c r="AZ112" i="23"/>
  <c r="AN112" i="23"/>
  <c r="U546" i="19"/>
  <c r="AC77" i="23"/>
  <c r="CP10" i="23" s="1"/>
  <c r="BB453" i="18"/>
  <c r="AC77" i="9"/>
  <c r="BA77" i="9" s="1"/>
  <c r="AE77" i="23"/>
  <c r="CP12" i="23" s="1"/>
  <c r="BD453" i="18"/>
  <c r="AE77" i="9"/>
  <c r="BC77" i="9" s="1"/>
  <c r="AT112" i="9"/>
  <c r="CC8" i="23"/>
  <c r="CO8" i="23" s="1"/>
  <c r="DA8" i="23" s="1"/>
  <c r="DM8" i="23" s="1"/>
  <c r="Q454" i="18"/>
  <c r="E454" i="18"/>
  <c r="M454" i="18"/>
  <c r="AD454" i="18"/>
  <c r="N454" i="18"/>
  <c r="G454" i="18"/>
  <c r="R454" i="18"/>
  <c r="H454" i="18"/>
  <c r="AZ75" i="23"/>
  <c r="DL9" i="23" s="1"/>
  <c r="AW455" i="19"/>
  <c r="BG77" i="23"/>
  <c r="DN16" i="23" s="1"/>
  <c r="AU77" i="23"/>
  <c r="DB16" i="23" s="1"/>
  <c r="BR16" i="23"/>
  <c r="BE456" i="19"/>
  <c r="F456" i="19"/>
  <c r="BB456" i="19" s="1"/>
  <c r="R456" i="19"/>
  <c r="G456" i="19"/>
  <c r="BC456" i="19" s="1"/>
  <c r="Q456" i="19"/>
  <c r="AO456" i="19" s="1"/>
  <c r="H456" i="19"/>
  <c r="AB77" i="9"/>
  <c r="BB77" i="23"/>
  <c r="DN11" i="23" s="1"/>
  <c r="AK111" i="9"/>
  <c r="BI111" i="9" s="1"/>
  <c r="BF77" i="23"/>
  <c r="DN15" i="23" s="1"/>
  <c r="W546" i="19"/>
  <c r="R489" i="19"/>
  <c r="Q112" i="9"/>
  <c r="AO112" i="9" s="1"/>
  <c r="Q112" i="23"/>
  <c r="AO112" i="23" s="1"/>
  <c r="F492" i="18"/>
  <c r="AP491" i="18"/>
  <c r="X546" i="19"/>
  <c r="BC490" i="18"/>
  <c r="AE491" i="18"/>
  <c r="AB113" i="23"/>
  <c r="BA489" i="18"/>
  <c r="AB113" i="9"/>
  <c r="AC490" i="18"/>
  <c r="BF77" i="9"/>
  <c r="BD488" i="19"/>
  <c r="AF489" i="19"/>
  <c r="AE113" i="9" s="1"/>
  <c r="AO77" i="23"/>
  <c r="DB10" i="23" s="1"/>
  <c r="BA77" i="23"/>
  <c r="DN10" i="23" s="1"/>
  <c r="BR10" i="23"/>
  <c r="AC113" i="23"/>
  <c r="BB489" i="18"/>
  <c r="AD490" i="18"/>
  <c r="H79" i="23"/>
  <c r="H79" i="9"/>
  <c r="AS455" i="19"/>
  <c r="BG455" i="19"/>
  <c r="BI488" i="19"/>
  <c r="AK489" i="19"/>
  <c r="AJ113" i="9" s="1"/>
  <c r="T77" i="9"/>
  <c r="AR77" i="9" s="1"/>
  <c r="AR112" i="23"/>
  <c r="BD112" i="23"/>
  <c r="M492" i="18"/>
  <c r="BF455" i="19"/>
  <c r="G79" i="23"/>
  <c r="G79" i="9"/>
  <c r="AR455" i="19"/>
  <c r="BG488" i="19"/>
  <c r="AI489" i="19"/>
  <c r="AH112" i="23"/>
  <c r="AH112" i="9"/>
  <c r="BF112" i="9" s="1"/>
  <c r="D279" i="19"/>
  <c r="G175" i="19"/>
  <c r="G279" i="19" s="1"/>
  <c r="J175" i="19"/>
  <c r="J279" i="19" s="1"/>
  <c r="I175" i="19"/>
  <c r="I279" i="19" s="1"/>
  <c r="M175" i="19"/>
  <c r="M279" i="19" s="1"/>
  <c r="K175" i="19"/>
  <c r="K279" i="19" s="1"/>
  <c r="H175" i="19"/>
  <c r="H279" i="19" s="1"/>
  <c r="L175" i="19"/>
  <c r="L279" i="19" s="1"/>
  <c r="E175" i="19"/>
  <c r="E279" i="19" s="1"/>
  <c r="F175" i="19"/>
  <c r="F279" i="19" s="1"/>
  <c r="AF175" i="19"/>
  <c r="AF279" i="19" s="1"/>
  <c r="AG175" i="19"/>
  <c r="AG279" i="19" s="1"/>
  <c r="T175" i="19"/>
  <c r="T279" i="19" s="1"/>
  <c r="AJ175" i="19"/>
  <c r="AJ279" i="19" s="1"/>
  <c r="AK175" i="19"/>
  <c r="AK279" i="19" s="1"/>
  <c r="S175" i="19"/>
  <c r="S279" i="19" s="1"/>
  <c r="AC175" i="19"/>
  <c r="AC279" i="19" s="1"/>
  <c r="AI175" i="19"/>
  <c r="AI279" i="19" s="1"/>
  <c r="Y175" i="19"/>
  <c r="Y279" i="19" s="1"/>
  <c r="U175" i="19"/>
  <c r="U279" i="19" s="1"/>
  <c r="Q175" i="19"/>
  <c r="Q279" i="19" s="1"/>
  <c r="R175" i="19"/>
  <c r="R279" i="19" s="1"/>
  <c r="Z175" i="19"/>
  <c r="Z279" i="19" s="1"/>
  <c r="AL175" i="19"/>
  <c r="AL279" i="19" s="1"/>
  <c r="N175" i="19"/>
  <c r="N279" i="19" s="1"/>
  <c r="V175" i="19"/>
  <c r="V279" i="19" s="1"/>
  <c r="AH175" i="19"/>
  <c r="AH279" i="19" s="1"/>
  <c r="AE175" i="19"/>
  <c r="AE279" i="19" s="1"/>
  <c r="AD175" i="19"/>
  <c r="AD279" i="19" s="1"/>
  <c r="X175" i="19"/>
  <c r="X279" i="19" s="1"/>
  <c r="W175" i="19"/>
  <c r="W279" i="19" s="1"/>
  <c r="AW453" i="18"/>
  <c r="L77" i="23"/>
  <c r="L77" i="9"/>
  <c r="BF112" i="23"/>
  <c r="AT112" i="23"/>
  <c r="AR76" i="23"/>
  <c r="DA13" i="23" s="1"/>
  <c r="S490" i="18"/>
  <c r="AQ489" i="18"/>
  <c r="T113" i="23"/>
  <c r="T113" i="9"/>
  <c r="U490" i="18"/>
  <c r="AS489" i="18"/>
  <c r="V490" i="18"/>
  <c r="AT489" i="18"/>
  <c r="V113" i="23"/>
  <c r="V113" i="9"/>
  <c r="W490" i="18"/>
  <c r="AU489" i="18"/>
  <c r="E113" i="23"/>
  <c r="E113" i="9"/>
  <c r="F490" i="19"/>
  <c r="AP489" i="19"/>
  <c r="I113" i="23"/>
  <c r="I113" i="9"/>
  <c r="AG113" i="9" s="1"/>
  <c r="J490" i="19"/>
  <c r="AT489" i="19"/>
  <c r="F113" i="23"/>
  <c r="F113" i="9"/>
  <c r="G490" i="19"/>
  <c r="AQ489" i="19"/>
  <c r="U454" i="18"/>
  <c r="AG454" i="18"/>
  <c r="AL454" i="18"/>
  <c r="F454" i="18"/>
  <c r="S454" i="18"/>
  <c r="AI454" i="18"/>
  <c r="V454" i="18"/>
  <c r="AJ454" i="18"/>
  <c r="AG112" i="9"/>
  <c r="BE112" i="9" s="1"/>
  <c r="AO455" i="19"/>
  <c r="W113" i="23"/>
  <c r="W113" i="9"/>
  <c r="X490" i="18"/>
  <c r="AV490" i="18" s="1"/>
  <c r="L113" i="23"/>
  <c r="L113" i="9"/>
  <c r="X113" i="9" s="1"/>
  <c r="M490" i="19"/>
  <c r="AW489" i="19"/>
  <c r="BE490" i="18"/>
  <c r="AG491" i="18"/>
  <c r="AH456" i="19"/>
  <c r="BF456" i="19" s="1"/>
  <c r="V456" i="19"/>
  <c r="AI456" i="19"/>
  <c r="BG456" i="19" s="1"/>
  <c r="U456" i="19"/>
  <c r="AS456" i="19" s="1"/>
  <c r="AJ456" i="19"/>
  <c r="BH456" i="19" s="1"/>
  <c r="BA453" i="18"/>
  <c r="V77" i="9"/>
  <c r="AT77" i="9" s="1"/>
  <c r="Y112" i="23"/>
  <c r="AF141" i="24"/>
  <c r="S141" i="24"/>
  <c r="W141" i="24"/>
  <c r="AG141" i="24"/>
  <c r="AE141" i="24"/>
  <c r="V141" i="24"/>
  <c r="AD141" i="24"/>
  <c r="U141" i="24"/>
  <c r="AH141" i="24"/>
  <c r="AJ141" i="24"/>
  <c r="AK141" i="24"/>
  <c r="AL141" i="24"/>
  <c r="R141" i="24"/>
  <c r="T141" i="24"/>
  <c r="X141" i="24"/>
  <c r="Y141" i="24"/>
  <c r="AI141" i="24"/>
  <c r="F141" i="24"/>
  <c r="K141" i="24"/>
  <c r="J141" i="24"/>
  <c r="M141" i="24"/>
  <c r="G141" i="24"/>
  <c r="L141" i="24"/>
  <c r="N141" i="24"/>
  <c r="Z141" i="24"/>
  <c r="E141" i="24"/>
  <c r="I141" i="24"/>
  <c r="H141" i="24"/>
  <c r="X511" i="24" l="1"/>
  <c r="BA421" i="24"/>
  <c r="H245" i="24"/>
  <c r="I245" i="24"/>
  <c r="E245" i="24"/>
  <c r="Z245" i="24"/>
  <c r="N245" i="24"/>
  <c r="L245" i="24"/>
  <c r="G245" i="24"/>
  <c r="M245" i="24"/>
  <c r="J245" i="24"/>
  <c r="K245" i="24"/>
  <c r="F245" i="24"/>
  <c r="AI245" i="24"/>
  <c r="Y245" i="24"/>
  <c r="X245" i="24"/>
  <c r="T245" i="24"/>
  <c r="R245" i="24"/>
  <c r="AL245" i="24"/>
  <c r="AK245" i="24"/>
  <c r="AJ245" i="24"/>
  <c r="AH245" i="24"/>
  <c r="U245" i="24"/>
  <c r="AD245" i="24"/>
  <c r="V245" i="24"/>
  <c r="AE245" i="24"/>
  <c r="AG245" i="24"/>
  <c r="W245" i="24"/>
  <c r="S245" i="24"/>
  <c r="AF245" i="24"/>
  <c r="AC492" i="24"/>
  <c r="BA491" i="24"/>
  <c r="AL492" i="24"/>
  <c r="BJ491" i="24"/>
  <c r="D245" i="24"/>
  <c r="D142" i="24"/>
  <c r="BC491" i="24"/>
  <c r="AE492" i="24"/>
  <c r="AH492" i="24"/>
  <c r="BF491" i="24"/>
  <c r="L422" i="24"/>
  <c r="AF422" i="24"/>
  <c r="BD422" i="24" s="1"/>
  <c r="M422" i="24"/>
  <c r="AG422" i="24"/>
  <c r="BE422" i="24" s="1"/>
  <c r="N422" i="24"/>
  <c r="AX422" i="24" s="1"/>
  <c r="AH422" i="24"/>
  <c r="BF422" i="24" s="1"/>
  <c r="Q422" i="24"/>
  <c r="AI422" i="24"/>
  <c r="BG422" i="24" s="1"/>
  <c r="F494" i="24"/>
  <c r="M494" i="24"/>
  <c r="AJ334" i="24"/>
  <c r="AJ423" i="24" s="1"/>
  <c r="AF334" i="24"/>
  <c r="AF423" i="24" s="1"/>
  <c r="Z334" i="24"/>
  <c r="Z423" i="24" s="1"/>
  <c r="V334" i="24"/>
  <c r="R334" i="24"/>
  <c r="R423" i="24" s="1"/>
  <c r="L334" i="24"/>
  <c r="L423" i="24" s="1"/>
  <c r="H334" i="24"/>
  <c r="H423" i="24" s="1"/>
  <c r="D334" i="24"/>
  <c r="D423" i="24" s="1"/>
  <c r="D512" i="24" s="1"/>
  <c r="AI334" i="24"/>
  <c r="AI423" i="24" s="1"/>
  <c r="AE334" i="24"/>
  <c r="AE423" i="24" s="1"/>
  <c r="Y334" i="24"/>
  <c r="Y423" i="24" s="1"/>
  <c r="U334" i="24"/>
  <c r="U423" i="24" s="1"/>
  <c r="Q334" i="24"/>
  <c r="Q423" i="24" s="1"/>
  <c r="K334" i="24"/>
  <c r="K423" i="24" s="1"/>
  <c r="G334" i="24"/>
  <c r="G423" i="24" s="1"/>
  <c r="AL334" i="24"/>
  <c r="AL423" i="24" s="1"/>
  <c r="AH334" i="24"/>
  <c r="AH423" i="24" s="1"/>
  <c r="AD334" i="24"/>
  <c r="AD423" i="24" s="1"/>
  <c r="X334" i="24"/>
  <c r="X423" i="24" s="1"/>
  <c r="T334" i="24"/>
  <c r="T423" i="24" s="1"/>
  <c r="N334" i="24"/>
  <c r="N423" i="24" s="1"/>
  <c r="J334" i="24"/>
  <c r="J423" i="24" s="1"/>
  <c r="F334" i="24"/>
  <c r="F423" i="24" s="1"/>
  <c r="AP423" i="24" s="1"/>
  <c r="AK334" i="24"/>
  <c r="AK423" i="24" s="1"/>
  <c r="AG334" i="24"/>
  <c r="AG423" i="24" s="1"/>
  <c r="AC334" i="24"/>
  <c r="AC423" i="24" s="1"/>
  <c r="W334" i="24"/>
  <c r="W423" i="24" s="1"/>
  <c r="S334" i="24"/>
  <c r="S423" i="24" s="1"/>
  <c r="M334" i="24"/>
  <c r="M423" i="24" s="1"/>
  <c r="AW423" i="24" s="1"/>
  <c r="I334" i="24"/>
  <c r="I423" i="24" s="1"/>
  <c r="AS423" i="24" s="1"/>
  <c r="E334" i="24"/>
  <c r="E423" i="24" s="1"/>
  <c r="AD492" i="24"/>
  <c r="BB491" i="24"/>
  <c r="AI492" i="24"/>
  <c r="BG491" i="24"/>
  <c r="AK492" i="24"/>
  <c r="BI491" i="24"/>
  <c r="BH491" i="24"/>
  <c r="AJ492" i="24"/>
  <c r="AX493" i="24"/>
  <c r="N494" i="24"/>
  <c r="BB421" i="24"/>
  <c r="H493" i="24"/>
  <c r="AR492" i="24"/>
  <c r="AS492" i="24"/>
  <c r="I493" i="24"/>
  <c r="AJ422" i="24"/>
  <c r="S422" i="24"/>
  <c r="AK422" i="24"/>
  <c r="BI422" i="24" s="1"/>
  <c r="T422" i="24"/>
  <c r="AL422" i="24"/>
  <c r="U422" i="24"/>
  <c r="AS422" i="24" s="1"/>
  <c r="V511" i="24"/>
  <c r="V512" i="24" s="1"/>
  <c r="J493" i="24"/>
  <c r="AT492" i="24"/>
  <c r="BD491" i="24"/>
  <c r="AF492" i="24"/>
  <c r="S511" i="24"/>
  <c r="S512" i="24" s="1"/>
  <c r="G493" i="24"/>
  <c r="AQ492" i="24"/>
  <c r="Z511" i="24"/>
  <c r="AR422" i="24"/>
  <c r="Q512" i="24"/>
  <c r="K493" i="24"/>
  <c r="AU492" i="24"/>
  <c r="V422" i="24"/>
  <c r="AT422" i="24" s="1"/>
  <c r="E422" i="24"/>
  <c r="AO422" i="24" s="1"/>
  <c r="W422" i="24"/>
  <c r="AU422" i="24" s="1"/>
  <c r="F422" i="24"/>
  <c r="AP422" i="24" s="1"/>
  <c r="X422" i="24"/>
  <c r="G422" i="24"/>
  <c r="Y422" i="24"/>
  <c r="R492" i="24"/>
  <c r="AP491" i="24"/>
  <c r="U511" i="24"/>
  <c r="U512" i="24" s="1"/>
  <c r="L493" i="24"/>
  <c r="AV492" i="24"/>
  <c r="Y492" i="24"/>
  <c r="AW491" i="24"/>
  <c r="AG492" i="24"/>
  <c r="BE491" i="24"/>
  <c r="AO492" i="24"/>
  <c r="E493" i="24"/>
  <c r="AV77" i="9"/>
  <c r="X77" i="9"/>
  <c r="BG489" i="19"/>
  <c r="AI490" i="19"/>
  <c r="AH113" i="9"/>
  <c r="AH113" i="23"/>
  <c r="BA490" i="18"/>
  <c r="AC491" i="18"/>
  <c r="AR456" i="19"/>
  <c r="AQ454" i="18"/>
  <c r="F78" i="23"/>
  <c r="F78" i="9"/>
  <c r="AO454" i="18"/>
  <c r="D78" i="9"/>
  <c r="D78" i="23"/>
  <c r="AK112" i="9"/>
  <c r="BI112" i="9" s="1"/>
  <c r="G493" i="18"/>
  <c r="BH491" i="18"/>
  <c r="AJ492" i="18"/>
  <c r="BF490" i="18"/>
  <c r="AH491" i="18"/>
  <c r="BD454" i="18"/>
  <c r="BF113" i="23"/>
  <c r="AT113" i="23"/>
  <c r="BR18" i="23"/>
  <c r="AK77" i="23"/>
  <c r="CP18" i="23" s="1"/>
  <c r="BT11" i="23"/>
  <c r="AU455" i="18"/>
  <c r="L114" i="23"/>
  <c r="L114" i="9"/>
  <c r="M491" i="19"/>
  <c r="AW490" i="19"/>
  <c r="U78" i="23"/>
  <c r="CE14" i="23" s="1"/>
  <c r="U78" i="9"/>
  <c r="BJ454" i="18"/>
  <c r="F114" i="23"/>
  <c r="F114" i="9"/>
  <c r="G491" i="19"/>
  <c r="AQ490" i="19"/>
  <c r="I114" i="23"/>
  <c r="I114" i="9"/>
  <c r="J491" i="19"/>
  <c r="AT490" i="19"/>
  <c r="E114" i="23"/>
  <c r="E114" i="9"/>
  <c r="F491" i="19"/>
  <c r="W491" i="18"/>
  <c r="AU490" i="18"/>
  <c r="U114" i="23"/>
  <c r="U114" i="9"/>
  <c r="V491" i="18"/>
  <c r="AT490" i="18"/>
  <c r="U491" i="18"/>
  <c r="AS490" i="18"/>
  <c r="R114" i="23"/>
  <c r="R114" i="9"/>
  <c r="S491" i="18"/>
  <c r="AQ490" i="18"/>
  <c r="AJ77" i="9"/>
  <c r="BH77" i="9" s="1"/>
  <c r="BR17" i="23"/>
  <c r="X77" i="23"/>
  <c r="CD17" i="23" s="1"/>
  <c r="D369" i="19"/>
  <c r="D458" i="19" s="1"/>
  <c r="D547" i="19" s="1"/>
  <c r="AL370" i="19"/>
  <c r="AL459" i="19" s="1"/>
  <c r="J370" i="19"/>
  <c r="J459" i="19" s="1"/>
  <c r="AH370" i="19"/>
  <c r="AH459" i="19" s="1"/>
  <c r="BF459" i="19" s="1"/>
  <c r="F370" i="19"/>
  <c r="F459" i="19" s="1"/>
  <c r="AD370" i="19"/>
  <c r="AD459" i="19" s="1"/>
  <c r="BB459" i="19" s="1"/>
  <c r="W370" i="19"/>
  <c r="W459" i="19" s="1"/>
  <c r="S370" i="19"/>
  <c r="S459" i="19" s="1"/>
  <c r="L369" i="19"/>
  <c r="L458" i="19" s="1"/>
  <c r="AJ369" i="19"/>
  <c r="AJ458" i="19" s="1"/>
  <c r="BH458" i="19" s="1"/>
  <c r="H369" i="19"/>
  <c r="H458" i="19" s="1"/>
  <c r="AF369" i="19"/>
  <c r="AF458" i="19" s="1"/>
  <c r="BD458" i="19" s="1"/>
  <c r="Y369" i="19"/>
  <c r="Y458" i="19" s="1"/>
  <c r="M370" i="19"/>
  <c r="M459" i="19" s="1"/>
  <c r="AK370" i="19"/>
  <c r="AK459" i="19" s="1"/>
  <c r="BI459" i="19" s="1"/>
  <c r="I370" i="19"/>
  <c r="I459" i="19" s="1"/>
  <c r="AG370" i="19"/>
  <c r="AG459" i="19" s="1"/>
  <c r="E370" i="19"/>
  <c r="E459" i="19" s="1"/>
  <c r="AC370" i="19"/>
  <c r="AC459" i="19" s="1"/>
  <c r="BA459" i="19" s="1"/>
  <c r="X370" i="19"/>
  <c r="X459" i="19" s="1"/>
  <c r="T370" i="19"/>
  <c r="T459" i="19" s="1"/>
  <c r="N369" i="19"/>
  <c r="N458" i="19" s="1"/>
  <c r="K369" i="19"/>
  <c r="K458" i="19" s="1"/>
  <c r="AI369" i="19"/>
  <c r="AI458" i="19" s="1"/>
  <c r="BG458" i="19" s="1"/>
  <c r="G369" i="19"/>
  <c r="G458" i="19" s="1"/>
  <c r="AE369" i="19"/>
  <c r="AE458" i="19" s="1"/>
  <c r="BC458" i="19" s="1"/>
  <c r="Z369" i="19"/>
  <c r="Z458" i="19" s="1"/>
  <c r="V369" i="19"/>
  <c r="V458" i="19" s="1"/>
  <c r="R369" i="19"/>
  <c r="R458" i="19" s="1"/>
  <c r="N370" i="19"/>
  <c r="N459" i="19" s="1"/>
  <c r="K370" i="19"/>
  <c r="K459" i="19" s="1"/>
  <c r="AI370" i="19"/>
  <c r="AI459" i="19" s="1"/>
  <c r="BG459" i="19" s="1"/>
  <c r="G370" i="19"/>
  <c r="G459" i="19" s="1"/>
  <c r="AE370" i="19"/>
  <c r="AE459" i="19" s="1"/>
  <c r="BC459" i="19" s="1"/>
  <c r="Z370" i="19"/>
  <c r="Z459" i="19" s="1"/>
  <c r="V370" i="19"/>
  <c r="V459" i="19" s="1"/>
  <c r="R370" i="19"/>
  <c r="R459" i="19" s="1"/>
  <c r="M369" i="19"/>
  <c r="M458" i="19" s="1"/>
  <c r="AK369" i="19"/>
  <c r="AK458" i="19" s="1"/>
  <c r="BI458" i="19" s="1"/>
  <c r="I369" i="19"/>
  <c r="I458" i="19" s="1"/>
  <c r="AG369" i="19"/>
  <c r="AG458" i="19" s="1"/>
  <c r="E369" i="19"/>
  <c r="E458" i="19" s="1"/>
  <c r="AC369" i="19"/>
  <c r="AC458" i="19" s="1"/>
  <c r="BA458" i="19" s="1"/>
  <c r="X369" i="19"/>
  <c r="X458" i="19" s="1"/>
  <c r="T369" i="19"/>
  <c r="T458" i="19" s="1"/>
  <c r="U370" i="19"/>
  <c r="U459" i="19" s="1"/>
  <c r="AD369" i="19"/>
  <c r="AD458" i="19" s="1"/>
  <c r="L370" i="19"/>
  <c r="L459" i="19" s="1"/>
  <c r="Y370" i="19"/>
  <c r="Y459" i="19" s="1"/>
  <c r="Q369" i="19"/>
  <c r="Q458" i="19" s="1"/>
  <c r="AJ370" i="19"/>
  <c r="AJ459" i="19" s="1"/>
  <c r="BH459" i="19" s="1"/>
  <c r="H370" i="19"/>
  <c r="H459" i="19" s="1"/>
  <c r="AL369" i="19"/>
  <c r="AL458" i="19" s="1"/>
  <c r="BJ458" i="19" s="1"/>
  <c r="J369" i="19"/>
  <c r="J458" i="19" s="1"/>
  <c r="S369" i="19"/>
  <c r="S458" i="19" s="1"/>
  <c r="AF370" i="19"/>
  <c r="AF459" i="19" s="1"/>
  <c r="BD459" i="19" s="1"/>
  <c r="Q370" i="19"/>
  <c r="Q459" i="19" s="1"/>
  <c r="AH369" i="19"/>
  <c r="AH458" i="19" s="1"/>
  <c r="BF458" i="19" s="1"/>
  <c r="F369" i="19"/>
  <c r="F458" i="19" s="1"/>
  <c r="W369" i="19"/>
  <c r="W458" i="19" s="1"/>
  <c r="U369" i="19"/>
  <c r="U458" i="19" s="1"/>
  <c r="BB490" i="18"/>
  <c r="AD491" i="18"/>
  <c r="R490" i="19"/>
  <c r="AP490" i="19" s="1"/>
  <c r="Q113" i="23"/>
  <c r="Q113" i="9"/>
  <c r="AX454" i="18"/>
  <c r="M78" i="23"/>
  <c r="M78" i="9"/>
  <c r="P78" i="23"/>
  <c r="CE9" i="23" s="1"/>
  <c r="P78" i="9"/>
  <c r="X114" i="23"/>
  <c r="X114" i="9"/>
  <c r="Y491" i="18"/>
  <c r="AW490" i="18"/>
  <c r="BI112" i="23"/>
  <c r="AW112" i="23"/>
  <c r="AK112" i="23"/>
  <c r="BD456" i="19"/>
  <c r="T547" i="19"/>
  <c r="T548" i="19" s="1"/>
  <c r="T549" i="19" s="1"/>
  <c r="T550" i="19" s="1"/>
  <c r="T551" i="19" s="1"/>
  <c r="T552" i="19" s="1"/>
  <c r="T553" i="19" s="1"/>
  <c r="T554" i="19" s="1"/>
  <c r="T555" i="19" s="1"/>
  <c r="Z492" i="18"/>
  <c r="AD78" i="23"/>
  <c r="CQ11" i="23" s="1"/>
  <c r="AD79" i="23"/>
  <c r="CR11" i="23" s="1"/>
  <c r="BC455" i="18"/>
  <c r="C79" i="23"/>
  <c r="C79" i="9"/>
  <c r="C168" i="9" s="1"/>
  <c r="AF455" i="18"/>
  <c r="Q455" i="18"/>
  <c r="E455" i="18"/>
  <c r="M455" i="18"/>
  <c r="AD455" i="18"/>
  <c r="N455" i="18"/>
  <c r="H114" i="23"/>
  <c r="T114" i="23" s="1"/>
  <c r="H114" i="9"/>
  <c r="I491" i="19"/>
  <c r="AS490" i="19"/>
  <c r="Q491" i="18"/>
  <c r="AO490" i="18"/>
  <c r="Z547" i="19"/>
  <c r="Z548" i="19" s="1"/>
  <c r="Z549" i="19" s="1"/>
  <c r="Z550" i="19" s="1"/>
  <c r="Z551" i="19" s="1"/>
  <c r="Z552" i="19" s="1"/>
  <c r="Z553" i="19" s="1"/>
  <c r="Z554" i="19" s="1"/>
  <c r="Z555" i="19" s="1"/>
  <c r="I79" i="23"/>
  <c r="AJ77" i="23"/>
  <c r="CP17" i="23" s="1"/>
  <c r="AN77" i="9"/>
  <c r="AZ77" i="9"/>
  <c r="BD457" i="19"/>
  <c r="BD567" i="19" s="1"/>
  <c r="T457" i="19"/>
  <c r="AH457" i="19"/>
  <c r="BF457" i="19" s="1"/>
  <c r="BF567" i="19" s="1"/>
  <c r="W457" i="19"/>
  <c r="L457" i="19"/>
  <c r="AK457" i="19"/>
  <c r="AZ113" i="9"/>
  <c r="AN113" i="9"/>
  <c r="R492" i="18"/>
  <c r="T491" i="18"/>
  <c r="AR490" i="18"/>
  <c r="K114" i="23"/>
  <c r="K114" i="9"/>
  <c r="L491" i="19"/>
  <c r="AV490" i="19"/>
  <c r="G114" i="23"/>
  <c r="G114" i="9"/>
  <c r="H491" i="19"/>
  <c r="AR490" i="19"/>
  <c r="V546" i="19"/>
  <c r="V547" i="19" s="1"/>
  <c r="V548" i="19" s="1"/>
  <c r="V549" i="19" s="1"/>
  <c r="V550" i="19" s="1"/>
  <c r="V551" i="19" s="1"/>
  <c r="V552" i="19" s="1"/>
  <c r="V553" i="19" s="1"/>
  <c r="V554" i="19" s="1"/>
  <c r="V555" i="19" s="1"/>
  <c r="J79" i="9"/>
  <c r="BE491" i="18"/>
  <c r="AG492" i="18"/>
  <c r="W114" i="23"/>
  <c r="X491" i="18"/>
  <c r="BT12" i="23"/>
  <c r="BD489" i="19"/>
  <c r="AF490" i="19"/>
  <c r="BC491" i="18"/>
  <c r="AE492" i="18"/>
  <c r="BG454" i="18"/>
  <c r="BE454" i="18"/>
  <c r="AP113" i="9"/>
  <c r="BE113" i="9"/>
  <c r="AO113" i="9"/>
  <c r="U113" i="9"/>
  <c r="AS113" i="9" s="1"/>
  <c r="R113" i="9"/>
  <c r="AC113" i="9"/>
  <c r="BA113" i="9" s="1"/>
  <c r="F493" i="18"/>
  <c r="AP492" i="18"/>
  <c r="W547" i="19"/>
  <c r="W548" i="19" s="1"/>
  <c r="W549" i="19" s="1"/>
  <c r="W550" i="19" s="1"/>
  <c r="W551" i="19" s="1"/>
  <c r="W552" i="19" s="1"/>
  <c r="W553" i="19" s="1"/>
  <c r="W554" i="19" s="1"/>
  <c r="W555" i="19" s="1"/>
  <c r="Y77" i="23"/>
  <c r="CD18" i="23" s="1"/>
  <c r="AQ456" i="19"/>
  <c r="AR454" i="18"/>
  <c r="G78" i="9"/>
  <c r="G78" i="23"/>
  <c r="BB454" i="18"/>
  <c r="D367" i="18"/>
  <c r="D456" i="18" s="1"/>
  <c r="D545" i="18" s="1"/>
  <c r="L367" i="18"/>
  <c r="AJ367" i="18"/>
  <c r="AJ456" i="18" s="1"/>
  <c r="H367" i="18"/>
  <c r="H456" i="18" s="1"/>
  <c r="G80" i="9" s="1"/>
  <c r="AF367" i="18"/>
  <c r="AF456" i="18" s="1"/>
  <c r="Z367" i="18"/>
  <c r="V367" i="18"/>
  <c r="V456" i="18" s="1"/>
  <c r="R367" i="18"/>
  <c r="R456" i="18" s="1"/>
  <c r="K367" i="18"/>
  <c r="K456" i="18" s="1"/>
  <c r="AI367" i="18"/>
  <c r="G367" i="18"/>
  <c r="G456" i="18" s="1"/>
  <c r="F80" i="23" s="1"/>
  <c r="AE367" i="18"/>
  <c r="AE456" i="18" s="1"/>
  <c r="W367" i="18"/>
  <c r="W456" i="18" s="1"/>
  <c r="S367" i="18"/>
  <c r="N367" i="18"/>
  <c r="N456" i="18" s="1"/>
  <c r="J367" i="18"/>
  <c r="J456" i="18" s="1"/>
  <c r="AT456" i="18" s="1"/>
  <c r="AH367" i="18"/>
  <c r="AH456" i="18" s="1"/>
  <c r="F367" i="18"/>
  <c r="AD367" i="18"/>
  <c r="AD456" i="18" s="1"/>
  <c r="X367" i="18"/>
  <c r="X456" i="18" s="1"/>
  <c r="T367" i="18"/>
  <c r="T456" i="18" s="1"/>
  <c r="AL367" i="18"/>
  <c r="M367" i="18"/>
  <c r="M456" i="18" s="1"/>
  <c r="AK367" i="18"/>
  <c r="AK456" i="18" s="1"/>
  <c r="I367" i="18"/>
  <c r="I456" i="18" s="1"/>
  <c r="AG367" i="18"/>
  <c r="E367" i="18"/>
  <c r="E456" i="18" s="1"/>
  <c r="AC367" i="18"/>
  <c r="AC456" i="18" s="1"/>
  <c r="Y367" i="18"/>
  <c r="Y456" i="18" s="1"/>
  <c r="U367" i="18"/>
  <c r="Q367" i="18"/>
  <c r="Q456" i="18" s="1"/>
  <c r="AO79" i="23"/>
  <c r="DD10" i="23" s="1"/>
  <c r="BT10" i="23"/>
  <c r="C167" i="23"/>
  <c r="BS8" i="23"/>
  <c r="BE78" i="9"/>
  <c r="AS78" i="9"/>
  <c r="AB78" i="9"/>
  <c r="J114" i="23"/>
  <c r="V114" i="23" s="1"/>
  <c r="J114" i="9"/>
  <c r="K491" i="19"/>
  <c r="AU490" i="19"/>
  <c r="BJ489" i="19"/>
  <c r="AL490" i="19"/>
  <c r="Q79" i="23"/>
  <c r="CF10" i="23" s="1"/>
  <c r="Q79" i="9"/>
  <c r="AO79" i="9" s="1"/>
  <c r="T79" i="23"/>
  <c r="CF13" i="23" s="1"/>
  <c r="T79" i="9"/>
  <c r="AF79" i="23"/>
  <c r="CR13" i="23" s="1"/>
  <c r="BE455" i="18"/>
  <c r="AF79" i="9"/>
  <c r="BJ455" i="18"/>
  <c r="AP455" i="18"/>
  <c r="AR113" i="9"/>
  <c r="BC489" i="19"/>
  <c r="AE490" i="19"/>
  <c r="AD113" i="9"/>
  <c r="BB113" i="9" s="1"/>
  <c r="AD113" i="23"/>
  <c r="BH489" i="19"/>
  <c r="AJ490" i="19"/>
  <c r="AI113" i="9"/>
  <c r="AI113" i="23"/>
  <c r="L492" i="18"/>
  <c r="AV491" i="18"/>
  <c r="K79" i="9"/>
  <c r="J80" i="9"/>
  <c r="AU456" i="19"/>
  <c r="AV454" i="18"/>
  <c r="K78" i="23"/>
  <c r="K78" i="9"/>
  <c r="AG78" i="23"/>
  <c r="CQ14" i="23" s="1"/>
  <c r="BF454" i="18"/>
  <c r="AG78" i="9"/>
  <c r="AN77" i="23"/>
  <c r="DB9" i="23" s="1"/>
  <c r="AZ77" i="23"/>
  <c r="DN9" i="23" s="1"/>
  <c r="BR9" i="23"/>
  <c r="BF568" i="19"/>
  <c r="AT457" i="19"/>
  <c r="AT567" i="19" s="1"/>
  <c r="AT568" i="19" s="1"/>
  <c r="BG568" i="19"/>
  <c r="AU457" i="19"/>
  <c r="AU567" i="19" s="1"/>
  <c r="AU568" i="19" s="1"/>
  <c r="BB457" i="19"/>
  <c r="BB567" i="19" s="1"/>
  <c r="E457" i="19"/>
  <c r="M457" i="19"/>
  <c r="K493" i="18"/>
  <c r="AZ113" i="23"/>
  <c r="AN113" i="23"/>
  <c r="S546" i="19"/>
  <c r="S547" i="19" s="1"/>
  <c r="S548" i="19" s="1"/>
  <c r="S549" i="19" s="1"/>
  <c r="S550" i="19" s="1"/>
  <c r="S551" i="19" s="1"/>
  <c r="S552" i="19" s="1"/>
  <c r="S553" i="19" s="1"/>
  <c r="S554" i="19" s="1"/>
  <c r="S555" i="19" s="1"/>
  <c r="BG113" i="9"/>
  <c r="AU113" i="9"/>
  <c r="BC113" i="9"/>
  <c r="AQ113" i="9"/>
  <c r="J79" i="23"/>
  <c r="BJ490" i="18"/>
  <c r="AL491" i="18"/>
  <c r="BG491" i="18"/>
  <c r="AI492" i="18"/>
  <c r="AP454" i="18"/>
  <c r="E78" i="23"/>
  <c r="E78" i="9"/>
  <c r="BH113" i="9"/>
  <c r="AV113" i="9"/>
  <c r="R78" i="23"/>
  <c r="CE11" i="23" s="1"/>
  <c r="R78" i="9"/>
  <c r="BB113" i="23"/>
  <c r="BE113" i="23"/>
  <c r="AS113" i="23"/>
  <c r="BA113" i="23"/>
  <c r="AO113" i="23"/>
  <c r="U113" i="23"/>
  <c r="R113" i="23"/>
  <c r="AP113" i="23" s="1"/>
  <c r="M493" i="18"/>
  <c r="BI489" i="19"/>
  <c r="AK490" i="19"/>
  <c r="AR79" i="9"/>
  <c r="BD79" i="9"/>
  <c r="Q78" i="23"/>
  <c r="CE10" i="23" s="1"/>
  <c r="AW454" i="18"/>
  <c r="L78" i="23"/>
  <c r="L78" i="9"/>
  <c r="E493" i="18"/>
  <c r="X113" i="23"/>
  <c r="AV113" i="23" s="1"/>
  <c r="D175" i="18"/>
  <c r="D278" i="18"/>
  <c r="H174" i="18"/>
  <c r="H278" i="18" s="1"/>
  <c r="E174" i="18"/>
  <c r="E278" i="18" s="1"/>
  <c r="I174" i="18"/>
  <c r="I278" i="18" s="1"/>
  <c r="J174" i="18"/>
  <c r="J278" i="18" s="1"/>
  <c r="K174" i="18"/>
  <c r="K278" i="18" s="1"/>
  <c r="Z174" i="18"/>
  <c r="Z278" i="18" s="1"/>
  <c r="G174" i="18"/>
  <c r="G278" i="18" s="1"/>
  <c r="R174" i="18"/>
  <c r="R278" i="18" s="1"/>
  <c r="L174" i="18"/>
  <c r="L278" i="18" s="1"/>
  <c r="F174" i="18"/>
  <c r="F278" i="18" s="1"/>
  <c r="M174" i="18"/>
  <c r="M278" i="18" s="1"/>
  <c r="AH174" i="18"/>
  <c r="AH278" i="18" s="1"/>
  <c r="Y174" i="18"/>
  <c r="Y278" i="18" s="1"/>
  <c r="N174" i="18"/>
  <c r="N278" i="18" s="1"/>
  <c r="V174" i="18"/>
  <c r="V278" i="18" s="1"/>
  <c r="AK174" i="18"/>
  <c r="AK278" i="18" s="1"/>
  <c r="AL174" i="18"/>
  <c r="AL278" i="18" s="1"/>
  <c r="S174" i="18"/>
  <c r="S278" i="18" s="1"/>
  <c r="W174" i="18"/>
  <c r="W278" i="18" s="1"/>
  <c r="T174" i="18"/>
  <c r="T278" i="18" s="1"/>
  <c r="X174" i="18"/>
  <c r="X278" i="18" s="1"/>
  <c r="AC174" i="18"/>
  <c r="AC278" i="18" s="1"/>
  <c r="Q174" i="18"/>
  <c r="Q278" i="18" s="1"/>
  <c r="U174" i="18"/>
  <c r="U278" i="18" s="1"/>
  <c r="AD174" i="18"/>
  <c r="AD278" i="18" s="1"/>
  <c r="AG174" i="18"/>
  <c r="AG278" i="18" s="1"/>
  <c r="AF174" i="18"/>
  <c r="AF278" i="18" s="1"/>
  <c r="AJ174" i="18"/>
  <c r="AJ278" i="18" s="1"/>
  <c r="AE174" i="18"/>
  <c r="AE278" i="18" s="1"/>
  <c r="AI174" i="18"/>
  <c r="AI278" i="18" s="1"/>
  <c r="M113" i="23"/>
  <c r="M113" i="9"/>
  <c r="N490" i="19"/>
  <c r="AX489" i="19"/>
  <c r="AE113" i="23"/>
  <c r="AG113" i="23"/>
  <c r="AJ113" i="23"/>
  <c r="BH113" i="23" s="1"/>
  <c r="BC454" i="18"/>
  <c r="AS78" i="23"/>
  <c r="DC14" i="23" s="1"/>
  <c r="BS14" i="23"/>
  <c r="AJ78" i="9"/>
  <c r="BA454" i="18"/>
  <c r="BF113" i="9"/>
  <c r="AT113" i="9"/>
  <c r="BI77" i="9"/>
  <c r="AW77" i="9"/>
  <c r="AK77" i="9"/>
  <c r="F79" i="9"/>
  <c r="AD79" i="9" s="1"/>
  <c r="R79" i="23"/>
  <c r="CF11" i="23" s="1"/>
  <c r="AH79" i="9"/>
  <c r="BG455" i="18"/>
  <c r="U79" i="23"/>
  <c r="CF14" i="23" s="1"/>
  <c r="BH455" i="18"/>
  <c r="AI79" i="9"/>
  <c r="AS455" i="18"/>
  <c r="S79" i="23"/>
  <c r="CF12" i="23" s="1"/>
  <c r="S79" i="9"/>
  <c r="AQ79" i="9" s="1"/>
  <c r="AG79" i="23"/>
  <c r="CR14" i="23" s="1"/>
  <c r="BF455" i="18"/>
  <c r="I493" i="18"/>
  <c r="AR113" i="23"/>
  <c r="BF489" i="19"/>
  <c r="AH490" i="19"/>
  <c r="AG114" i="9" s="1"/>
  <c r="K79" i="23"/>
  <c r="Y78" i="23"/>
  <c r="CE18" i="23" s="1"/>
  <c r="Y78" i="9"/>
  <c r="S78" i="23"/>
  <c r="CE12" i="23" s="1"/>
  <c r="S78" i="9"/>
  <c r="BC457" i="19"/>
  <c r="BC567" i="19" s="1"/>
  <c r="BJ457" i="19"/>
  <c r="BJ567" i="19" s="1"/>
  <c r="BA457" i="19"/>
  <c r="BA567" i="19" s="1"/>
  <c r="AM567" i="19"/>
  <c r="AM568" i="19" s="1"/>
  <c r="D546" i="19"/>
  <c r="G457" i="19"/>
  <c r="AG457" i="19"/>
  <c r="BE457" i="19" s="1"/>
  <c r="BE567" i="19" s="1"/>
  <c r="AU113" i="23"/>
  <c r="BG113" i="23"/>
  <c r="BE489" i="19"/>
  <c r="AG490" i="19"/>
  <c r="AF113" i="23"/>
  <c r="BD113" i="23" s="1"/>
  <c r="AF113" i="9"/>
  <c r="BD113" i="9" s="1"/>
  <c r="AQ113" i="23"/>
  <c r="BC113" i="23"/>
  <c r="AK113" i="9"/>
  <c r="H493" i="18"/>
  <c r="Y112" i="9"/>
  <c r="AW112" i="9" s="1"/>
  <c r="AI78" i="23"/>
  <c r="CQ16" i="23" s="1"/>
  <c r="AI78" i="9"/>
  <c r="BH454" i="18"/>
  <c r="BD79" i="23"/>
  <c r="DP13" i="23" s="1"/>
  <c r="AR79" i="23"/>
  <c r="DD13" i="23" s="1"/>
  <c r="BT13" i="23"/>
  <c r="X547" i="19"/>
  <c r="X548" i="19" s="1"/>
  <c r="X549" i="19" s="1"/>
  <c r="X550" i="19" s="1"/>
  <c r="X551" i="19" s="1"/>
  <c r="X552" i="19" s="1"/>
  <c r="X553" i="19" s="1"/>
  <c r="X554" i="19" s="1"/>
  <c r="X555" i="19" s="1"/>
  <c r="AP456" i="19"/>
  <c r="BC77" i="23"/>
  <c r="DN12" i="23" s="1"/>
  <c r="AE114" i="23"/>
  <c r="AE114" i="9"/>
  <c r="BD490" i="18"/>
  <c r="AF491" i="18"/>
  <c r="AJ114" i="23"/>
  <c r="BI490" i="18"/>
  <c r="AJ114" i="9"/>
  <c r="AK491" i="18"/>
  <c r="V79" i="23"/>
  <c r="CF15" i="23" s="1"/>
  <c r="V79" i="9"/>
  <c r="BA455" i="18"/>
  <c r="BI455" i="18"/>
  <c r="I79" i="9"/>
  <c r="BB489" i="19"/>
  <c r="AD490" i="19"/>
  <c r="AC114" i="23" s="1"/>
  <c r="AV456" i="19"/>
  <c r="I80" i="23"/>
  <c r="I80" i="9"/>
  <c r="AT456" i="19"/>
  <c r="AU454" i="18"/>
  <c r="J78" i="9"/>
  <c r="AH78" i="9" s="1"/>
  <c r="J78" i="23"/>
  <c r="AH78" i="23" s="1"/>
  <c r="CQ15" i="23" s="1"/>
  <c r="AS454" i="18"/>
  <c r="H78" i="23"/>
  <c r="T78" i="23" s="1"/>
  <c r="CE13" i="23" s="1"/>
  <c r="H78" i="9"/>
  <c r="T78" i="9" s="1"/>
  <c r="CD8" i="23"/>
  <c r="CP8" i="23" s="1"/>
  <c r="DB8" i="23" s="1"/>
  <c r="DN8" i="23" s="1"/>
  <c r="BD568" i="19"/>
  <c r="AR568" i="19"/>
  <c r="AR457" i="19"/>
  <c r="AR567" i="19" s="1"/>
  <c r="BJ568" i="19"/>
  <c r="AX457" i="19"/>
  <c r="AX567" i="19" s="1"/>
  <c r="AX568" i="19" s="1"/>
  <c r="BB568" i="19"/>
  <c r="AP457" i="19"/>
  <c r="AP567" i="19" s="1"/>
  <c r="AP568" i="19" s="1"/>
  <c r="BE568" i="19"/>
  <c r="AS568" i="19"/>
  <c r="AS457" i="19"/>
  <c r="AS567" i="19" s="1"/>
  <c r="J493" i="18"/>
  <c r="D114" i="23"/>
  <c r="D114" i="9"/>
  <c r="P114" i="9" s="1"/>
  <c r="E491" i="19"/>
  <c r="AO490" i="19"/>
  <c r="BA489" i="19"/>
  <c r="AC490" i="19"/>
  <c r="AB114" i="23" s="1"/>
  <c r="Q547" i="19"/>
  <c r="Q548" i="19" s="1"/>
  <c r="Q549" i="19" s="1"/>
  <c r="Q550" i="19" s="1"/>
  <c r="Q551" i="19" s="1"/>
  <c r="Q552" i="19" s="1"/>
  <c r="Q553" i="19" s="1"/>
  <c r="Q554" i="19" s="1"/>
  <c r="Q555" i="19" s="1"/>
  <c r="N491" i="18"/>
  <c r="AX490" i="18"/>
  <c r="Y546" i="19"/>
  <c r="Y547" i="19" s="1"/>
  <c r="Y548" i="19" s="1"/>
  <c r="Y549" i="19" s="1"/>
  <c r="Y550" i="19" s="1"/>
  <c r="Y551" i="19" s="1"/>
  <c r="Y552" i="19" s="1"/>
  <c r="Y553" i="19" s="1"/>
  <c r="Y554" i="19" s="1"/>
  <c r="Y555" i="19" s="1"/>
  <c r="AF142" i="24"/>
  <c r="S142" i="24"/>
  <c r="W142" i="24"/>
  <c r="AG142" i="24"/>
  <c r="AE142" i="24"/>
  <c r="V142" i="24"/>
  <c r="AD142" i="24"/>
  <c r="U142" i="24"/>
  <c r="AH142" i="24"/>
  <c r="AJ142" i="24"/>
  <c r="AK142" i="24"/>
  <c r="AL142" i="24"/>
  <c r="R142" i="24"/>
  <c r="T142" i="24"/>
  <c r="X142" i="24"/>
  <c r="Y142" i="24"/>
  <c r="AI142" i="24"/>
  <c r="F142" i="24"/>
  <c r="K142" i="24"/>
  <c r="J142" i="24"/>
  <c r="M142" i="24"/>
  <c r="G142" i="24"/>
  <c r="L142" i="24"/>
  <c r="N142" i="24"/>
  <c r="Z142" i="24"/>
  <c r="E142" i="24"/>
  <c r="I142" i="24"/>
  <c r="H142" i="24"/>
  <c r="W512" i="24" l="1"/>
  <c r="X512" i="24"/>
  <c r="BH422" i="24"/>
  <c r="Z512" i="24"/>
  <c r="BJ422" i="24"/>
  <c r="AX423" i="24"/>
  <c r="BC423" i="24"/>
  <c r="BB423" i="24"/>
  <c r="AO423" i="24"/>
  <c r="H246" i="24"/>
  <c r="I246" i="24"/>
  <c r="E246" i="24"/>
  <c r="Z246" i="24"/>
  <c r="N246" i="24"/>
  <c r="L246" i="24"/>
  <c r="G246" i="24"/>
  <c r="M246" i="24"/>
  <c r="J246" i="24"/>
  <c r="K246" i="24"/>
  <c r="F246" i="24"/>
  <c r="AI246" i="24"/>
  <c r="Y246" i="24"/>
  <c r="X246" i="24"/>
  <c r="T246" i="24"/>
  <c r="R246" i="24"/>
  <c r="AL246" i="24"/>
  <c r="AK246" i="24"/>
  <c r="AJ246" i="24"/>
  <c r="AH246" i="24"/>
  <c r="U246" i="24"/>
  <c r="AD246" i="24"/>
  <c r="V246" i="24"/>
  <c r="AE246" i="24"/>
  <c r="AG246" i="24"/>
  <c r="W246" i="24"/>
  <c r="S246" i="24"/>
  <c r="AF246" i="24"/>
  <c r="R493" i="24"/>
  <c r="AP492" i="24"/>
  <c r="BB422" i="24"/>
  <c r="AJ493" i="24"/>
  <c r="BH492" i="24"/>
  <c r="AQ423" i="24"/>
  <c r="AR423" i="24"/>
  <c r="M495" i="24"/>
  <c r="AW422" i="24"/>
  <c r="BF492" i="24"/>
  <c r="AH493" i="24"/>
  <c r="AK335" i="24"/>
  <c r="AG335" i="24"/>
  <c r="AC335" i="24"/>
  <c r="W335" i="24"/>
  <c r="W513" i="24" s="1"/>
  <c r="S335" i="24"/>
  <c r="M335" i="24"/>
  <c r="I335" i="24"/>
  <c r="E335" i="24"/>
  <c r="AJ335" i="24"/>
  <c r="AF335" i="24"/>
  <c r="AF424" i="24" s="1"/>
  <c r="Z335" i="24"/>
  <c r="Z513" i="24" s="1"/>
  <c r="V335" i="24"/>
  <c r="R335" i="24"/>
  <c r="R424" i="24" s="1"/>
  <c r="L335" i="24"/>
  <c r="L424" i="24" s="1"/>
  <c r="H335" i="24"/>
  <c r="H424" i="24" s="1"/>
  <c r="D335" i="24"/>
  <c r="D424" i="24" s="1"/>
  <c r="D513" i="24" s="1"/>
  <c r="AI335" i="24"/>
  <c r="AI424" i="24" s="1"/>
  <c r="AE335" i="24"/>
  <c r="AE424" i="24" s="1"/>
  <c r="BC424" i="24" s="1"/>
  <c r="Y335" i="24"/>
  <c r="Y424" i="24" s="1"/>
  <c r="U335" i="24"/>
  <c r="U424" i="24" s="1"/>
  <c r="Q335" i="24"/>
  <c r="Q424" i="24" s="1"/>
  <c r="K335" i="24"/>
  <c r="K424" i="24" s="1"/>
  <c r="G335" i="24"/>
  <c r="G424" i="24" s="1"/>
  <c r="AL335" i="24"/>
  <c r="AL424" i="24" s="1"/>
  <c r="AH335" i="24"/>
  <c r="AH424" i="24" s="1"/>
  <c r="AD335" i="24"/>
  <c r="AD424" i="24" s="1"/>
  <c r="X335" i="24"/>
  <c r="X424" i="24" s="1"/>
  <c r="T335" i="24"/>
  <c r="T424" i="24" s="1"/>
  <c r="N335" i="24"/>
  <c r="N424" i="24" s="1"/>
  <c r="J335" i="24"/>
  <c r="J424" i="24" s="1"/>
  <c r="F335" i="24"/>
  <c r="F424" i="24" s="1"/>
  <c r="AP424" i="24" s="1"/>
  <c r="BA422" i="24"/>
  <c r="BE492" i="24"/>
  <c r="AG493" i="24"/>
  <c r="L494" i="24"/>
  <c r="AV493" i="24"/>
  <c r="G494" i="24"/>
  <c r="AQ493" i="24"/>
  <c r="BG492" i="24"/>
  <c r="AI493" i="24"/>
  <c r="BA423" i="24"/>
  <c r="AU423" i="24"/>
  <c r="AV423" i="24"/>
  <c r="BD423" i="24"/>
  <c r="F495" i="24"/>
  <c r="BC492" i="24"/>
  <c r="AE493" i="24"/>
  <c r="E494" i="24"/>
  <c r="AO493" i="24"/>
  <c r="U513" i="24"/>
  <c r="AQ422" i="24"/>
  <c r="K494" i="24"/>
  <c r="AU493" i="24"/>
  <c r="S513" i="24"/>
  <c r="AT493" i="24"/>
  <c r="J494" i="24"/>
  <c r="I494" i="24"/>
  <c r="AS493" i="24"/>
  <c r="H494" i="24"/>
  <c r="AR493" i="24"/>
  <c r="N495" i="24"/>
  <c r="AX494" i="24"/>
  <c r="BE423" i="24"/>
  <c r="BF423" i="24"/>
  <c r="BG423" i="24"/>
  <c r="BH423" i="24"/>
  <c r="AV422" i="24"/>
  <c r="BJ492" i="24"/>
  <c r="AL493" i="24"/>
  <c r="BA492" i="24"/>
  <c r="AC493" i="24"/>
  <c r="Y493" i="24"/>
  <c r="AW492" i="24"/>
  <c r="AF493" i="24"/>
  <c r="BD492" i="24"/>
  <c r="V513" i="24"/>
  <c r="BC422" i="24"/>
  <c r="BI492" i="24"/>
  <c r="AK493" i="24"/>
  <c r="BB492" i="24"/>
  <c r="AD493" i="24"/>
  <c r="BI423" i="24"/>
  <c r="BJ423" i="24"/>
  <c r="V423" i="24"/>
  <c r="AT423" i="24" s="1"/>
  <c r="D246" i="24"/>
  <c r="D143" i="24"/>
  <c r="T512" i="24"/>
  <c r="BU11" i="23"/>
  <c r="H494" i="18"/>
  <c r="AG79" i="9"/>
  <c r="BE79" i="9" s="1"/>
  <c r="R79" i="9"/>
  <c r="Y113" i="23"/>
  <c r="AW113" i="23" s="1"/>
  <c r="D279" i="18"/>
  <c r="G175" i="18"/>
  <c r="G279" i="18" s="1"/>
  <c r="E175" i="18"/>
  <c r="E279" i="18" s="1"/>
  <c r="L175" i="18"/>
  <c r="L279" i="18" s="1"/>
  <c r="R175" i="18"/>
  <c r="R279" i="18" s="1"/>
  <c r="I175" i="18"/>
  <c r="I279" i="18" s="1"/>
  <c r="H175" i="18"/>
  <c r="H279" i="18" s="1"/>
  <c r="F175" i="18"/>
  <c r="F279" i="18" s="1"/>
  <c r="Z175" i="18"/>
  <c r="Z279" i="18" s="1"/>
  <c r="K175" i="18"/>
  <c r="K279" i="18" s="1"/>
  <c r="M175" i="18"/>
  <c r="M279" i="18" s="1"/>
  <c r="J175" i="18"/>
  <c r="J279" i="18" s="1"/>
  <c r="AH175" i="18"/>
  <c r="AH279" i="18" s="1"/>
  <c r="W175" i="18"/>
  <c r="W279" i="18" s="1"/>
  <c r="Y175" i="18"/>
  <c r="Y279" i="18" s="1"/>
  <c r="T175" i="18"/>
  <c r="T279" i="18" s="1"/>
  <c r="N175" i="18"/>
  <c r="N279" i="18" s="1"/>
  <c r="V175" i="18"/>
  <c r="V279" i="18" s="1"/>
  <c r="AK175" i="18"/>
  <c r="AK279" i="18" s="1"/>
  <c r="AL175" i="18"/>
  <c r="AL279" i="18" s="1"/>
  <c r="S175" i="18"/>
  <c r="S279" i="18" s="1"/>
  <c r="X175" i="18"/>
  <c r="X279" i="18" s="1"/>
  <c r="AE175" i="18"/>
  <c r="AE279" i="18" s="1"/>
  <c r="AC175" i="18"/>
  <c r="AC279" i="18" s="1"/>
  <c r="AI175" i="18"/>
  <c r="AI279" i="18" s="1"/>
  <c r="Q175" i="18"/>
  <c r="Q279" i="18" s="1"/>
  <c r="U175" i="18"/>
  <c r="U279" i="18" s="1"/>
  <c r="AD175" i="18"/>
  <c r="AD279" i="18" s="1"/>
  <c r="AG175" i="18"/>
  <c r="AG279" i="18" s="1"/>
  <c r="AF175" i="18"/>
  <c r="AF279" i="18" s="1"/>
  <c r="AJ175" i="18"/>
  <c r="AJ279" i="18" s="1"/>
  <c r="BH78" i="9"/>
  <c r="BG492" i="18"/>
  <c r="AI493" i="18"/>
  <c r="BJ491" i="18"/>
  <c r="AL492" i="18"/>
  <c r="AT79" i="23"/>
  <c r="DD15" i="23" s="1"/>
  <c r="BT15" i="23"/>
  <c r="BG79" i="9"/>
  <c r="BJ490" i="19"/>
  <c r="AL491" i="19"/>
  <c r="H80" i="23"/>
  <c r="H80" i="9"/>
  <c r="S80" i="9"/>
  <c r="AQ80" i="9" s="1"/>
  <c r="AG80" i="23"/>
  <c r="CS14" i="23" s="1"/>
  <c r="AG80" i="9"/>
  <c r="BF456" i="18"/>
  <c r="V80" i="9"/>
  <c r="AU456" i="18"/>
  <c r="BD456" i="18"/>
  <c r="AE80" i="9"/>
  <c r="BC80" i="9" s="1"/>
  <c r="C80" i="23"/>
  <c r="C80" i="9"/>
  <c r="C169" i="9" s="1"/>
  <c r="AQ78" i="23"/>
  <c r="DC12" i="23" s="1"/>
  <c r="BS12" i="23"/>
  <c r="F80" i="9"/>
  <c r="AQ79" i="23"/>
  <c r="DD12" i="23" s="1"/>
  <c r="G115" i="23"/>
  <c r="G115" i="9"/>
  <c r="H492" i="19"/>
  <c r="AR491" i="19"/>
  <c r="K115" i="23"/>
  <c r="K115" i="9"/>
  <c r="L492" i="19"/>
  <c r="AV491" i="19"/>
  <c r="S115" i="23"/>
  <c r="S115" i="9"/>
  <c r="T492" i="18"/>
  <c r="AR491" i="18"/>
  <c r="BI457" i="19"/>
  <c r="BI567" i="19" s="1"/>
  <c r="V78" i="9"/>
  <c r="AX455" i="18"/>
  <c r="M79" i="23"/>
  <c r="M79" i="9"/>
  <c r="Z493" i="18"/>
  <c r="AC114" i="9"/>
  <c r="AR459" i="19"/>
  <c r="AV459" i="19"/>
  <c r="AS458" i="19"/>
  <c r="AS459" i="19"/>
  <c r="BA114" i="23"/>
  <c r="AS114" i="23"/>
  <c r="AP114" i="23"/>
  <c r="BH114" i="9"/>
  <c r="AV114" i="9"/>
  <c r="G494" i="18"/>
  <c r="U547" i="19"/>
  <c r="U548" i="19" s="1"/>
  <c r="U549" i="19" s="1"/>
  <c r="U550" i="19" s="1"/>
  <c r="U551" i="19" s="1"/>
  <c r="U552" i="19" s="1"/>
  <c r="U553" i="19" s="1"/>
  <c r="U554" i="19" s="1"/>
  <c r="U555" i="19" s="1"/>
  <c r="AP78" i="9"/>
  <c r="BG490" i="19"/>
  <c r="AI491" i="19"/>
  <c r="AH114" i="9"/>
  <c r="BF114" i="9" s="1"/>
  <c r="AH114" i="23"/>
  <c r="BF78" i="23"/>
  <c r="DO15" i="23" s="1"/>
  <c r="BS15" i="23"/>
  <c r="BT16" i="23"/>
  <c r="BS17" i="23"/>
  <c r="K494" i="18"/>
  <c r="BH490" i="19"/>
  <c r="AJ491" i="19"/>
  <c r="AI114" i="23"/>
  <c r="AI114" i="9"/>
  <c r="BC490" i="19"/>
  <c r="AE491" i="19"/>
  <c r="AD114" i="23"/>
  <c r="BB114" i="23" s="1"/>
  <c r="AD114" i="9"/>
  <c r="BF114" i="23"/>
  <c r="AT114" i="23"/>
  <c r="CE8" i="23"/>
  <c r="CQ8" i="23" s="1"/>
  <c r="DC8" i="23" s="1"/>
  <c r="DO8" i="23" s="1"/>
  <c r="BA456" i="18"/>
  <c r="BI456" i="18"/>
  <c r="AD80" i="23"/>
  <c r="CS11" i="23" s="1"/>
  <c r="BC456" i="18"/>
  <c r="AD80" i="9"/>
  <c r="AR456" i="18"/>
  <c r="AC78" i="9"/>
  <c r="BA78" i="9" s="1"/>
  <c r="AQ78" i="9"/>
  <c r="F494" i="18"/>
  <c r="AF78" i="23"/>
  <c r="CQ13" i="23" s="1"/>
  <c r="BC492" i="18"/>
  <c r="AE493" i="18"/>
  <c r="BD490" i="19"/>
  <c r="AF491" i="19"/>
  <c r="BE492" i="18"/>
  <c r="AG493" i="18"/>
  <c r="BF79" i="9"/>
  <c r="AT79" i="9"/>
  <c r="BC114" i="9"/>
  <c r="AQ114" i="9"/>
  <c r="BG114" i="9"/>
  <c r="S114" i="9"/>
  <c r="AV568" i="19"/>
  <c r="AV457" i="19"/>
  <c r="AV567" i="19" s="1"/>
  <c r="V78" i="23"/>
  <c r="CE15" i="23" s="1"/>
  <c r="Q492" i="18"/>
  <c r="AO491" i="18"/>
  <c r="H115" i="23"/>
  <c r="H115" i="9"/>
  <c r="I492" i="19"/>
  <c r="AS491" i="19"/>
  <c r="AC79" i="23"/>
  <c r="BB455" i="18"/>
  <c r="AC79" i="9"/>
  <c r="BA79" i="9" s="1"/>
  <c r="AE79" i="23"/>
  <c r="BD455" i="18"/>
  <c r="AE79" i="9"/>
  <c r="BC79" i="9" s="1"/>
  <c r="BI78" i="9"/>
  <c r="AW78" i="9"/>
  <c r="AP458" i="19"/>
  <c r="BB458" i="19"/>
  <c r="AU459" i="19"/>
  <c r="AU458" i="19"/>
  <c r="AR458" i="19"/>
  <c r="AT459" i="19"/>
  <c r="AK78" i="9"/>
  <c r="AV114" i="23"/>
  <c r="BH114" i="23"/>
  <c r="AE78" i="9"/>
  <c r="BC78" i="9" s="1"/>
  <c r="AN78" i="23"/>
  <c r="DC9" i="23" s="1"/>
  <c r="BS9" i="23"/>
  <c r="AP78" i="23"/>
  <c r="DC11" i="23" s="1"/>
  <c r="BB78" i="23"/>
  <c r="DO11" i="23" s="1"/>
  <c r="BS11" i="23"/>
  <c r="G80" i="23"/>
  <c r="S80" i="23" s="1"/>
  <c r="CG12" i="23" s="1"/>
  <c r="AZ114" i="23"/>
  <c r="BE80" i="9"/>
  <c r="D115" i="23"/>
  <c r="D115" i="9"/>
  <c r="AO491" i="19"/>
  <c r="E492" i="19"/>
  <c r="BE80" i="23"/>
  <c r="DQ14" i="23" s="1"/>
  <c r="BU14" i="23"/>
  <c r="BE490" i="19"/>
  <c r="AG491" i="19"/>
  <c r="AF114" i="23"/>
  <c r="AF114" i="9"/>
  <c r="BD114" i="9" s="1"/>
  <c r="BF490" i="19"/>
  <c r="AH491" i="19"/>
  <c r="AI79" i="23"/>
  <c r="CR16" i="23" s="1"/>
  <c r="BB79" i="9"/>
  <c r="AP79" i="9"/>
  <c r="M114" i="23"/>
  <c r="M114" i="9"/>
  <c r="AK114" i="9" s="1"/>
  <c r="N491" i="19"/>
  <c r="AX490" i="19"/>
  <c r="Y114" i="23"/>
  <c r="Y114" i="9"/>
  <c r="M494" i="18"/>
  <c r="AO78" i="23"/>
  <c r="DC10" i="23" s="1"/>
  <c r="BS10" i="23"/>
  <c r="BI568" i="19"/>
  <c r="AW457" i="19"/>
  <c r="AW567" i="19" s="1"/>
  <c r="AW568" i="19" s="1"/>
  <c r="BG78" i="9"/>
  <c r="W78" i="9"/>
  <c r="AU78" i="9" s="1"/>
  <c r="AT80" i="9"/>
  <c r="L493" i="18"/>
  <c r="AV492" i="18"/>
  <c r="P80" i="23"/>
  <c r="CG9" i="23" s="1"/>
  <c r="AO456" i="18"/>
  <c r="D80" i="23"/>
  <c r="D80" i="9"/>
  <c r="P80" i="9" s="1"/>
  <c r="AW456" i="18"/>
  <c r="L80" i="23"/>
  <c r="X80" i="23" s="1"/>
  <c r="CG17" i="23" s="1"/>
  <c r="L80" i="9"/>
  <c r="X80" i="9" s="1"/>
  <c r="M80" i="9"/>
  <c r="M80" i="23"/>
  <c r="U80" i="23"/>
  <c r="CG14" i="23" s="1"/>
  <c r="U80" i="9"/>
  <c r="AS80" i="9" s="1"/>
  <c r="W115" i="23"/>
  <c r="W115" i="9"/>
  <c r="X492" i="18"/>
  <c r="BC114" i="23"/>
  <c r="AU114" i="23"/>
  <c r="BG114" i="23"/>
  <c r="S114" i="23"/>
  <c r="AQ114" i="23" s="1"/>
  <c r="BH457" i="19"/>
  <c r="BH567" i="19" s="1"/>
  <c r="BH568" i="19" s="1"/>
  <c r="X78" i="9"/>
  <c r="AV78" i="9" s="1"/>
  <c r="BE79" i="23"/>
  <c r="DP14" i="23" s="1"/>
  <c r="AS79" i="23"/>
  <c r="DD14" i="23" s="1"/>
  <c r="BT14" i="23"/>
  <c r="AW455" i="18"/>
  <c r="L79" i="23"/>
  <c r="L79" i="9"/>
  <c r="AW78" i="23"/>
  <c r="DC18" i="23" s="1"/>
  <c r="BS18" i="23"/>
  <c r="R491" i="19"/>
  <c r="Q114" i="23"/>
  <c r="AO114" i="23" s="1"/>
  <c r="Q114" i="9"/>
  <c r="AT458" i="19"/>
  <c r="AO458" i="19"/>
  <c r="AW458" i="19"/>
  <c r="AX459" i="19"/>
  <c r="AX458" i="19"/>
  <c r="AO459" i="19"/>
  <c r="AW459" i="19"/>
  <c r="BJ459" i="19"/>
  <c r="BH77" i="23"/>
  <c r="DN17" i="23" s="1"/>
  <c r="S492" i="18"/>
  <c r="AQ491" i="18"/>
  <c r="T115" i="23"/>
  <c r="T115" i="9"/>
  <c r="U492" i="18"/>
  <c r="AS491" i="18"/>
  <c r="V492" i="18"/>
  <c r="AT491" i="18"/>
  <c r="W492" i="18"/>
  <c r="AU491" i="18"/>
  <c r="E115" i="23"/>
  <c r="E115" i="9"/>
  <c r="F492" i="19"/>
  <c r="AP491" i="19"/>
  <c r="I115" i="23"/>
  <c r="I115" i="9"/>
  <c r="J492" i="19"/>
  <c r="AT491" i="19"/>
  <c r="F115" i="23"/>
  <c r="F115" i="9"/>
  <c r="G492" i="19"/>
  <c r="AQ491" i="19"/>
  <c r="W79" i="9"/>
  <c r="AU79" i="9" s="1"/>
  <c r="BB79" i="23"/>
  <c r="DP11" i="23" s="1"/>
  <c r="AW77" i="23"/>
  <c r="DB18" i="23" s="1"/>
  <c r="AB78" i="23"/>
  <c r="CQ9" i="23" s="1"/>
  <c r="AE78" i="23"/>
  <c r="CQ12" i="23" s="1"/>
  <c r="AG114" i="23"/>
  <c r="BE114" i="23" s="1"/>
  <c r="AZ78" i="9"/>
  <c r="AN78" i="9"/>
  <c r="BA491" i="18"/>
  <c r="AC492" i="18"/>
  <c r="AK113" i="23"/>
  <c r="BI113" i="23" s="1"/>
  <c r="N492" i="18"/>
  <c r="AX491" i="18"/>
  <c r="J494" i="18"/>
  <c r="AR78" i="9"/>
  <c r="AT78" i="9"/>
  <c r="BF78" i="9"/>
  <c r="BB490" i="19"/>
  <c r="AD491" i="19"/>
  <c r="BA490" i="19"/>
  <c r="AC491" i="19"/>
  <c r="AB115" i="9" s="1"/>
  <c r="AN114" i="9"/>
  <c r="BD78" i="23"/>
  <c r="DO13" i="23" s="1"/>
  <c r="AR78" i="23"/>
  <c r="DC13" i="23" s="1"/>
  <c r="BS13" i="23"/>
  <c r="BI491" i="18"/>
  <c r="AK492" i="18"/>
  <c r="AE115" i="23"/>
  <c r="BD491" i="18"/>
  <c r="AE115" i="9"/>
  <c r="AF492" i="18"/>
  <c r="AQ568" i="19"/>
  <c r="BC568" i="19"/>
  <c r="AQ457" i="19"/>
  <c r="AQ567" i="19" s="1"/>
  <c r="I494" i="18"/>
  <c r="U79" i="9"/>
  <c r="AS79" i="9" s="1"/>
  <c r="AH79" i="23"/>
  <c r="CR15" i="23" s="1"/>
  <c r="BE78" i="23"/>
  <c r="DO14" i="23" s="1"/>
  <c r="BI113" i="9"/>
  <c r="AW113" i="9"/>
  <c r="Y113" i="9"/>
  <c r="AL368" i="18"/>
  <c r="AL457" i="18" s="1"/>
  <c r="M368" i="18"/>
  <c r="M457" i="18" s="1"/>
  <c r="AW457" i="18" s="1"/>
  <c r="AK368" i="18"/>
  <c r="AK457" i="18" s="1"/>
  <c r="I368" i="18"/>
  <c r="AG368" i="18"/>
  <c r="AG457" i="18" s="1"/>
  <c r="E368" i="18"/>
  <c r="E457" i="18" s="1"/>
  <c r="AC368" i="18"/>
  <c r="AC457" i="18" s="1"/>
  <c r="D368" i="18"/>
  <c r="D457" i="18" s="1"/>
  <c r="D546" i="18" s="1"/>
  <c r="J368" i="18"/>
  <c r="J457" i="18" s="1"/>
  <c r="AF368" i="18"/>
  <c r="AF457" i="18" s="1"/>
  <c r="X368" i="18"/>
  <c r="X457" i="18" s="1"/>
  <c r="T368" i="18"/>
  <c r="T457" i="18" s="1"/>
  <c r="AJ368" i="18"/>
  <c r="AJ457" i="18" s="1"/>
  <c r="H368" i="18"/>
  <c r="H457" i="18" s="1"/>
  <c r="AE368" i="18"/>
  <c r="AE457" i="18" s="1"/>
  <c r="Y368" i="18"/>
  <c r="Y457" i="18" s="1"/>
  <c r="U368" i="18"/>
  <c r="U457" i="18" s="1"/>
  <c r="Q368" i="18"/>
  <c r="Q457" i="18" s="1"/>
  <c r="N368" i="18"/>
  <c r="N457" i="18" s="1"/>
  <c r="L368" i="18"/>
  <c r="L457" i="18" s="1"/>
  <c r="AI368" i="18"/>
  <c r="AI457" i="18" s="1"/>
  <c r="G368" i="18"/>
  <c r="G457" i="18" s="1"/>
  <c r="F81" i="9" s="1"/>
  <c r="AD368" i="18"/>
  <c r="AD457" i="18" s="1"/>
  <c r="Z368" i="18"/>
  <c r="Z457" i="18" s="1"/>
  <c r="V368" i="18"/>
  <c r="V457" i="18" s="1"/>
  <c r="R368" i="18"/>
  <c r="R457" i="18" s="1"/>
  <c r="K368" i="18"/>
  <c r="K457" i="18" s="1"/>
  <c r="AH368" i="18"/>
  <c r="AH457" i="18" s="1"/>
  <c r="F368" i="18"/>
  <c r="F457" i="18" s="1"/>
  <c r="W368" i="18"/>
  <c r="W457" i="18" s="1"/>
  <c r="S368" i="18"/>
  <c r="S457" i="18" s="1"/>
  <c r="E494" i="18"/>
  <c r="Q78" i="9"/>
  <c r="AO78" i="9" s="1"/>
  <c r="BI490" i="19"/>
  <c r="AK491" i="19"/>
  <c r="AK114" i="23"/>
  <c r="D81" i="23"/>
  <c r="AO568" i="19"/>
  <c r="BA568" i="19"/>
  <c r="D81" i="9"/>
  <c r="AO457" i="19"/>
  <c r="AO567" i="19" s="1"/>
  <c r="BG78" i="23"/>
  <c r="DO16" i="23" s="1"/>
  <c r="BS16" i="23"/>
  <c r="W78" i="23"/>
  <c r="CE16" i="23" s="1"/>
  <c r="J80" i="23"/>
  <c r="J115" i="23"/>
  <c r="J115" i="9"/>
  <c r="V115" i="9" s="1"/>
  <c r="K492" i="19"/>
  <c r="AU491" i="19"/>
  <c r="U456" i="18"/>
  <c r="AG456" i="18"/>
  <c r="AL456" i="18"/>
  <c r="F456" i="18"/>
  <c r="S456" i="18"/>
  <c r="AI456" i="18"/>
  <c r="Z456" i="18"/>
  <c r="L456" i="18"/>
  <c r="AC78" i="23"/>
  <c r="CQ10" i="23" s="1"/>
  <c r="AF78" i="9"/>
  <c r="BD78" i="9" s="1"/>
  <c r="W114" i="9"/>
  <c r="AU114" i="9" s="1"/>
  <c r="R493" i="18"/>
  <c r="X78" i="23"/>
  <c r="CE17" i="23" s="1"/>
  <c r="P114" i="23"/>
  <c r="AN114" i="23" s="1"/>
  <c r="BD114" i="23"/>
  <c r="AR114" i="23"/>
  <c r="AO455" i="18"/>
  <c r="D79" i="23"/>
  <c r="P79" i="23" s="1"/>
  <c r="CF9" i="23" s="1"/>
  <c r="D79" i="9"/>
  <c r="BT8" i="23"/>
  <c r="C168" i="23"/>
  <c r="Y492" i="18"/>
  <c r="AW491" i="18"/>
  <c r="AC115" i="23"/>
  <c r="BB491" i="18"/>
  <c r="AC115" i="9"/>
  <c r="AD492" i="18"/>
  <c r="BE458" i="19"/>
  <c r="AQ459" i="19"/>
  <c r="AQ458" i="19"/>
  <c r="BE459" i="19"/>
  <c r="AV458" i="19"/>
  <c r="AP459" i="19"/>
  <c r="AV77" i="23"/>
  <c r="DB17" i="23" s="1"/>
  <c r="T114" i="9"/>
  <c r="AR114" i="9" s="1"/>
  <c r="V114" i="9"/>
  <c r="AT114" i="9" s="1"/>
  <c r="BA114" i="9"/>
  <c r="AO114" i="9"/>
  <c r="BE114" i="9"/>
  <c r="AS114" i="9"/>
  <c r="BB114" i="9"/>
  <c r="AP114" i="9"/>
  <c r="AK78" i="23"/>
  <c r="CQ18" i="23" s="1"/>
  <c r="L115" i="23"/>
  <c r="X115" i="23" s="1"/>
  <c r="L115" i="9"/>
  <c r="M492" i="19"/>
  <c r="AW491" i="19"/>
  <c r="W79" i="23"/>
  <c r="CF16" i="23" s="1"/>
  <c r="AP79" i="23"/>
  <c r="DD11" i="23" s="1"/>
  <c r="BI77" i="23"/>
  <c r="DN18" i="23" s="1"/>
  <c r="AD78" i="9"/>
  <c r="BB78" i="9" s="1"/>
  <c r="AG115" i="23"/>
  <c r="BF491" i="18"/>
  <c r="AG115" i="9"/>
  <c r="AH492" i="18"/>
  <c r="BH492" i="18"/>
  <c r="AJ493" i="18"/>
  <c r="AB114" i="9"/>
  <c r="AZ114" i="9" s="1"/>
  <c r="AJ78" i="23"/>
  <c r="CQ17" i="23" s="1"/>
  <c r="AF143" i="24"/>
  <c r="S143" i="24"/>
  <c r="W143" i="24"/>
  <c r="AG143" i="24"/>
  <c r="AE143" i="24"/>
  <c r="V143" i="24"/>
  <c r="AD143" i="24"/>
  <c r="U143" i="24"/>
  <c r="AH143" i="24"/>
  <c r="AJ143" i="24"/>
  <c r="AK143" i="24"/>
  <c r="AL143" i="24"/>
  <c r="R143" i="24"/>
  <c r="T143" i="24"/>
  <c r="X143" i="24"/>
  <c r="Y143" i="24"/>
  <c r="AI143" i="24"/>
  <c r="F143" i="24"/>
  <c r="K143" i="24"/>
  <c r="J143" i="24"/>
  <c r="M143" i="24"/>
  <c r="G143" i="24"/>
  <c r="L143" i="24"/>
  <c r="N143" i="24"/>
  <c r="Z143" i="24"/>
  <c r="E143" i="24"/>
  <c r="I143" i="24"/>
  <c r="H143" i="24"/>
  <c r="T513" i="24" l="1"/>
  <c r="BD424" i="24"/>
  <c r="BB424" i="24"/>
  <c r="Q513" i="24"/>
  <c r="H247" i="24"/>
  <c r="I247" i="24"/>
  <c r="E247" i="24"/>
  <c r="Z247" i="24"/>
  <c r="N247" i="24"/>
  <c r="L247" i="24"/>
  <c r="G247" i="24"/>
  <c r="M247" i="24"/>
  <c r="J247" i="24"/>
  <c r="K247" i="24"/>
  <c r="F247" i="24"/>
  <c r="AI247" i="24"/>
  <c r="Y247" i="24"/>
  <c r="X247" i="24"/>
  <c r="T247" i="24"/>
  <c r="R247" i="24"/>
  <c r="AL247" i="24"/>
  <c r="AK247" i="24"/>
  <c r="AJ247" i="24"/>
  <c r="AH247" i="24"/>
  <c r="U247" i="24"/>
  <c r="AD247" i="24"/>
  <c r="V247" i="24"/>
  <c r="AE247" i="24"/>
  <c r="AG247" i="24"/>
  <c r="W247" i="24"/>
  <c r="S247" i="24"/>
  <c r="AF247" i="24"/>
  <c r="D247" i="24"/>
  <c r="D144" i="24"/>
  <c r="BD493" i="24"/>
  <c r="AF494" i="24"/>
  <c r="Y494" i="24"/>
  <c r="AW493" i="24"/>
  <c r="J495" i="24"/>
  <c r="AT494" i="24"/>
  <c r="AU494" i="24"/>
  <c r="K495" i="24"/>
  <c r="E495" i="24"/>
  <c r="AO494" i="24"/>
  <c r="F496" i="24"/>
  <c r="AG494" i="24"/>
  <c r="BE493" i="24"/>
  <c r="AV424" i="24"/>
  <c r="M424" i="24"/>
  <c r="AW424" i="24" s="1"/>
  <c r="AG424" i="24"/>
  <c r="AL336" i="24"/>
  <c r="AH336" i="24"/>
  <c r="AH425" i="24" s="1"/>
  <c r="AD336" i="24"/>
  <c r="X336" i="24"/>
  <c r="T336" i="24"/>
  <c r="N336" i="24"/>
  <c r="N425" i="24" s="1"/>
  <c r="J336" i="24"/>
  <c r="F336" i="24"/>
  <c r="AK336" i="24"/>
  <c r="AG336" i="24"/>
  <c r="AG425" i="24" s="1"/>
  <c r="AC336" i="24"/>
  <c r="W336" i="24"/>
  <c r="S336" i="24"/>
  <c r="M336" i="24"/>
  <c r="M425" i="24" s="1"/>
  <c r="I336" i="24"/>
  <c r="E336" i="24"/>
  <c r="AJ336" i="24"/>
  <c r="AF336" i="24"/>
  <c r="AF425" i="24" s="1"/>
  <c r="Z336" i="24"/>
  <c r="Z514" i="24" s="1"/>
  <c r="V336" i="24"/>
  <c r="R336" i="24"/>
  <c r="R425" i="24" s="1"/>
  <c r="L336" i="24"/>
  <c r="L425" i="24" s="1"/>
  <c r="H336" i="24"/>
  <c r="D336" i="24"/>
  <c r="D425" i="24" s="1"/>
  <c r="D514" i="24" s="1"/>
  <c r="AI336" i="24"/>
  <c r="AI425" i="24" s="1"/>
  <c r="AE336" i="24"/>
  <c r="AE425" i="24" s="1"/>
  <c r="BC425" i="24" s="1"/>
  <c r="Y336" i="24"/>
  <c r="Y425" i="24" s="1"/>
  <c r="U336" i="24"/>
  <c r="U425" i="24" s="1"/>
  <c r="Q336" i="24"/>
  <c r="Q425" i="24" s="1"/>
  <c r="K336" i="24"/>
  <c r="K425" i="24" s="1"/>
  <c r="G336" i="24"/>
  <c r="G425" i="24" s="1"/>
  <c r="BB493" i="24"/>
  <c r="AD494" i="24"/>
  <c r="AC494" i="24"/>
  <c r="BA493" i="24"/>
  <c r="H495" i="24"/>
  <c r="AR494" i="24"/>
  <c r="BC493" i="24"/>
  <c r="AE494" i="24"/>
  <c r="AQ494" i="24"/>
  <c r="G495" i="24"/>
  <c r="BF424" i="24"/>
  <c r="BG424" i="24"/>
  <c r="AJ424" i="24"/>
  <c r="BH424" i="24" s="1"/>
  <c r="S424" i="24"/>
  <c r="AQ424" i="24" s="1"/>
  <c r="AK424" i="24"/>
  <c r="BI424" i="24" s="1"/>
  <c r="V514" i="24"/>
  <c r="S514" i="24"/>
  <c r="BG493" i="24"/>
  <c r="AI494" i="24"/>
  <c r="BJ424" i="24"/>
  <c r="V424" i="24"/>
  <c r="AT424" i="24" s="1"/>
  <c r="E424" i="24"/>
  <c r="AO424" i="24" s="1"/>
  <c r="W424" i="24"/>
  <c r="AU424" i="24" s="1"/>
  <c r="BF493" i="24"/>
  <c r="AH494" i="24"/>
  <c r="M496" i="24"/>
  <c r="BH493" i="24"/>
  <c r="AJ494" i="24"/>
  <c r="T514" i="24"/>
  <c r="AK494" i="24"/>
  <c r="BI493" i="24"/>
  <c r="BJ493" i="24"/>
  <c r="AL494" i="24"/>
  <c r="N496" i="24"/>
  <c r="AX495" i="24"/>
  <c r="I495" i="24"/>
  <c r="AS494" i="24"/>
  <c r="L495" i="24"/>
  <c r="AV494" i="24"/>
  <c r="AR424" i="24"/>
  <c r="Z424" i="24"/>
  <c r="AX424" i="24" s="1"/>
  <c r="I424" i="24"/>
  <c r="AS424" i="24" s="1"/>
  <c r="AC424" i="24"/>
  <c r="X513" i="24"/>
  <c r="X514" i="24" s="1"/>
  <c r="R494" i="24"/>
  <c r="AP493" i="24"/>
  <c r="BH493" i="18"/>
  <c r="AJ494" i="18"/>
  <c r="BB492" i="18"/>
  <c r="AD493" i="18"/>
  <c r="Y80" i="23"/>
  <c r="CG18" i="23" s="1"/>
  <c r="Y80" i="9"/>
  <c r="J116" i="23"/>
  <c r="J116" i="9"/>
  <c r="K493" i="19"/>
  <c r="AU492" i="19"/>
  <c r="L116" i="23"/>
  <c r="L116" i="9"/>
  <c r="M493" i="19"/>
  <c r="AW492" i="19"/>
  <c r="X116" i="23"/>
  <c r="X116" i="9"/>
  <c r="Y493" i="18"/>
  <c r="AW492" i="18"/>
  <c r="R494" i="18"/>
  <c r="AH80" i="23"/>
  <c r="CS15" i="23" s="1"/>
  <c r="BG456" i="18"/>
  <c r="AH80" i="9"/>
  <c r="BF80" i="9" s="1"/>
  <c r="AF80" i="23"/>
  <c r="CS13" i="23" s="1"/>
  <c r="BE456" i="18"/>
  <c r="AF80" i="9"/>
  <c r="AP457" i="18"/>
  <c r="E81" i="9"/>
  <c r="E81" i="23"/>
  <c r="BG457" i="18"/>
  <c r="AV115" i="9"/>
  <c r="X115" i="9"/>
  <c r="AB79" i="9"/>
  <c r="AZ79" i="9" s="1"/>
  <c r="R80" i="23"/>
  <c r="R80" i="9"/>
  <c r="T80" i="23"/>
  <c r="CG13" i="23" s="1"/>
  <c r="T80" i="9"/>
  <c r="AU78" i="23"/>
  <c r="DC16" i="23" s="1"/>
  <c r="BI491" i="19"/>
  <c r="AK492" i="19"/>
  <c r="BF457" i="18"/>
  <c r="AV457" i="18"/>
  <c r="C81" i="23"/>
  <c r="C81" i="9"/>
  <c r="C170" i="9" s="1"/>
  <c r="I457" i="18"/>
  <c r="F81" i="23"/>
  <c r="AJ115" i="23"/>
  <c r="BB491" i="19"/>
  <c r="AD492" i="19"/>
  <c r="AC116" i="9" s="1"/>
  <c r="F116" i="23"/>
  <c r="F116" i="9"/>
  <c r="G493" i="19"/>
  <c r="AQ492" i="19"/>
  <c r="I116" i="23"/>
  <c r="I116" i="9"/>
  <c r="J493" i="19"/>
  <c r="AT492" i="19"/>
  <c r="E116" i="23"/>
  <c r="E116" i="9"/>
  <c r="F493" i="19"/>
  <c r="V116" i="23"/>
  <c r="V116" i="9"/>
  <c r="W493" i="18"/>
  <c r="AU492" i="18"/>
  <c r="U116" i="23"/>
  <c r="U116" i="9"/>
  <c r="V493" i="18"/>
  <c r="AT492" i="18"/>
  <c r="U493" i="18"/>
  <c r="AS492" i="18"/>
  <c r="R116" i="23"/>
  <c r="R116" i="9"/>
  <c r="S493" i="18"/>
  <c r="AQ492" i="18"/>
  <c r="R492" i="19"/>
  <c r="Q115" i="23"/>
  <c r="Q115" i="9"/>
  <c r="BH79" i="9"/>
  <c r="X79" i="9"/>
  <c r="AV79" i="9" s="1"/>
  <c r="AJ79" i="9"/>
  <c r="AW80" i="23"/>
  <c r="DE18" i="23" s="1"/>
  <c r="BU18" i="23"/>
  <c r="BA78" i="23"/>
  <c r="DO10" i="23" s="1"/>
  <c r="BI114" i="23"/>
  <c r="AW114" i="23"/>
  <c r="BF491" i="19"/>
  <c r="AH492" i="19"/>
  <c r="BE491" i="19"/>
  <c r="AG492" i="19"/>
  <c r="AF115" i="9"/>
  <c r="AF115" i="23"/>
  <c r="BD115" i="23" s="1"/>
  <c r="AS80" i="23"/>
  <c r="DE14" i="23" s="1"/>
  <c r="CR10" i="23"/>
  <c r="BA79" i="23"/>
  <c r="DP10" i="23" s="1"/>
  <c r="AR115" i="23"/>
  <c r="P115" i="23"/>
  <c r="AN115" i="23" s="1"/>
  <c r="BC493" i="18"/>
  <c r="AE494" i="18"/>
  <c r="AJ80" i="23"/>
  <c r="CS17" i="23" s="1"/>
  <c r="BC491" i="19"/>
  <c r="AE492" i="19"/>
  <c r="AD115" i="9"/>
  <c r="AD115" i="23"/>
  <c r="BH491" i="19"/>
  <c r="AJ492" i="19"/>
  <c r="AI115" i="23"/>
  <c r="AI115" i="9"/>
  <c r="AV78" i="23"/>
  <c r="DC17" i="23" s="1"/>
  <c r="P79" i="9"/>
  <c r="AN79" i="9" s="1"/>
  <c r="T493" i="18"/>
  <c r="AR492" i="18"/>
  <c r="K116" i="23"/>
  <c r="K116" i="9"/>
  <c r="L493" i="19"/>
  <c r="AV492" i="19"/>
  <c r="G116" i="23"/>
  <c r="G116" i="9"/>
  <c r="H493" i="19"/>
  <c r="AR492" i="19"/>
  <c r="AP80" i="9"/>
  <c r="BB80" i="9"/>
  <c r="AE80" i="23"/>
  <c r="CS12" i="23" s="1"/>
  <c r="BJ491" i="19"/>
  <c r="AL492" i="19"/>
  <c r="AV456" i="18"/>
  <c r="K80" i="23"/>
  <c r="K80" i="9"/>
  <c r="W80" i="9" s="1"/>
  <c r="AP456" i="18"/>
  <c r="E80" i="23"/>
  <c r="E80" i="9"/>
  <c r="BF80" i="23"/>
  <c r="DQ15" i="23" s="1"/>
  <c r="BU15" i="23"/>
  <c r="R81" i="23"/>
  <c r="CH11" i="23" s="1"/>
  <c r="R81" i="9"/>
  <c r="AP81" i="9" s="1"/>
  <c r="AU457" i="18"/>
  <c r="J81" i="9"/>
  <c r="V81" i="9" s="1"/>
  <c r="J81" i="23"/>
  <c r="AC81" i="23"/>
  <c r="CT10" i="23" s="1"/>
  <c r="BB457" i="18"/>
  <c r="AC81" i="9"/>
  <c r="AX457" i="18"/>
  <c r="M81" i="23"/>
  <c r="Y81" i="23" s="1"/>
  <c r="CH18" i="23" s="1"/>
  <c r="M81" i="9"/>
  <c r="AD81" i="23"/>
  <c r="CT11" i="23" s="1"/>
  <c r="BC457" i="18"/>
  <c r="AD81" i="9"/>
  <c r="BB81" i="9" s="1"/>
  <c r="AB81" i="23"/>
  <c r="CT9" i="23" s="1"/>
  <c r="BA457" i="18"/>
  <c r="AB81" i="9"/>
  <c r="AZ81" i="9" s="1"/>
  <c r="BI457" i="18"/>
  <c r="BD492" i="18"/>
  <c r="AF493" i="18"/>
  <c r="AJ116" i="23"/>
  <c r="BI492" i="18"/>
  <c r="AJ116" i="9"/>
  <c r="AK493" i="18"/>
  <c r="N493" i="18"/>
  <c r="AX492" i="18"/>
  <c r="BB115" i="9"/>
  <c r="BE115" i="9"/>
  <c r="AS115" i="9"/>
  <c r="BA115" i="9"/>
  <c r="AO115" i="9"/>
  <c r="U115" i="9"/>
  <c r="R115" i="9"/>
  <c r="AP115" i="9" s="1"/>
  <c r="BH79" i="23"/>
  <c r="DP17" i="23" s="1"/>
  <c r="BT17" i="23"/>
  <c r="X79" i="23"/>
  <c r="CF17" i="23" s="1"/>
  <c r="AJ79" i="23"/>
  <c r="CR17" i="23" s="1"/>
  <c r="AW80" i="9"/>
  <c r="AC80" i="23"/>
  <c r="CS10" i="23" s="1"/>
  <c r="AN80" i="9"/>
  <c r="L81" i="23"/>
  <c r="X81" i="23" s="1"/>
  <c r="CH17" i="23" s="1"/>
  <c r="D116" i="23"/>
  <c r="D116" i="9"/>
  <c r="E493" i="19"/>
  <c r="AO492" i="19"/>
  <c r="BC80" i="23"/>
  <c r="DQ12" i="23" s="1"/>
  <c r="BU12" i="23"/>
  <c r="AQ80" i="23"/>
  <c r="DE12" i="23" s="1"/>
  <c r="CR12" i="23"/>
  <c r="BC79" i="23"/>
  <c r="DP12" i="23" s="1"/>
  <c r="AP493" i="18"/>
  <c r="W80" i="23"/>
  <c r="CG16" i="23" s="1"/>
  <c r="AB80" i="9"/>
  <c r="AZ80" i="9" s="1"/>
  <c r="AT78" i="23"/>
  <c r="DC15" i="23" s="1"/>
  <c r="BG491" i="19"/>
  <c r="AI492" i="19"/>
  <c r="AH115" i="23"/>
  <c r="BF115" i="23" s="1"/>
  <c r="AH115" i="9"/>
  <c r="Z494" i="18"/>
  <c r="BG115" i="9"/>
  <c r="AU115" i="9"/>
  <c r="BC115" i="9"/>
  <c r="AQ115" i="9"/>
  <c r="BU8" i="23"/>
  <c r="CG8" i="23" s="1"/>
  <c r="CS8" i="23" s="1"/>
  <c r="DE8" i="23" s="1"/>
  <c r="DQ8" i="23" s="1"/>
  <c r="C169" i="23"/>
  <c r="BD80" i="9"/>
  <c r="AR80" i="9"/>
  <c r="BB80" i="23"/>
  <c r="DQ11" i="23" s="1"/>
  <c r="AV115" i="23"/>
  <c r="BH115" i="23"/>
  <c r="AZ81" i="23"/>
  <c r="DR9" i="23" s="1"/>
  <c r="BV9" i="23"/>
  <c r="Q81" i="23"/>
  <c r="CH10" i="23" s="1"/>
  <c r="Q81" i="9"/>
  <c r="AQ457" i="18"/>
  <c r="P81" i="23"/>
  <c r="CH9" i="23" s="1"/>
  <c r="P81" i="9"/>
  <c r="AN81" i="9" s="1"/>
  <c r="AR457" i="18"/>
  <c r="G81" i="9"/>
  <c r="G81" i="23"/>
  <c r="AE81" i="23"/>
  <c r="CT12" i="23" s="1"/>
  <c r="BD457" i="18"/>
  <c r="AE81" i="9"/>
  <c r="AO457" i="18"/>
  <c r="AJ115" i="9"/>
  <c r="BH115" i="9" s="1"/>
  <c r="BA491" i="19"/>
  <c r="AC492" i="19"/>
  <c r="AB115" i="23"/>
  <c r="AZ115" i="23" s="1"/>
  <c r="BB115" i="23"/>
  <c r="AP115" i="23"/>
  <c r="BE115" i="23"/>
  <c r="BA115" i="23"/>
  <c r="AO115" i="23"/>
  <c r="V115" i="23"/>
  <c r="AT115" i="23" s="1"/>
  <c r="U115" i="23"/>
  <c r="AS115" i="23" s="1"/>
  <c r="R115" i="23"/>
  <c r="AI80" i="9"/>
  <c r="AX456" i="18"/>
  <c r="AV80" i="9"/>
  <c r="AN80" i="23"/>
  <c r="DE9" i="23" s="1"/>
  <c r="BU9" i="23"/>
  <c r="L81" i="9"/>
  <c r="X81" i="9" s="1"/>
  <c r="M495" i="18"/>
  <c r="M115" i="23"/>
  <c r="AK115" i="23" s="1"/>
  <c r="M115" i="9"/>
  <c r="AK115" i="9" s="1"/>
  <c r="N492" i="19"/>
  <c r="AX491" i="19"/>
  <c r="H116" i="23"/>
  <c r="H116" i="9"/>
  <c r="I493" i="19"/>
  <c r="AS492" i="19"/>
  <c r="P116" i="23"/>
  <c r="P116" i="9"/>
  <c r="Q493" i="18"/>
  <c r="AO492" i="18"/>
  <c r="K81" i="23"/>
  <c r="BE493" i="18"/>
  <c r="AG494" i="18"/>
  <c r="BD491" i="19"/>
  <c r="AF492" i="19"/>
  <c r="AP494" i="18"/>
  <c r="F495" i="18"/>
  <c r="AJ80" i="9"/>
  <c r="BH80" i="9" s="1"/>
  <c r="K495" i="18"/>
  <c r="AU79" i="23"/>
  <c r="DD16" i="23" s="1"/>
  <c r="AK79" i="9"/>
  <c r="BI79" i="9" s="1"/>
  <c r="Y79" i="9"/>
  <c r="AW79" i="9" s="1"/>
  <c r="AU115" i="23"/>
  <c r="BG115" i="23"/>
  <c r="AQ115" i="23"/>
  <c r="BC115" i="23"/>
  <c r="BD80" i="23"/>
  <c r="DQ13" i="23" s="1"/>
  <c r="AR80" i="23"/>
  <c r="DE13" i="23" s="1"/>
  <c r="BU13" i="23"/>
  <c r="BF79" i="23"/>
  <c r="DP15" i="23" s="1"/>
  <c r="H495" i="18"/>
  <c r="AN79" i="23"/>
  <c r="DD9" i="23" s="1"/>
  <c r="BT9" i="23"/>
  <c r="AB79" i="23"/>
  <c r="CR9" i="23" s="1"/>
  <c r="AG116" i="23"/>
  <c r="AG116" i="9"/>
  <c r="BF492" i="18"/>
  <c r="AH493" i="18"/>
  <c r="AK80" i="23"/>
  <c r="CS18" i="23" s="1"/>
  <c r="AK80" i="9"/>
  <c r="BI80" i="9" s="1"/>
  <c r="BJ456" i="18"/>
  <c r="CF8" i="23"/>
  <c r="CR8" i="23" s="1"/>
  <c r="DD8" i="23" s="1"/>
  <c r="DP8" i="23" s="1"/>
  <c r="BF115" i="9"/>
  <c r="AT115" i="9"/>
  <c r="E495" i="18"/>
  <c r="U81" i="9"/>
  <c r="AI81" i="23"/>
  <c r="CT16" i="23" s="1"/>
  <c r="BH457" i="18"/>
  <c r="AT457" i="18"/>
  <c r="I81" i="9"/>
  <c r="AG81" i="9" s="1"/>
  <c r="I81" i="23"/>
  <c r="BE457" i="18"/>
  <c r="AK81" i="23"/>
  <c r="CT18" i="23" s="1"/>
  <c r="BJ457" i="18"/>
  <c r="AK81" i="9"/>
  <c r="I495" i="18"/>
  <c r="J495" i="18"/>
  <c r="AB116" i="23"/>
  <c r="BA492" i="18"/>
  <c r="AB116" i="9"/>
  <c r="AC493" i="18"/>
  <c r="BI78" i="23"/>
  <c r="DO18" i="23" s="1"/>
  <c r="W116" i="23"/>
  <c r="W116" i="9"/>
  <c r="X493" i="18"/>
  <c r="BH456" i="18"/>
  <c r="AQ456" i="18"/>
  <c r="BB456" i="18"/>
  <c r="AV80" i="23"/>
  <c r="DE17" i="23" s="1"/>
  <c r="BH80" i="23"/>
  <c r="DQ17" i="23" s="1"/>
  <c r="BU17" i="23"/>
  <c r="L494" i="18"/>
  <c r="AV493" i="18"/>
  <c r="BI114" i="9"/>
  <c r="AW114" i="9"/>
  <c r="AN115" i="9"/>
  <c r="AZ115" i="9"/>
  <c r="AZ78" i="23"/>
  <c r="DO9" i="23" s="1"/>
  <c r="BD115" i="9"/>
  <c r="AR115" i="9"/>
  <c r="P115" i="9"/>
  <c r="K81" i="9"/>
  <c r="AI81" i="9" s="1"/>
  <c r="Q80" i="9"/>
  <c r="AB80" i="23"/>
  <c r="CS9" i="23" s="1"/>
  <c r="BH78" i="23"/>
  <c r="DO17" i="23" s="1"/>
  <c r="BG79" i="23"/>
  <c r="DP16" i="23" s="1"/>
  <c r="G495" i="18"/>
  <c r="BI79" i="23"/>
  <c r="DP18" i="23" s="1"/>
  <c r="AW79" i="23"/>
  <c r="DD18" i="23" s="1"/>
  <c r="BT18" i="23"/>
  <c r="AK79" i="23"/>
  <c r="CR18" i="23" s="1"/>
  <c r="Y79" i="23"/>
  <c r="CF18" i="23" s="1"/>
  <c r="BC78" i="23"/>
  <c r="DO12" i="23" s="1"/>
  <c r="V80" i="23"/>
  <c r="CG15" i="23" s="1"/>
  <c r="AS456" i="18"/>
  <c r="BJ492" i="18"/>
  <c r="AL493" i="18"/>
  <c r="BG493" i="18"/>
  <c r="AI494" i="18"/>
  <c r="L369" i="18"/>
  <c r="AJ369" i="18"/>
  <c r="H369" i="18"/>
  <c r="AF369" i="18"/>
  <c r="Z369" i="18"/>
  <c r="V369" i="18"/>
  <c r="D369" i="18"/>
  <c r="D458" i="18" s="1"/>
  <c r="D547" i="18" s="1"/>
  <c r="K369" i="18"/>
  <c r="AI369" i="18"/>
  <c r="G369" i="18"/>
  <c r="AE369" i="18"/>
  <c r="AE458" i="18" s="1"/>
  <c r="W369" i="18"/>
  <c r="S369" i="18"/>
  <c r="AL369" i="18"/>
  <c r="M369" i="18"/>
  <c r="M458" i="18" s="1"/>
  <c r="AK369" i="18"/>
  <c r="I369" i="18"/>
  <c r="AG369" i="18"/>
  <c r="E369" i="18"/>
  <c r="E458" i="18" s="1"/>
  <c r="AC369" i="18"/>
  <c r="Y369" i="18"/>
  <c r="U369" i="18"/>
  <c r="U458" i="18" s="1"/>
  <c r="Q369" i="18"/>
  <c r="Q458" i="18" s="1"/>
  <c r="AJ370" i="18"/>
  <c r="H370" i="18"/>
  <c r="V370" i="18"/>
  <c r="V459" i="18" s="1"/>
  <c r="J369" i="18"/>
  <c r="J458" i="18" s="1"/>
  <c r="AH369" i="18"/>
  <c r="F369" i="18"/>
  <c r="R369" i="18"/>
  <c r="R458" i="18" s="1"/>
  <c r="N369" i="18"/>
  <c r="N458" i="18" s="1"/>
  <c r="AD369" i="18"/>
  <c r="T369" i="18"/>
  <c r="X369" i="18"/>
  <c r="X458" i="18" s="1"/>
  <c r="AH370" i="18"/>
  <c r="AH459" i="18" s="1"/>
  <c r="T370" i="18"/>
  <c r="M370" i="18"/>
  <c r="E370" i="18"/>
  <c r="E459" i="18" s="1"/>
  <c r="Q370" i="18"/>
  <c r="Q459" i="18" s="1"/>
  <c r="K370" i="18"/>
  <c r="W370" i="18"/>
  <c r="Z370" i="18"/>
  <c r="Z459" i="18" s="1"/>
  <c r="L370" i="18"/>
  <c r="L459" i="18" s="1"/>
  <c r="AG370" i="18"/>
  <c r="F370" i="18"/>
  <c r="AK370" i="18"/>
  <c r="AK459" i="18" s="1"/>
  <c r="AC370" i="18"/>
  <c r="AC459" i="18" s="1"/>
  <c r="AI370" i="18"/>
  <c r="S370" i="18"/>
  <c r="S459" i="18" s="1"/>
  <c r="AF370" i="18"/>
  <c r="AF459" i="18" s="1"/>
  <c r="AL370" i="18"/>
  <c r="AL459" i="18" s="1"/>
  <c r="U370" i="18"/>
  <c r="R370" i="18"/>
  <c r="R459" i="18" s="1"/>
  <c r="N370" i="18"/>
  <c r="N459" i="18" s="1"/>
  <c r="AD370" i="18"/>
  <c r="AD459" i="18" s="1"/>
  <c r="I370" i="18"/>
  <c r="Y370" i="18"/>
  <c r="Y459" i="18" s="1"/>
  <c r="G370" i="18"/>
  <c r="G459" i="18" s="1"/>
  <c r="J370" i="18"/>
  <c r="J459" i="18" s="1"/>
  <c r="X370" i="18"/>
  <c r="AE370" i="18"/>
  <c r="AE459" i="18" s="1"/>
  <c r="Y115" i="23"/>
  <c r="AF144" i="24"/>
  <c r="S144" i="24"/>
  <c r="W144" i="24"/>
  <c r="AG144" i="24"/>
  <c r="AE144" i="24"/>
  <c r="V144" i="24"/>
  <c r="AD144" i="24"/>
  <c r="U144" i="24"/>
  <c r="AH144" i="24"/>
  <c r="AJ144" i="24"/>
  <c r="AK144" i="24"/>
  <c r="AL144" i="24"/>
  <c r="R144" i="24"/>
  <c r="T144" i="24"/>
  <c r="X144" i="24"/>
  <c r="Y144" i="24"/>
  <c r="AI144" i="24"/>
  <c r="F144" i="24"/>
  <c r="K144" i="24"/>
  <c r="J144" i="24"/>
  <c r="M144" i="24"/>
  <c r="G144" i="24"/>
  <c r="L144" i="24"/>
  <c r="Z144" i="24"/>
  <c r="N144" i="24"/>
  <c r="E144" i="24"/>
  <c r="I144" i="24"/>
  <c r="H144" i="24"/>
  <c r="AW425" i="24" l="1"/>
  <c r="U514" i="24"/>
  <c r="Q514" i="24"/>
  <c r="BA424" i="24"/>
  <c r="H248" i="24"/>
  <c r="I248" i="24"/>
  <c r="E248" i="24"/>
  <c r="N248" i="24"/>
  <c r="Z248" i="24"/>
  <c r="L248" i="24"/>
  <c r="G248" i="24"/>
  <c r="M248" i="24"/>
  <c r="J248" i="24"/>
  <c r="K248" i="24"/>
  <c r="F248" i="24"/>
  <c r="AI248" i="24"/>
  <c r="Y248" i="24"/>
  <c r="X248" i="24"/>
  <c r="T248" i="24"/>
  <c r="R248" i="24"/>
  <c r="AL248" i="24"/>
  <c r="AK248" i="24"/>
  <c r="AJ248" i="24"/>
  <c r="AH248" i="24"/>
  <c r="U248" i="24"/>
  <c r="AD248" i="24"/>
  <c r="V248" i="24"/>
  <c r="AE248" i="24"/>
  <c r="AG248" i="24"/>
  <c r="W248" i="24"/>
  <c r="S248" i="24"/>
  <c r="AF248" i="24"/>
  <c r="R495" i="24"/>
  <c r="AP494" i="24"/>
  <c r="AV495" i="24"/>
  <c r="L496" i="24"/>
  <c r="N497" i="24"/>
  <c r="AX496" i="24"/>
  <c r="BI494" i="24"/>
  <c r="AK495" i="24"/>
  <c r="BG494" i="24"/>
  <c r="AI495" i="24"/>
  <c r="G496" i="24"/>
  <c r="AQ495" i="24"/>
  <c r="BE494" i="24"/>
  <c r="AG495" i="24"/>
  <c r="E496" i="24"/>
  <c r="AO495" i="24"/>
  <c r="J496" i="24"/>
  <c r="AT495" i="24"/>
  <c r="AL495" i="24"/>
  <c r="BJ494" i="24"/>
  <c r="M497" i="24"/>
  <c r="AR495" i="24"/>
  <c r="H496" i="24"/>
  <c r="AD495" i="24"/>
  <c r="BB494" i="24"/>
  <c r="BG425" i="24"/>
  <c r="AJ425" i="24"/>
  <c r="BH425" i="24" s="1"/>
  <c r="S425" i="24"/>
  <c r="AQ425" i="24" s="1"/>
  <c r="AK425" i="24"/>
  <c r="BI425" i="24" s="1"/>
  <c r="T425" i="24"/>
  <c r="AL425" i="24"/>
  <c r="BJ425" i="24" s="1"/>
  <c r="K496" i="24"/>
  <c r="AU495" i="24"/>
  <c r="D248" i="24"/>
  <c r="D145" i="24"/>
  <c r="I496" i="24"/>
  <c r="AS495" i="24"/>
  <c r="BH494" i="24"/>
  <c r="AJ495" i="24"/>
  <c r="AH495" i="24"/>
  <c r="BF494" i="24"/>
  <c r="BC494" i="24"/>
  <c r="AE495" i="24"/>
  <c r="V425" i="24"/>
  <c r="E425" i="24"/>
  <c r="AO425" i="24" s="1"/>
  <c r="W425" i="24"/>
  <c r="AU425" i="24" s="1"/>
  <c r="F425" i="24"/>
  <c r="AP425" i="24" s="1"/>
  <c r="X425" i="24"/>
  <c r="AV425" i="24" s="1"/>
  <c r="BE424" i="24"/>
  <c r="F497" i="24"/>
  <c r="Y495" i="24"/>
  <c r="AW494" i="24"/>
  <c r="AI337" i="24"/>
  <c r="AI426" i="24" s="1"/>
  <c r="AE337" i="24"/>
  <c r="AE426" i="24" s="1"/>
  <c r="Y337" i="24"/>
  <c r="U337" i="24"/>
  <c r="Q337" i="24"/>
  <c r="Q426" i="24" s="1"/>
  <c r="K337" i="24"/>
  <c r="K426" i="24" s="1"/>
  <c r="G337" i="24"/>
  <c r="AL337" i="24"/>
  <c r="AH337" i="24"/>
  <c r="AH426" i="24" s="1"/>
  <c r="AD337" i="24"/>
  <c r="AD426" i="24" s="1"/>
  <c r="X337" i="24"/>
  <c r="X515" i="24" s="1"/>
  <c r="T337" i="24"/>
  <c r="N337" i="24"/>
  <c r="N426" i="24" s="1"/>
  <c r="J337" i="24"/>
  <c r="J426" i="24" s="1"/>
  <c r="F337" i="24"/>
  <c r="AK337" i="24"/>
  <c r="AG337" i="24"/>
  <c r="AG426" i="24" s="1"/>
  <c r="AC337" i="24"/>
  <c r="AC426" i="24" s="1"/>
  <c r="W337" i="24"/>
  <c r="S337" i="24"/>
  <c r="M337" i="24"/>
  <c r="M426" i="24" s="1"/>
  <c r="I337" i="24"/>
  <c r="I426" i="24" s="1"/>
  <c r="E337" i="24"/>
  <c r="AJ337" i="24"/>
  <c r="AF337" i="24"/>
  <c r="AF426" i="24" s="1"/>
  <c r="Z337" i="24"/>
  <c r="Z426" i="24" s="1"/>
  <c r="V337" i="24"/>
  <c r="R337" i="24"/>
  <c r="R426" i="24" s="1"/>
  <c r="L337" i="24"/>
  <c r="L426" i="24" s="1"/>
  <c r="H337" i="24"/>
  <c r="H426" i="24" s="1"/>
  <c r="D337" i="24"/>
  <c r="D426" i="24" s="1"/>
  <c r="D515" i="24" s="1"/>
  <c r="S515" i="24"/>
  <c r="BA494" i="24"/>
  <c r="AC495" i="24"/>
  <c r="H425" i="24"/>
  <c r="AR425" i="24" s="1"/>
  <c r="Z425" i="24"/>
  <c r="AX425" i="24" s="1"/>
  <c r="I425" i="24"/>
  <c r="AS425" i="24" s="1"/>
  <c r="AC425" i="24"/>
  <c r="BA425" i="24" s="1"/>
  <c r="J425" i="24"/>
  <c r="AT425" i="24" s="1"/>
  <c r="AD425" i="24"/>
  <c r="BB425" i="24" s="1"/>
  <c r="BD494" i="24"/>
  <c r="AF495" i="24"/>
  <c r="W514" i="24"/>
  <c r="W515" i="24" s="1"/>
  <c r="AT459" i="18"/>
  <c r="I83" i="23"/>
  <c r="I83" i="9"/>
  <c r="BA459" i="18"/>
  <c r="I82" i="23"/>
  <c r="I82" i="9"/>
  <c r="AO459" i="18"/>
  <c r="D83" i="23"/>
  <c r="D83" i="9"/>
  <c r="BC459" i="18"/>
  <c r="F459" i="18"/>
  <c r="W459" i="18"/>
  <c r="T458" i="18"/>
  <c r="H459" i="18"/>
  <c r="Y458" i="18"/>
  <c r="X459" i="18"/>
  <c r="I459" i="18"/>
  <c r="U459" i="18"/>
  <c r="AI459" i="18"/>
  <c r="AG459" i="18"/>
  <c r="K459" i="18"/>
  <c r="T459" i="18"/>
  <c r="AD458" i="18"/>
  <c r="AH458" i="18"/>
  <c r="AJ459" i="18"/>
  <c r="AC458" i="18"/>
  <c r="AK458" i="18"/>
  <c r="W458" i="18"/>
  <c r="K458" i="18"/>
  <c r="AF458" i="18"/>
  <c r="BG494" i="18"/>
  <c r="AI495" i="18"/>
  <c r="BJ493" i="18"/>
  <c r="AL494" i="18"/>
  <c r="X494" i="18"/>
  <c r="BA493" i="18"/>
  <c r="AC494" i="18"/>
  <c r="J496" i="18"/>
  <c r="E496" i="18"/>
  <c r="BD492" i="19"/>
  <c r="AF493" i="19"/>
  <c r="Q494" i="18"/>
  <c r="AO493" i="18"/>
  <c r="H117" i="23"/>
  <c r="H117" i="9"/>
  <c r="I494" i="19"/>
  <c r="AS493" i="19"/>
  <c r="AZ80" i="23"/>
  <c r="DQ9" i="23" s="1"/>
  <c r="BA492" i="19"/>
  <c r="AC493" i="19"/>
  <c r="AB117" i="9" s="1"/>
  <c r="BC81" i="9"/>
  <c r="AN81" i="23"/>
  <c r="DF9" i="23" s="1"/>
  <c r="AN116" i="9"/>
  <c r="AZ116" i="9"/>
  <c r="AV79" i="23"/>
  <c r="DD17" i="23" s="1"/>
  <c r="AE116" i="9"/>
  <c r="AJ81" i="9"/>
  <c r="BV15" i="23"/>
  <c r="AO80" i="9"/>
  <c r="AU80" i="23"/>
  <c r="DE16" i="23" s="1"/>
  <c r="BU16" i="23"/>
  <c r="G117" i="23"/>
  <c r="G117" i="9"/>
  <c r="H494" i="19"/>
  <c r="AR493" i="19"/>
  <c r="K117" i="23"/>
  <c r="K117" i="9"/>
  <c r="L494" i="19"/>
  <c r="AV493" i="19"/>
  <c r="S117" i="23"/>
  <c r="S117" i="9"/>
  <c r="T494" i="18"/>
  <c r="AR493" i="18"/>
  <c r="BE492" i="19"/>
  <c r="AG493" i="19"/>
  <c r="AF116" i="9"/>
  <c r="AF116" i="23"/>
  <c r="S494" i="18"/>
  <c r="AQ493" i="18"/>
  <c r="T117" i="23"/>
  <c r="T117" i="9"/>
  <c r="U494" i="18"/>
  <c r="AS493" i="18"/>
  <c r="V494" i="18"/>
  <c r="AT493" i="18"/>
  <c r="W494" i="18"/>
  <c r="AU493" i="18"/>
  <c r="E117" i="23"/>
  <c r="E117" i="9"/>
  <c r="F494" i="19"/>
  <c r="I117" i="23"/>
  <c r="I117" i="9"/>
  <c r="J494" i="19"/>
  <c r="AT493" i="19"/>
  <c r="F117" i="23"/>
  <c r="F117" i="9"/>
  <c r="G494" i="19"/>
  <c r="AQ493" i="19"/>
  <c r="BI492" i="19"/>
  <c r="AK493" i="19"/>
  <c r="CG11" i="23"/>
  <c r="AP80" i="23"/>
  <c r="DE11" i="23" s="1"/>
  <c r="AT116" i="9"/>
  <c r="BB493" i="18"/>
  <c r="AD494" i="18"/>
  <c r="BH494" i="18"/>
  <c r="AJ495" i="18"/>
  <c r="AV459" i="18"/>
  <c r="K83" i="9"/>
  <c r="K83" i="23"/>
  <c r="M82" i="23"/>
  <c r="M82" i="9"/>
  <c r="P82" i="23"/>
  <c r="P82" i="9"/>
  <c r="AO458" i="18"/>
  <c r="D82" i="23"/>
  <c r="D82" i="9"/>
  <c r="AW458" i="18"/>
  <c r="L82" i="23"/>
  <c r="L82" i="9"/>
  <c r="C82" i="23"/>
  <c r="C171" i="23" s="1"/>
  <c r="BN106" i="23" s="1"/>
  <c r="BZ106" i="23" s="1"/>
  <c r="CL106" i="23" s="1"/>
  <c r="CX106" i="23" s="1"/>
  <c r="DJ106" i="23" s="1"/>
  <c r="C82" i="9"/>
  <c r="C171" i="9" s="1"/>
  <c r="H458" i="18"/>
  <c r="L495" i="18"/>
  <c r="AV494" i="18"/>
  <c r="BD116" i="9"/>
  <c r="AR116" i="9"/>
  <c r="M116" i="23"/>
  <c r="M116" i="9"/>
  <c r="N493" i="19"/>
  <c r="AX492" i="19"/>
  <c r="M496" i="18"/>
  <c r="AZ116" i="23"/>
  <c r="AN116" i="23"/>
  <c r="AJ81" i="23"/>
  <c r="CT17" i="23" s="1"/>
  <c r="W81" i="9"/>
  <c r="AT81" i="9"/>
  <c r="BA80" i="23"/>
  <c r="DQ10" i="23" s="1"/>
  <c r="BU10" i="23"/>
  <c r="BC116" i="9"/>
  <c r="AU116" i="9"/>
  <c r="S116" i="9"/>
  <c r="AQ116" i="9" s="1"/>
  <c r="T116" i="9"/>
  <c r="BA116" i="9"/>
  <c r="BE116" i="9"/>
  <c r="AS116" i="9"/>
  <c r="AP116" i="9"/>
  <c r="BV8" i="23"/>
  <c r="C170" i="23"/>
  <c r="BM106" i="23" s="1"/>
  <c r="BM5" i="23" a="1"/>
  <c r="AH81" i="23"/>
  <c r="CT15" i="23" s="1"/>
  <c r="R495" i="18"/>
  <c r="Y494" i="18"/>
  <c r="AW493" i="18"/>
  <c r="L117" i="23"/>
  <c r="L117" i="9"/>
  <c r="M494" i="19"/>
  <c r="AW493" i="19"/>
  <c r="V81" i="23"/>
  <c r="CH15" i="23" s="1"/>
  <c r="AT116" i="23"/>
  <c r="BB459" i="18"/>
  <c r="P83" i="23"/>
  <c r="P83" i="9"/>
  <c r="AX459" i="18"/>
  <c r="M83" i="9"/>
  <c r="M83" i="23"/>
  <c r="Y83" i="23"/>
  <c r="U83" i="23"/>
  <c r="U83" i="9"/>
  <c r="AG458" i="18"/>
  <c r="AL458" i="18"/>
  <c r="G458" i="18"/>
  <c r="V458" i="18"/>
  <c r="AJ458" i="18"/>
  <c r="G496" i="18"/>
  <c r="BV14" i="23"/>
  <c r="BF493" i="18"/>
  <c r="AG117" i="9"/>
  <c r="AH494" i="18"/>
  <c r="F496" i="18"/>
  <c r="BE494" i="18"/>
  <c r="AG495" i="18"/>
  <c r="BG81" i="23"/>
  <c r="DR16" i="23" s="1"/>
  <c r="BV16" i="23"/>
  <c r="BD116" i="23"/>
  <c r="BI115" i="9"/>
  <c r="BH81" i="9"/>
  <c r="AV81" i="9"/>
  <c r="Z495" i="18"/>
  <c r="AV81" i="23"/>
  <c r="DF17" i="23" s="1"/>
  <c r="BH81" i="23"/>
  <c r="DR17" i="23" s="1"/>
  <c r="BV17" i="23"/>
  <c r="N494" i="18"/>
  <c r="AX493" i="18"/>
  <c r="AE116" i="23"/>
  <c r="W81" i="23"/>
  <c r="CH16" i="23" s="1"/>
  <c r="BI81" i="9"/>
  <c r="AT80" i="23"/>
  <c r="DE15" i="23" s="1"/>
  <c r="BJ492" i="19"/>
  <c r="AL493" i="19"/>
  <c r="BC116" i="23"/>
  <c r="AU116" i="23"/>
  <c r="S116" i="23"/>
  <c r="AQ116" i="23" s="1"/>
  <c r="BC494" i="18"/>
  <c r="AE495" i="18"/>
  <c r="BF492" i="19"/>
  <c r="AH493" i="19"/>
  <c r="BI80" i="23"/>
  <c r="DQ18" i="23" s="1"/>
  <c r="R493" i="19"/>
  <c r="Q116" i="23"/>
  <c r="Q116" i="9"/>
  <c r="AO116" i="9" s="1"/>
  <c r="T116" i="23"/>
  <c r="AR116" i="23" s="1"/>
  <c r="BA116" i="23"/>
  <c r="AO116" i="23"/>
  <c r="BE116" i="23"/>
  <c r="AS116" i="23"/>
  <c r="BB116" i="23"/>
  <c r="AP116" i="23"/>
  <c r="AP81" i="23"/>
  <c r="DF11" i="23" s="1"/>
  <c r="BB81" i="23"/>
  <c r="DR11" i="23" s="1"/>
  <c r="BV11" i="23"/>
  <c r="S81" i="9"/>
  <c r="AQ81" i="9" s="1"/>
  <c r="AO81" i="23"/>
  <c r="DF10" i="23" s="1"/>
  <c r="BA81" i="23"/>
  <c r="DR10" i="23" s="1"/>
  <c r="BV10" i="23"/>
  <c r="BH116" i="9"/>
  <c r="AV116" i="9"/>
  <c r="AK83" i="23"/>
  <c r="BJ459" i="18"/>
  <c r="AK83" i="9"/>
  <c r="AG83" i="23"/>
  <c r="AG83" i="9"/>
  <c r="BF459" i="18"/>
  <c r="AQ459" i="18"/>
  <c r="F83" i="9"/>
  <c r="F83" i="23"/>
  <c r="R83" i="23"/>
  <c r="R83" i="9"/>
  <c r="M459" i="18"/>
  <c r="F458" i="18"/>
  <c r="I458" i="18"/>
  <c r="S458" i="18"/>
  <c r="AI458" i="18"/>
  <c r="Z458" i="18"/>
  <c r="L458" i="18"/>
  <c r="AU81" i="9"/>
  <c r="BG81" i="9"/>
  <c r="I496" i="18"/>
  <c r="BE81" i="9"/>
  <c r="AS81" i="9"/>
  <c r="U81" i="23"/>
  <c r="CH14" i="23" s="1"/>
  <c r="AZ79" i="23"/>
  <c r="DP9" i="23" s="1"/>
  <c r="H496" i="18"/>
  <c r="K496" i="18"/>
  <c r="Y115" i="9"/>
  <c r="AW115" i="9" s="1"/>
  <c r="BI115" i="23"/>
  <c r="AW115" i="23"/>
  <c r="BC81" i="23"/>
  <c r="DR12" i="23" s="1"/>
  <c r="BV12" i="23"/>
  <c r="BG492" i="19"/>
  <c r="AI493" i="19"/>
  <c r="AH116" i="23"/>
  <c r="BF116" i="23" s="1"/>
  <c r="AH116" i="9"/>
  <c r="BF116" i="9" s="1"/>
  <c r="D117" i="23"/>
  <c r="D117" i="9"/>
  <c r="E494" i="19"/>
  <c r="AO493" i="19"/>
  <c r="AJ117" i="23"/>
  <c r="AJ117" i="9"/>
  <c r="BI493" i="18"/>
  <c r="AK494" i="18"/>
  <c r="AE117" i="23"/>
  <c r="BD493" i="18"/>
  <c r="AE117" i="9"/>
  <c r="AF494" i="18"/>
  <c r="BI81" i="23"/>
  <c r="DR18" i="23" s="1"/>
  <c r="AW81" i="23"/>
  <c r="DF18" i="23" s="1"/>
  <c r="BV18" i="23"/>
  <c r="BG80" i="9"/>
  <c r="AU80" i="9"/>
  <c r="BH492" i="19"/>
  <c r="AJ493" i="19"/>
  <c r="AI116" i="23"/>
  <c r="BG116" i="23" s="1"/>
  <c r="AI116" i="9"/>
  <c r="BG116" i="9" s="1"/>
  <c r="BC492" i="19"/>
  <c r="AE493" i="19"/>
  <c r="AD116" i="23"/>
  <c r="AD116" i="9"/>
  <c r="BB116" i="9" s="1"/>
  <c r="AC80" i="9"/>
  <c r="BA80" i="9" s="1"/>
  <c r="AI80" i="23"/>
  <c r="CS16" i="23" s="1"/>
  <c r="AP492" i="19"/>
  <c r="BB492" i="19"/>
  <c r="AD493" i="19"/>
  <c r="AS457" i="18"/>
  <c r="H81" i="23"/>
  <c r="H81" i="9"/>
  <c r="S81" i="23"/>
  <c r="CH12" i="23" s="1"/>
  <c r="Y81" i="9"/>
  <c r="AW81" i="9" s="1"/>
  <c r="AG81" i="23"/>
  <c r="CT14" i="23" s="1"/>
  <c r="AH81" i="9"/>
  <c r="BF81" i="9" s="1"/>
  <c r="BA81" i="9"/>
  <c r="AO81" i="9"/>
  <c r="BH116" i="23"/>
  <c r="AV116" i="23"/>
  <c r="J117" i="23"/>
  <c r="J117" i="9"/>
  <c r="V117" i="9" s="1"/>
  <c r="K494" i="19"/>
  <c r="AU493" i="19"/>
  <c r="AC116" i="23"/>
  <c r="Q80" i="23"/>
  <c r="CG10" i="23" s="1"/>
  <c r="AF145" i="24"/>
  <c r="S145" i="24"/>
  <c r="W145" i="24"/>
  <c r="AG145" i="24"/>
  <c r="AE145" i="24"/>
  <c r="V145" i="24"/>
  <c r="AD145" i="24"/>
  <c r="U145" i="24"/>
  <c r="AH145" i="24"/>
  <c r="AJ145" i="24"/>
  <c r="AK145" i="24"/>
  <c r="AL145" i="24"/>
  <c r="R145" i="24"/>
  <c r="T145" i="24"/>
  <c r="X145" i="24"/>
  <c r="Y145" i="24"/>
  <c r="AI145" i="24"/>
  <c r="F145" i="24"/>
  <c r="K145" i="24"/>
  <c r="J145" i="24"/>
  <c r="M145" i="24"/>
  <c r="G145" i="24"/>
  <c r="L145" i="24"/>
  <c r="N145" i="24"/>
  <c r="Z145" i="24"/>
  <c r="E145" i="24"/>
  <c r="I145" i="24"/>
  <c r="H145" i="24"/>
  <c r="H249" i="24" l="1"/>
  <c r="I249" i="24"/>
  <c r="E249" i="24"/>
  <c r="Z249" i="24"/>
  <c r="N249" i="24"/>
  <c r="L249" i="24"/>
  <c r="G249" i="24"/>
  <c r="M249" i="24"/>
  <c r="J249" i="24"/>
  <c r="K249" i="24"/>
  <c r="F249" i="24"/>
  <c r="AI249" i="24"/>
  <c r="Y249" i="24"/>
  <c r="X249" i="24"/>
  <c r="T249" i="24"/>
  <c r="R249" i="24"/>
  <c r="AL249" i="24"/>
  <c r="AK249" i="24"/>
  <c r="AJ249" i="24"/>
  <c r="AH249" i="24"/>
  <c r="U249" i="24"/>
  <c r="AD249" i="24"/>
  <c r="V249" i="24"/>
  <c r="AE249" i="24"/>
  <c r="AG249" i="24"/>
  <c r="W249" i="24"/>
  <c r="S249" i="24"/>
  <c r="AF249" i="24"/>
  <c r="BA495" i="24"/>
  <c r="AC496" i="24"/>
  <c r="AE496" i="24"/>
  <c r="BC495" i="24"/>
  <c r="BF495" i="24"/>
  <c r="AH496" i="24"/>
  <c r="AS496" i="24"/>
  <c r="I497" i="24"/>
  <c r="K497" i="24"/>
  <c r="AU496" i="24"/>
  <c r="BB495" i="24"/>
  <c r="AD496" i="24"/>
  <c r="M498" i="24"/>
  <c r="BJ495" i="24"/>
  <c r="AL496" i="24"/>
  <c r="BF425" i="24"/>
  <c r="G497" i="24"/>
  <c r="AQ496" i="24"/>
  <c r="BI495" i="24"/>
  <c r="AK496" i="24"/>
  <c r="L497" i="24"/>
  <c r="AV496" i="24"/>
  <c r="BD426" i="24"/>
  <c r="BE426" i="24"/>
  <c r="AX426" i="24"/>
  <c r="BF426" i="24"/>
  <c r="BG426" i="24"/>
  <c r="F498" i="24"/>
  <c r="BH495" i="24"/>
  <c r="AJ496" i="24"/>
  <c r="D249" i="24"/>
  <c r="D146" i="24"/>
  <c r="H497" i="24"/>
  <c r="AR496" i="24"/>
  <c r="AO496" i="24"/>
  <c r="E497" i="24"/>
  <c r="Q515" i="24"/>
  <c r="AJ426" i="24"/>
  <c r="BH426" i="24" s="1"/>
  <c r="S426" i="24"/>
  <c r="AK426" i="24"/>
  <c r="BI426" i="24" s="1"/>
  <c r="T426" i="24"/>
  <c r="AR426" i="24" s="1"/>
  <c r="AL426" i="24"/>
  <c r="BJ426" i="24" s="1"/>
  <c r="U426" i="24"/>
  <c r="AS426" i="24" s="1"/>
  <c r="U515" i="24"/>
  <c r="AJ338" i="24"/>
  <c r="AJ427" i="24" s="1"/>
  <c r="AF338" i="24"/>
  <c r="AF427" i="24" s="1"/>
  <c r="Z338" i="24"/>
  <c r="V338" i="24"/>
  <c r="R338" i="24"/>
  <c r="R427" i="24" s="1"/>
  <c r="L338" i="24"/>
  <c r="L427" i="24" s="1"/>
  <c r="H338" i="24"/>
  <c r="D338" i="24"/>
  <c r="D427" i="24" s="1"/>
  <c r="D516" i="24" s="1"/>
  <c r="AI338" i="24"/>
  <c r="AI427" i="24" s="1"/>
  <c r="AE338" i="24"/>
  <c r="AE427" i="24" s="1"/>
  <c r="Y338" i="24"/>
  <c r="Y427" i="24" s="1"/>
  <c r="U338" i="24"/>
  <c r="U427" i="24" s="1"/>
  <c r="Q338" i="24"/>
  <c r="Q427" i="24" s="1"/>
  <c r="K338" i="24"/>
  <c r="K427" i="24" s="1"/>
  <c r="G338" i="24"/>
  <c r="G427" i="24" s="1"/>
  <c r="AL338" i="24"/>
  <c r="AL427" i="24" s="1"/>
  <c r="AH338" i="24"/>
  <c r="AH427" i="24" s="1"/>
  <c r="AD338" i="24"/>
  <c r="AD427" i="24" s="1"/>
  <c r="X338" i="24"/>
  <c r="X427" i="24" s="1"/>
  <c r="T338" i="24"/>
  <c r="T427" i="24" s="1"/>
  <c r="N338" i="24"/>
  <c r="N427" i="24" s="1"/>
  <c r="J338" i="24"/>
  <c r="J427" i="24" s="1"/>
  <c r="F338" i="24"/>
  <c r="F427" i="24" s="1"/>
  <c r="AP427" i="24" s="1"/>
  <c r="AK338" i="24"/>
  <c r="AK427" i="24" s="1"/>
  <c r="AG338" i="24"/>
  <c r="AG427" i="24" s="1"/>
  <c r="AC338" i="24"/>
  <c r="AC427" i="24" s="1"/>
  <c r="W338" i="24"/>
  <c r="W427" i="24" s="1"/>
  <c r="S338" i="24"/>
  <c r="S427" i="24" s="1"/>
  <c r="M338" i="24"/>
  <c r="M427" i="24" s="1"/>
  <c r="I338" i="24"/>
  <c r="I427" i="24" s="1"/>
  <c r="E338" i="24"/>
  <c r="E427" i="24" s="1"/>
  <c r="AO427" i="24" s="1"/>
  <c r="T515" i="24"/>
  <c r="T516" i="24" s="1"/>
  <c r="BE495" i="24"/>
  <c r="AG496" i="24"/>
  <c r="BE425" i="24"/>
  <c r="Z515" i="24"/>
  <c r="Z516" i="24" s="1"/>
  <c r="AI496" i="24"/>
  <c r="BG495" i="24"/>
  <c r="BD495" i="24"/>
  <c r="AF496" i="24"/>
  <c r="V426" i="24"/>
  <c r="AT426" i="24" s="1"/>
  <c r="E426" i="24"/>
  <c r="AO426" i="24" s="1"/>
  <c r="W426" i="24"/>
  <c r="AU426" i="24" s="1"/>
  <c r="F426" i="24"/>
  <c r="AP426" i="24" s="1"/>
  <c r="X426" i="24"/>
  <c r="AV426" i="24" s="1"/>
  <c r="G426" i="24"/>
  <c r="AQ426" i="24" s="1"/>
  <c r="Y426" i="24"/>
  <c r="AW426" i="24" s="1"/>
  <c r="Y496" i="24"/>
  <c r="AW495" i="24"/>
  <c r="V515" i="24"/>
  <c r="V516" i="24" s="1"/>
  <c r="J497" i="24"/>
  <c r="AT496" i="24"/>
  <c r="BD425" i="24"/>
  <c r="AX497" i="24"/>
  <c r="N498" i="24"/>
  <c r="R496" i="24"/>
  <c r="AP495" i="24"/>
  <c r="BE81" i="23"/>
  <c r="DR14" i="23" s="1"/>
  <c r="BH458" i="18"/>
  <c r="BE458" i="18"/>
  <c r="R496" i="18"/>
  <c r="BB493" i="19"/>
  <c r="AD494" i="19"/>
  <c r="AZ117" i="9"/>
  <c r="BG493" i="19"/>
  <c r="AI494" i="19"/>
  <c r="AH117" i="23"/>
  <c r="BF117" i="23" s="1"/>
  <c r="AH117" i="9"/>
  <c r="AQ81" i="23"/>
  <c r="DF12" i="23" s="1"/>
  <c r="I497" i="18"/>
  <c r="AV458" i="18"/>
  <c r="K82" i="23"/>
  <c r="AI82" i="23" s="1"/>
  <c r="K82" i="9"/>
  <c r="AI82" i="9" s="1"/>
  <c r="AS458" i="18"/>
  <c r="H82" i="23"/>
  <c r="AF82" i="23" s="1"/>
  <c r="H82" i="9"/>
  <c r="AF82" i="9" s="1"/>
  <c r="W82" i="23"/>
  <c r="AP83" i="23"/>
  <c r="BJ493" i="19"/>
  <c r="AL494" i="19"/>
  <c r="AX494" i="18"/>
  <c r="N495" i="18"/>
  <c r="Z496" i="18"/>
  <c r="BE495" i="18"/>
  <c r="AG496" i="18"/>
  <c r="F497" i="18"/>
  <c r="AP496" i="18"/>
  <c r="AS81" i="23"/>
  <c r="DF14" i="23" s="1"/>
  <c r="U82" i="23"/>
  <c r="U82" i="9"/>
  <c r="T82" i="9"/>
  <c r="AW83" i="23"/>
  <c r="BI83" i="23"/>
  <c r="L118" i="23"/>
  <c r="L118" i="9"/>
  <c r="M495" i="19"/>
  <c r="AW494" i="19"/>
  <c r="X118" i="23"/>
  <c r="X118" i="9"/>
  <c r="Y495" i="18"/>
  <c r="AW494" i="18"/>
  <c r="BY106" i="23"/>
  <c r="CK106" i="23" s="1"/>
  <c r="CW106" i="23" s="1"/>
  <c r="DI106" i="23" s="1"/>
  <c r="BI116" i="23"/>
  <c r="AW116" i="23"/>
  <c r="AK116" i="23"/>
  <c r="Y116" i="23"/>
  <c r="L496" i="18"/>
  <c r="AC117" i="23"/>
  <c r="F118" i="23"/>
  <c r="F118" i="9"/>
  <c r="G495" i="19"/>
  <c r="AQ494" i="19"/>
  <c r="I118" i="23"/>
  <c r="I118" i="9"/>
  <c r="J495" i="19"/>
  <c r="AT494" i="19"/>
  <c r="E118" i="23"/>
  <c r="E118" i="9"/>
  <c r="F495" i="19"/>
  <c r="W495" i="18"/>
  <c r="AU494" i="18"/>
  <c r="U118" i="23"/>
  <c r="U118" i="9"/>
  <c r="V495" i="18"/>
  <c r="AT494" i="18"/>
  <c r="U495" i="18"/>
  <c r="AS494" i="18"/>
  <c r="R118" i="23"/>
  <c r="R118" i="9"/>
  <c r="S495" i="18"/>
  <c r="AQ494" i="18"/>
  <c r="T495" i="18"/>
  <c r="AR494" i="18"/>
  <c r="K118" i="23"/>
  <c r="K118" i="9"/>
  <c r="AV494" i="19"/>
  <c r="L495" i="19"/>
  <c r="G118" i="23"/>
  <c r="G118" i="9"/>
  <c r="H495" i="19"/>
  <c r="AR494" i="19"/>
  <c r="AR117" i="9"/>
  <c r="P117" i="9"/>
  <c r="AN117" i="9" s="1"/>
  <c r="BA494" i="18"/>
  <c r="AC495" i="18"/>
  <c r="W118" i="23"/>
  <c r="X495" i="18"/>
  <c r="AU458" i="18"/>
  <c r="J82" i="9"/>
  <c r="J82" i="23"/>
  <c r="AI83" i="23"/>
  <c r="BH459" i="18"/>
  <c r="AI83" i="9"/>
  <c r="AU459" i="18"/>
  <c r="J83" i="23"/>
  <c r="J83" i="9"/>
  <c r="AS459" i="18"/>
  <c r="H83" i="23"/>
  <c r="H83" i="9"/>
  <c r="AN83" i="9"/>
  <c r="BD459" i="18"/>
  <c r="AT458" i="18"/>
  <c r="AS83" i="9"/>
  <c r="BE83" i="9"/>
  <c r="BH493" i="19"/>
  <c r="AJ494" i="19"/>
  <c r="AI117" i="23"/>
  <c r="AI117" i="9"/>
  <c r="R494" i="19"/>
  <c r="Q117" i="23"/>
  <c r="Q117" i="9"/>
  <c r="AR81" i="9"/>
  <c r="T81" i="9"/>
  <c r="AF81" i="9"/>
  <c r="BD81" i="9" s="1"/>
  <c r="K497" i="18"/>
  <c r="Y82" i="23"/>
  <c r="AW82" i="23" s="1"/>
  <c r="Y82" i="9"/>
  <c r="AP458" i="18"/>
  <c r="E82" i="23"/>
  <c r="E82" i="9"/>
  <c r="Q82" i="9" s="1"/>
  <c r="AP83" i="9"/>
  <c r="BF493" i="19"/>
  <c r="AH494" i="19"/>
  <c r="AP495" i="18"/>
  <c r="AG117" i="23"/>
  <c r="AQ458" i="18"/>
  <c r="F82" i="23"/>
  <c r="F82" i="9"/>
  <c r="T82" i="23"/>
  <c r="BI83" i="9"/>
  <c r="BH117" i="9"/>
  <c r="AV117" i="9"/>
  <c r="X117" i="9"/>
  <c r="CH8" i="23"/>
  <c r="CT8" i="23" s="1"/>
  <c r="DF8" i="23" s="1"/>
  <c r="DR8" i="23" s="1"/>
  <c r="DI31" i="23" a="1"/>
  <c r="BM29" i="23" a="1"/>
  <c r="DI30" i="23" a="1"/>
  <c r="BM23" i="23" a="1"/>
  <c r="DI22" i="23" a="1"/>
  <c r="BM27" i="23" a="1"/>
  <c r="BM22" i="23" a="1"/>
  <c r="BM25" i="23" a="1"/>
  <c r="DI27" i="23" a="1"/>
  <c r="DI25" i="23" a="1"/>
  <c r="BM31" i="23" a="1"/>
  <c r="BM30" i="23" a="1"/>
  <c r="DI23" i="23" a="1"/>
  <c r="DI24" i="23" a="1"/>
  <c r="BM28" i="23" a="1"/>
  <c r="BM24" i="23" a="1"/>
  <c r="AR458" i="18"/>
  <c r="G82" i="23"/>
  <c r="S82" i="23" s="1"/>
  <c r="G82" i="9"/>
  <c r="S82" i="9" s="1"/>
  <c r="BC458" i="18"/>
  <c r="AX458" i="18"/>
  <c r="BH495" i="18"/>
  <c r="AJ496" i="18"/>
  <c r="AC118" i="23"/>
  <c r="BB494" i="18"/>
  <c r="AC118" i="9"/>
  <c r="AD495" i="18"/>
  <c r="BI493" i="19"/>
  <c r="AK494" i="19"/>
  <c r="AP117" i="9"/>
  <c r="BE117" i="9"/>
  <c r="AO117" i="9"/>
  <c r="U117" i="9"/>
  <c r="AS117" i="9" s="1"/>
  <c r="R117" i="9"/>
  <c r="BE493" i="19"/>
  <c r="AG494" i="19"/>
  <c r="AF117" i="23"/>
  <c r="BD117" i="23" s="1"/>
  <c r="AF117" i="9"/>
  <c r="BD117" i="9" s="1"/>
  <c r="BG117" i="9"/>
  <c r="AU117" i="9"/>
  <c r="BC117" i="9"/>
  <c r="AQ117" i="9"/>
  <c r="BG80" i="23"/>
  <c r="DQ16" i="23" s="1"/>
  <c r="AT81" i="23"/>
  <c r="DF15" i="23" s="1"/>
  <c r="AR117" i="23"/>
  <c r="P117" i="23"/>
  <c r="AN117" i="23" s="1"/>
  <c r="E497" i="18"/>
  <c r="W117" i="9"/>
  <c r="V82" i="23"/>
  <c r="V82" i="9"/>
  <c r="AG82" i="23"/>
  <c r="BF458" i="18"/>
  <c r="AG82" i="9"/>
  <c r="AF83" i="23"/>
  <c r="BE459" i="18"/>
  <c r="AF83" i="9"/>
  <c r="W83" i="23"/>
  <c r="W83" i="9"/>
  <c r="V83" i="23"/>
  <c r="V83" i="9"/>
  <c r="AN83" i="23"/>
  <c r="AB83" i="9"/>
  <c r="AZ83" i="9" s="1"/>
  <c r="AS83" i="23"/>
  <c r="BE83" i="23"/>
  <c r="BF117" i="9"/>
  <c r="AT117" i="9"/>
  <c r="BC493" i="19"/>
  <c r="AE494" i="19"/>
  <c r="AD117" i="9"/>
  <c r="BB117" i="9" s="1"/>
  <c r="AD117" i="23"/>
  <c r="D118" i="23"/>
  <c r="D118" i="9"/>
  <c r="E495" i="19"/>
  <c r="AO494" i="19"/>
  <c r="H497" i="18"/>
  <c r="R82" i="23"/>
  <c r="R82" i="9"/>
  <c r="BC495" i="18"/>
  <c r="AE496" i="18"/>
  <c r="J118" i="23"/>
  <c r="V118" i="23" s="1"/>
  <c r="J118" i="9"/>
  <c r="V118" i="9" s="1"/>
  <c r="K495" i="19"/>
  <c r="AU494" i="19"/>
  <c r="BV13" i="23"/>
  <c r="T81" i="23"/>
  <c r="CH13" i="23" s="1"/>
  <c r="AF81" i="23"/>
  <c r="CT13" i="23" s="1"/>
  <c r="AE118" i="9"/>
  <c r="BD494" i="18"/>
  <c r="AF495" i="18"/>
  <c r="AJ118" i="23"/>
  <c r="BI494" i="18"/>
  <c r="AJ118" i="9"/>
  <c r="AK495" i="18"/>
  <c r="AH82" i="23"/>
  <c r="BG458" i="18"/>
  <c r="AH82" i="9"/>
  <c r="AW459" i="18"/>
  <c r="L83" i="23"/>
  <c r="L83" i="9"/>
  <c r="X83" i="23"/>
  <c r="BI459" i="18"/>
  <c r="AU81" i="23"/>
  <c r="DF16" i="23" s="1"/>
  <c r="AG118" i="23"/>
  <c r="BF494" i="18"/>
  <c r="AG118" i="9"/>
  <c r="AH495" i="18"/>
  <c r="G497" i="18"/>
  <c r="AK82" i="23"/>
  <c r="BI82" i="23" s="1"/>
  <c r="BJ458" i="18"/>
  <c r="AK82" i="9"/>
  <c r="Y83" i="9"/>
  <c r="AW83" i="9" s="1"/>
  <c r="BH117" i="23"/>
  <c r="X117" i="23"/>
  <c r="AV117" i="23" s="1"/>
  <c r="M117" i="23"/>
  <c r="M117" i="9"/>
  <c r="N494" i="19"/>
  <c r="AX493" i="19"/>
  <c r="Y117" i="9"/>
  <c r="AD82" i="23"/>
  <c r="AN82" i="9"/>
  <c r="AU83" i="23"/>
  <c r="BG83" i="23"/>
  <c r="AC117" i="9"/>
  <c r="BA117" i="9" s="1"/>
  <c r="BB117" i="23"/>
  <c r="BE117" i="23"/>
  <c r="BA117" i="23"/>
  <c r="AO117" i="23"/>
  <c r="V117" i="23"/>
  <c r="AT117" i="23" s="1"/>
  <c r="U117" i="23"/>
  <c r="AS117" i="23" s="1"/>
  <c r="R117" i="23"/>
  <c r="AP117" i="23" s="1"/>
  <c r="AU117" i="23"/>
  <c r="BG117" i="23"/>
  <c r="AQ117" i="23"/>
  <c r="BC117" i="23"/>
  <c r="BF81" i="23"/>
  <c r="DR15" i="23" s="1"/>
  <c r="BD493" i="19"/>
  <c r="AF494" i="19"/>
  <c r="J497" i="18"/>
  <c r="W117" i="23"/>
  <c r="AK117" i="23"/>
  <c r="AJ82" i="23"/>
  <c r="BH82" i="23" s="1"/>
  <c r="BI458" i="18"/>
  <c r="AJ82" i="9"/>
  <c r="AC82" i="23"/>
  <c r="BB458" i="18"/>
  <c r="AC82" i="9"/>
  <c r="AH83" i="23"/>
  <c r="AH83" i="9"/>
  <c r="BG459" i="18"/>
  <c r="X82" i="23"/>
  <c r="AV82" i="23" s="1"/>
  <c r="X82" i="9"/>
  <c r="AP459" i="18"/>
  <c r="E83" i="23"/>
  <c r="Q83" i="23" s="1"/>
  <c r="E83" i="9"/>
  <c r="AD83" i="9"/>
  <c r="BB83" i="9" s="1"/>
  <c r="BE82" i="9"/>
  <c r="AS82" i="9"/>
  <c r="BM5" i="23"/>
  <c r="BN5" i="23"/>
  <c r="BO5" i="23" s="1"/>
  <c r="AO80" i="23"/>
  <c r="DE10" i="23" s="1"/>
  <c r="M497" i="18"/>
  <c r="AK116" i="9"/>
  <c r="BI116" i="9" s="1"/>
  <c r="Y116" i="9"/>
  <c r="AW116" i="9" s="1"/>
  <c r="BH82" i="9"/>
  <c r="AV82" i="9"/>
  <c r="AN82" i="23"/>
  <c r="BI82" i="9"/>
  <c r="AW82" i="9"/>
  <c r="BG83" i="9"/>
  <c r="AU83" i="9"/>
  <c r="AP493" i="19"/>
  <c r="BA493" i="19"/>
  <c r="AC494" i="19"/>
  <c r="H118" i="23"/>
  <c r="T118" i="23" s="1"/>
  <c r="H118" i="9"/>
  <c r="T118" i="9" s="1"/>
  <c r="I495" i="19"/>
  <c r="AS494" i="19"/>
  <c r="P118" i="23"/>
  <c r="P118" i="9"/>
  <c r="Q495" i="18"/>
  <c r="AO494" i="18"/>
  <c r="AB117" i="23"/>
  <c r="AZ117" i="23" s="1"/>
  <c r="BJ494" i="18"/>
  <c r="AL495" i="18"/>
  <c r="BG495" i="18"/>
  <c r="AI496" i="18"/>
  <c r="AE82" i="23"/>
  <c r="AE82" i="9"/>
  <c r="BD458" i="18"/>
  <c r="AB82" i="23"/>
  <c r="AZ82" i="23" s="1"/>
  <c r="BA458" i="18"/>
  <c r="AB82" i="9"/>
  <c r="AZ82" i="9" s="1"/>
  <c r="S83" i="23"/>
  <c r="T83" i="23"/>
  <c r="T83" i="9"/>
  <c r="AR459" i="18"/>
  <c r="G83" i="9"/>
  <c r="G83" i="23"/>
  <c r="Q83" i="9"/>
  <c r="AD83" i="23"/>
  <c r="BB83" i="23" s="1"/>
  <c r="AE83" i="9"/>
  <c r="BE82" i="23"/>
  <c r="AS82" i="23"/>
  <c r="AB83" i="23"/>
  <c r="AZ83" i="23" s="1"/>
  <c r="Y117" i="23"/>
  <c r="AF146" i="24"/>
  <c r="S146" i="24"/>
  <c r="W146" i="24"/>
  <c r="AG146" i="24"/>
  <c r="AE146" i="24"/>
  <c r="V146" i="24"/>
  <c r="AD146" i="24"/>
  <c r="U146" i="24"/>
  <c r="AH146" i="24"/>
  <c r="AJ146" i="24"/>
  <c r="AK146" i="24"/>
  <c r="AL146" i="24"/>
  <c r="R146" i="24"/>
  <c r="T146" i="24"/>
  <c r="X146" i="24"/>
  <c r="Y146" i="24"/>
  <c r="AI146" i="24"/>
  <c r="F146" i="24"/>
  <c r="K146" i="24"/>
  <c r="J146" i="24"/>
  <c r="M146" i="24"/>
  <c r="G146" i="24"/>
  <c r="L146" i="24"/>
  <c r="N146" i="24"/>
  <c r="Z146" i="24"/>
  <c r="E146" i="24"/>
  <c r="I146" i="24"/>
  <c r="H146" i="24"/>
  <c r="AW427" i="24" l="1"/>
  <c r="AU427" i="24"/>
  <c r="AS427" i="24"/>
  <c r="BC427" i="24"/>
  <c r="BB427" i="24"/>
  <c r="BA427" i="24"/>
  <c r="H250" i="24"/>
  <c r="I250" i="24"/>
  <c r="E250" i="24"/>
  <c r="Z250" i="24"/>
  <c r="N250" i="24"/>
  <c r="L250" i="24"/>
  <c r="G250" i="24"/>
  <c r="M250" i="24"/>
  <c r="J250" i="24"/>
  <c r="K250" i="24"/>
  <c r="F250" i="24"/>
  <c r="AI250" i="24"/>
  <c r="Y250" i="24"/>
  <c r="X250" i="24"/>
  <c r="T250" i="24"/>
  <c r="R250" i="24"/>
  <c r="AL250" i="24"/>
  <c r="AK250" i="24"/>
  <c r="AJ250" i="24"/>
  <c r="AH250" i="24"/>
  <c r="U250" i="24"/>
  <c r="AD250" i="24"/>
  <c r="V250" i="24"/>
  <c r="AE250" i="24"/>
  <c r="AG250" i="24"/>
  <c r="W250" i="24"/>
  <c r="S250" i="24"/>
  <c r="AF250" i="24"/>
  <c r="BE496" i="24"/>
  <c r="AG497" i="24"/>
  <c r="AV427" i="24"/>
  <c r="E498" i="24"/>
  <c r="AO497" i="24"/>
  <c r="H498" i="24"/>
  <c r="AR497" i="24"/>
  <c r="BI496" i="24"/>
  <c r="AK497" i="24"/>
  <c r="M499" i="24"/>
  <c r="K498" i="24"/>
  <c r="AU497" i="24"/>
  <c r="BG496" i="24"/>
  <c r="AI497" i="24"/>
  <c r="BE427" i="24"/>
  <c r="BF427" i="24"/>
  <c r="BG427" i="24"/>
  <c r="BH427" i="24"/>
  <c r="S516" i="24"/>
  <c r="D250" i="24"/>
  <c r="D147" i="24"/>
  <c r="F499" i="24"/>
  <c r="BJ496" i="24"/>
  <c r="AL497" i="24"/>
  <c r="BB496" i="24"/>
  <c r="AD497" i="24"/>
  <c r="I498" i="24"/>
  <c r="AS497" i="24"/>
  <c r="BB426" i="24"/>
  <c r="R497" i="24"/>
  <c r="AP496" i="24"/>
  <c r="Y497" i="24"/>
  <c r="AW496" i="24"/>
  <c r="AF497" i="24"/>
  <c r="BD496" i="24"/>
  <c r="BI427" i="24"/>
  <c r="BJ427" i="24"/>
  <c r="V427" i="24"/>
  <c r="AT427" i="24" s="1"/>
  <c r="U516" i="24"/>
  <c r="W516" i="24"/>
  <c r="X516" i="24"/>
  <c r="AK339" i="24"/>
  <c r="AG339" i="24"/>
  <c r="AG428" i="24" s="1"/>
  <c r="AC339" i="24"/>
  <c r="AC428" i="24" s="1"/>
  <c r="W339" i="24"/>
  <c r="S339" i="24"/>
  <c r="S428" i="24" s="1"/>
  <c r="M339" i="24"/>
  <c r="M428" i="24" s="1"/>
  <c r="I339" i="24"/>
  <c r="I428" i="24" s="1"/>
  <c r="E339" i="24"/>
  <c r="AJ339" i="24"/>
  <c r="AJ428" i="24" s="1"/>
  <c r="AF339" i="24"/>
  <c r="AF428" i="24" s="1"/>
  <c r="Z339" i="24"/>
  <c r="Z428" i="24" s="1"/>
  <c r="V339" i="24"/>
  <c r="R339" i="24"/>
  <c r="R428" i="24" s="1"/>
  <c r="L339" i="24"/>
  <c r="L428" i="24" s="1"/>
  <c r="H339" i="24"/>
  <c r="H428" i="24" s="1"/>
  <c r="D339" i="24"/>
  <c r="D428" i="24" s="1"/>
  <c r="D517" i="24" s="1"/>
  <c r="AI339" i="24"/>
  <c r="AI428" i="24" s="1"/>
  <c r="AE339" i="24"/>
  <c r="AE428" i="24" s="1"/>
  <c r="Y339" i="24"/>
  <c r="Y428" i="24" s="1"/>
  <c r="U339" i="24"/>
  <c r="U428" i="24" s="1"/>
  <c r="Q339" i="24"/>
  <c r="Q428" i="24" s="1"/>
  <c r="K339" i="24"/>
  <c r="K428" i="24" s="1"/>
  <c r="G339" i="24"/>
  <c r="G428" i="24" s="1"/>
  <c r="AQ428" i="24" s="1"/>
  <c r="AL339" i="24"/>
  <c r="AL428" i="24" s="1"/>
  <c r="AH339" i="24"/>
  <c r="AH428" i="24" s="1"/>
  <c r="AD339" i="24"/>
  <c r="AD428" i="24" s="1"/>
  <c r="X339" i="24"/>
  <c r="X428" i="24" s="1"/>
  <c r="T339" i="24"/>
  <c r="T428" i="24" s="1"/>
  <c r="N339" i="24"/>
  <c r="N428" i="24" s="1"/>
  <c r="AX428" i="24" s="1"/>
  <c r="J339" i="24"/>
  <c r="J428" i="24" s="1"/>
  <c r="F339" i="24"/>
  <c r="F428" i="24" s="1"/>
  <c r="BC496" i="24"/>
  <c r="AE497" i="24"/>
  <c r="BA496" i="24"/>
  <c r="AC497" i="24"/>
  <c r="N499" i="24"/>
  <c r="AX498" i="24"/>
  <c r="AT497" i="24"/>
  <c r="J498" i="24"/>
  <c r="AQ427" i="24"/>
  <c r="H427" i="24"/>
  <c r="AR427" i="24" s="1"/>
  <c r="Z427" i="24"/>
  <c r="AX427" i="24" s="1"/>
  <c r="Q516" i="24"/>
  <c r="Q517" i="24" s="1"/>
  <c r="AJ497" i="24"/>
  <c r="BH496" i="24"/>
  <c r="L498" i="24"/>
  <c r="AV497" i="24"/>
  <c r="G498" i="24"/>
  <c r="AQ497" i="24"/>
  <c r="BF496" i="24"/>
  <c r="AH497" i="24"/>
  <c r="BC426" i="24"/>
  <c r="BA426" i="24"/>
  <c r="BA494" i="19"/>
  <c r="AC495" i="19"/>
  <c r="J498" i="18"/>
  <c r="G498" i="18"/>
  <c r="J119" i="23"/>
  <c r="J119" i="9"/>
  <c r="AU495" i="19"/>
  <c r="K496" i="19"/>
  <c r="D119" i="23"/>
  <c r="D119" i="9"/>
  <c r="AO495" i="19"/>
  <c r="E496" i="19"/>
  <c r="E498" i="18"/>
  <c r="BE494" i="19"/>
  <c r="AG495" i="19"/>
  <c r="AF118" i="9"/>
  <c r="AF118" i="23"/>
  <c r="BB495" i="18"/>
  <c r="AD496" i="18"/>
  <c r="BH496" i="18"/>
  <c r="AJ497" i="18"/>
  <c r="BM28" i="23"/>
  <c r="BN28" i="23"/>
  <c r="BO28" i="23" s="1"/>
  <c r="BR28" i="23" s="1"/>
  <c r="DJ23" i="23"/>
  <c r="DK23" i="23" s="1"/>
  <c r="DI23" i="23"/>
  <c r="DJ27" i="23"/>
  <c r="DK27" i="23" s="1"/>
  <c r="DI27" i="23"/>
  <c r="DI22" i="23"/>
  <c r="DJ22" i="23"/>
  <c r="DK22" i="23" s="1"/>
  <c r="DN22" i="23" s="1"/>
  <c r="DJ31" i="23"/>
  <c r="DK31" i="23" s="1"/>
  <c r="DI31" i="23"/>
  <c r="BA82" i="23"/>
  <c r="BD83" i="23"/>
  <c r="AR83" i="23"/>
  <c r="AT82" i="23"/>
  <c r="BF82" i="23"/>
  <c r="X496" i="18"/>
  <c r="AB118" i="9"/>
  <c r="BC118" i="9"/>
  <c r="S118" i="9"/>
  <c r="AQ118" i="9" s="1"/>
  <c r="BA118" i="9"/>
  <c r="BE118" i="9"/>
  <c r="AS118" i="9"/>
  <c r="AP118" i="9"/>
  <c r="AV496" i="18"/>
  <c r="L497" i="18"/>
  <c r="BE496" i="18"/>
  <c r="AG497" i="18"/>
  <c r="Z497" i="18"/>
  <c r="I498" i="18"/>
  <c r="AO83" i="23"/>
  <c r="BA83" i="23"/>
  <c r="AC83" i="23"/>
  <c r="P119" i="23"/>
  <c r="P119" i="9"/>
  <c r="Q496" i="18"/>
  <c r="AO495" i="18"/>
  <c r="H119" i="23"/>
  <c r="H119" i="9"/>
  <c r="I496" i="19"/>
  <c r="AS495" i="19"/>
  <c r="BD494" i="19"/>
  <c r="AF495" i="19"/>
  <c r="M118" i="23"/>
  <c r="M118" i="9"/>
  <c r="N495" i="19"/>
  <c r="AX494" i="19"/>
  <c r="Y118" i="23"/>
  <c r="Y118" i="9"/>
  <c r="BF495" i="18"/>
  <c r="AH496" i="18"/>
  <c r="AV83" i="23"/>
  <c r="AJ83" i="23"/>
  <c r="BH83" i="23" s="1"/>
  <c r="AE118" i="23"/>
  <c r="AR81" i="23"/>
  <c r="DF13" i="23" s="1"/>
  <c r="AT118" i="9"/>
  <c r="H498" i="18"/>
  <c r="AN118" i="9"/>
  <c r="AZ118" i="9"/>
  <c r="BC494" i="19"/>
  <c r="AE495" i="19"/>
  <c r="AD118" i="23"/>
  <c r="AD118" i="9"/>
  <c r="BB118" i="9" s="1"/>
  <c r="BM24" i="23"/>
  <c r="BN24" i="23"/>
  <c r="BO24" i="23" s="1"/>
  <c r="BR24" i="23" s="1"/>
  <c r="DJ24" i="23"/>
  <c r="DK24" i="23" s="1"/>
  <c r="DI24" i="23"/>
  <c r="BN30" i="23"/>
  <c r="BO30" i="23" s="1"/>
  <c r="BM30" i="23"/>
  <c r="BM25" i="23"/>
  <c r="BN25" i="23"/>
  <c r="BO25" i="23" s="1"/>
  <c r="BR25" i="23" s="1"/>
  <c r="BN23" i="23"/>
  <c r="BO23" i="23" s="1"/>
  <c r="BM23" i="23"/>
  <c r="AP82" i="9"/>
  <c r="K498" i="18"/>
  <c r="BH494" i="19"/>
  <c r="AJ495" i="19"/>
  <c r="AI118" i="9"/>
  <c r="BG118" i="9" s="1"/>
  <c r="AI118" i="23"/>
  <c r="BG118" i="23" s="1"/>
  <c r="AT82" i="9"/>
  <c r="BF82" i="9"/>
  <c r="W118" i="9"/>
  <c r="AU118" i="9" s="1"/>
  <c r="BC118" i="23"/>
  <c r="AU118" i="23"/>
  <c r="S118" i="23"/>
  <c r="AQ118" i="23" s="1"/>
  <c r="BA118" i="23"/>
  <c r="BE118" i="23"/>
  <c r="AS118" i="23"/>
  <c r="BB118" i="23"/>
  <c r="AP118" i="23"/>
  <c r="Y496" i="18"/>
  <c r="AW495" i="18"/>
  <c r="L119" i="23"/>
  <c r="L119" i="9"/>
  <c r="M496" i="19"/>
  <c r="AW495" i="19"/>
  <c r="BJ494" i="19"/>
  <c r="AL495" i="19"/>
  <c r="AU82" i="9"/>
  <c r="BG82" i="9"/>
  <c r="W82" i="9"/>
  <c r="BG494" i="19"/>
  <c r="AI495" i="19"/>
  <c r="AH118" i="23"/>
  <c r="BF118" i="23" s="1"/>
  <c r="AH118" i="9"/>
  <c r="BF118" i="9" s="1"/>
  <c r="BB494" i="19"/>
  <c r="AD495" i="19"/>
  <c r="AC119" i="23" s="1"/>
  <c r="R497" i="18"/>
  <c r="AD82" i="9"/>
  <c r="BB82" i="9" s="1"/>
  <c r="AQ83" i="23"/>
  <c r="BD118" i="9"/>
  <c r="AR118" i="9"/>
  <c r="AW117" i="9"/>
  <c r="BI495" i="18"/>
  <c r="AK496" i="18"/>
  <c r="BD495" i="18"/>
  <c r="AF496" i="18"/>
  <c r="BD81" i="23"/>
  <c r="DR13" i="23" s="1"/>
  <c r="AT118" i="23"/>
  <c r="AN118" i="23"/>
  <c r="BI494" i="19"/>
  <c r="AK495" i="19"/>
  <c r="BC82" i="9"/>
  <c r="AQ82" i="9"/>
  <c r="BN31" i="23"/>
  <c r="BO31" i="23" s="1"/>
  <c r="BM31" i="23"/>
  <c r="BN22" i="23"/>
  <c r="BO22" i="23" s="1"/>
  <c r="BM22" i="23"/>
  <c r="DI30" i="23"/>
  <c r="DJ30" i="23"/>
  <c r="DK30" i="23" s="1"/>
  <c r="DN30" i="23" s="1"/>
  <c r="AP82" i="23"/>
  <c r="BB82" i="23"/>
  <c r="BF494" i="19"/>
  <c r="AH495" i="19"/>
  <c r="X83" i="9"/>
  <c r="AV83" i="9" s="1"/>
  <c r="R495" i="19"/>
  <c r="Q118" i="23"/>
  <c r="AO118" i="23" s="1"/>
  <c r="Q118" i="9"/>
  <c r="AO118" i="9" s="1"/>
  <c r="BF83" i="9"/>
  <c r="AT83" i="9"/>
  <c r="AB118" i="23"/>
  <c r="AZ118" i="23" s="1"/>
  <c r="K119" i="23"/>
  <c r="W119" i="23" s="1"/>
  <c r="K119" i="9"/>
  <c r="L496" i="19"/>
  <c r="AV495" i="19"/>
  <c r="AP494" i="19"/>
  <c r="BH118" i="9"/>
  <c r="AV118" i="9"/>
  <c r="BD82" i="9"/>
  <c r="AR82" i="9"/>
  <c r="AU82" i="23"/>
  <c r="BG82" i="23"/>
  <c r="BC83" i="9"/>
  <c r="AQ83" i="9"/>
  <c r="S83" i="9"/>
  <c r="BG496" i="18"/>
  <c r="AI497" i="18"/>
  <c r="BJ495" i="18"/>
  <c r="AL496" i="18"/>
  <c r="BD118" i="23"/>
  <c r="AR118" i="23"/>
  <c r="M498" i="18"/>
  <c r="AO83" i="9"/>
  <c r="AC83" i="9"/>
  <c r="BA83" i="9" s="1"/>
  <c r="BI117" i="23"/>
  <c r="AW117" i="23"/>
  <c r="BC496" i="18"/>
  <c r="AE497" i="18"/>
  <c r="AQ82" i="23"/>
  <c r="BC82" i="23"/>
  <c r="DI25" i="23"/>
  <c r="DJ25" i="23"/>
  <c r="DK25" i="23" s="1"/>
  <c r="DN25" i="23" s="1"/>
  <c r="BN27" i="23"/>
  <c r="BO27" i="23" s="1"/>
  <c r="BM27" i="23"/>
  <c r="BM29" i="23"/>
  <c r="BN29" i="23"/>
  <c r="BO29" i="23" s="1"/>
  <c r="BR29" i="23" s="1"/>
  <c r="Q82" i="23"/>
  <c r="AO82" i="23" s="1"/>
  <c r="BA82" i="9"/>
  <c r="AO82" i="9"/>
  <c r="AR83" i="9"/>
  <c r="BD83" i="9"/>
  <c r="BF83" i="23"/>
  <c r="AT83" i="23"/>
  <c r="AK117" i="9"/>
  <c r="BI117" i="9" s="1"/>
  <c r="AB119" i="23"/>
  <c r="BA495" i="18"/>
  <c r="AB119" i="9"/>
  <c r="AC496" i="18"/>
  <c r="G119" i="23"/>
  <c r="G119" i="9"/>
  <c r="H496" i="19"/>
  <c r="AR495" i="19"/>
  <c r="S119" i="23"/>
  <c r="T496" i="18"/>
  <c r="AR495" i="18"/>
  <c r="S496" i="18"/>
  <c r="AQ495" i="18"/>
  <c r="T119" i="23"/>
  <c r="T119" i="9"/>
  <c r="U496" i="18"/>
  <c r="AS495" i="18"/>
  <c r="V496" i="18"/>
  <c r="AT495" i="18"/>
  <c r="V119" i="23"/>
  <c r="V119" i="9"/>
  <c r="W496" i="18"/>
  <c r="AU495" i="18"/>
  <c r="E119" i="23"/>
  <c r="E119" i="9"/>
  <c r="F496" i="19"/>
  <c r="AP495" i="19"/>
  <c r="I119" i="23"/>
  <c r="I119" i="9"/>
  <c r="J496" i="19"/>
  <c r="AT495" i="19"/>
  <c r="F119" i="23"/>
  <c r="R119" i="23" s="1"/>
  <c r="F119" i="9"/>
  <c r="AQ495" i="19"/>
  <c r="G496" i="19"/>
  <c r="AV495" i="18"/>
  <c r="AV118" i="23"/>
  <c r="BH118" i="23"/>
  <c r="F498" i="18"/>
  <c r="AP497" i="18"/>
  <c r="AX495" i="18"/>
  <c r="N496" i="18"/>
  <c r="BD82" i="23"/>
  <c r="AR82" i="23"/>
  <c r="AE83" i="23"/>
  <c r="BC83" i="23" s="1"/>
  <c r="AJ83" i="9"/>
  <c r="BH83" i="9" s="1"/>
  <c r="AF147" i="24"/>
  <c r="S147" i="24"/>
  <c r="W147" i="24"/>
  <c r="AG147" i="24"/>
  <c r="AE147" i="24"/>
  <c r="V147" i="24"/>
  <c r="AD147" i="24"/>
  <c r="U147" i="24"/>
  <c r="AH147" i="24"/>
  <c r="AJ147" i="24"/>
  <c r="AK147" i="24"/>
  <c r="AL147" i="24"/>
  <c r="R147" i="24"/>
  <c r="T147" i="24"/>
  <c r="X147" i="24"/>
  <c r="Y147" i="24"/>
  <c r="AI147" i="24"/>
  <c r="F147" i="24"/>
  <c r="K147" i="24"/>
  <c r="J147" i="24"/>
  <c r="M147" i="24"/>
  <c r="G147" i="24"/>
  <c r="L147" i="24"/>
  <c r="N147" i="24"/>
  <c r="Z147" i="24"/>
  <c r="E147" i="24"/>
  <c r="I147" i="24"/>
  <c r="H147" i="24"/>
  <c r="AS428" i="24" l="1"/>
  <c r="W517" i="24"/>
  <c r="AR428" i="24"/>
  <c r="AP428" i="24"/>
  <c r="H251" i="24"/>
  <c r="I251" i="24"/>
  <c r="E251" i="24"/>
  <c r="Z251" i="24"/>
  <c r="N251" i="24"/>
  <c r="L251" i="24"/>
  <c r="G251" i="24"/>
  <c r="M251" i="24"/>
  <c r="J251" i="24"/>
  <c r="K251" i="24"/>
  <c r="F251" i="24"/>
  <c r="AI251" i="24"/>
  <c r="Y251" i="24"/>
  <c r="X251" i="24"/>
  <c r="T251" i="24"/>
  <c r="R251" i="24"/>
  <c r="AL251" i="24"/>
  <c r="AK251" i="24"/>
  <c r="AJ251" i="24"/>
  <c r="AH251" i="24"/>
  <c r="U251" i="24"/>
  <c r="AD251" i="24"/>
  <c r="V251" i="24"/>
  <c r="AE251" i="24"/>
  <c r="AG251" i="24"/>
  <c r="W251" i="24"/>
  <c r="S251" i="24"/>
  <c r="AF251" i="24"/>
  <c r="BF497" i="24"/>
  <c r="AH498" i="24"/>
  <c r="J499" i="24"/>
  <c r="AT498" i="24"/>
  <c r="AC498" i="24"/>
  <c r="BA497" i="24"/>
  <c r="BD497" i="24"/>
  <c r="AF498" i="24"/>
  <c r="R498" i="24"/>
  <c r="AP497" i="24"/>
  <c r="BB497" i="24"/>
  <c r="AD498" i="24"/>
  <c r="S517" i="24"/>
  <c r="AK498" i="24"/>
  <c r="BI497" i="24"/>
  <c r="L499" i="24"/>
  <c r="AV498" i="24"/>
  <c r="BB428" i="24"/>
  <c r="BC428" i="24"/>
  <c r="AV428" i="24"/>
  <c r="BD428" i="24"/>
  <c r="AW428" i="24"/>
  <c r="BE428" i="24"/>
  <c r="U517" i="24"/>
  <c r="T517" i="24"/>
  <c r="F500" i="24"/>
  <c r="AU498" i="24"/>
  <c r="K499" i="24"/>
  <c r="E499" i="24"/>
  <c r="AO498" i="24"/>
  <c r="AG498" i="24"/>
  <c r="BE497" i="24"/>
  <c r="BC497" i="24"/>
  <c r="AE498" i="24"/>
  <c r="BF428" i="24"/>
  <c r="BG428" i="24"/>
  <c r="BH428" i="24"/>
  <c r="AK428" i="24"/>
  <c r="BI428" i="24" s="1"/>
  <c r="Z517" i="24"/>
  <c r="Y498" i="24"/>
  <c r="AW497" i="24"/>
  <c r="BJ497" i="24"/>
  <c r="AL498" i="24"/>
  <c r="D251" i="24"/>
  <c r="D148" i="24"/>
  <c r="BG497" i="24"/>
  <c r="AI498" i="24"/>
  <c r="BD427" i="24"/>
  <c r="AQ498" i="24"/>
  <c r="G499" i="24"/>
  <c r="BH497" i="24"/>
  <c r="AJ498" i="24"/>
  <c r="N500" i="24"/>
  <c r="AX499" i="24"/>
  <c r="BJ428" i="24"/>
  <c r="V428" i="24"/>
  <c r="AT428" i="24" s="1"/>
  <c r="E428" i="24"/>
  <c r="AO428" i="24" s="1"/>
  <c r="W428" i="24"/>
  <c r="AU428" i="24" s="1"/>
  <c r="X517" i="24"/>
  <c r="I499" i="24"/>
  <c r="AS498" i="24"/>
  <c r="AL340" i="24"/>
  <c r="AH340" i="24"/>
  <c r="AD340" i="24"/>
  <c r="X340" i="24"/>
  <c r="T340" i="24"/>
  <c r="N340" i="24"/>
  <c r="J340" i="24"/>
  <c r="F340" i="24"/>
  <c r="AK340" i="24"/>
  <c r="AG340" i="24"/>
  <c r="AC340" i="24"/>
  <c r="W340" i="24"/>
  <c r="S340" i="24"/>
  <c r="M340" i="24"/>
  <c r="I340" i="24"/>
  <c r="E340" i="24"/>
  <c r="AJ340" i="24"/>
  <c r="AF340" i="24"/>
  <c r="Z340" i="24"/>
  <c r="V340" i="24"/>
  <c r="R340" i="24"/>
  <c r="R429" i="24" s="1"/>
  <c r="L340" i="24"/>
  <c r="H340" i="24"/>
  <c r="D340" i="24"/>
  <c r="D429" i="24" s="1"/>
  <c r="D518" i="24" s="1"/>
  <c r="AI340" i="24"/>
  <c r="AI429" i="24" s="1"/>
  <c r="AE340" i="24"/>
  <c r="Y340" i="24"/>
  <c r="Y429" i="24" s="1"/>
  <c r="U340" i="24"/>
  <c r="U429" i="24" s="1"/>
  <c r="Q340" i="24"/>
  <c r="Q429" i="24" s="1"/>
  <c r="K340" i="24"/>
  <c r="K429" i="24" s="1"/>
  <c r="G340" i="24"/>
  <c r="G429" i="24" s="1"/>
  <c r="M500" i="24"/>
  <c r="H499" i="24"/>
  <c r="AR498" i="24"/>
  <c r="V517" i="24"/>
  <c r="V518" i="24" s="1"/>
  <c r="F499" i="18"/>
  <c r="N497" i="18"/>
  <c r="AX496" i="18"/>
  <c r="I120" i="23"/>
  <c r="I120" i="9"/>
  <c r="AT496" i="19"/>
  <c r="J497" i="19"/>
  <c r="E120" i="23"/>
  <c r="E120" i="9"/>
  <c r="F497" i="19"/>
  <c r="W497" i="18"/>
  <c r="AU496" i="18"/>
  <c r="U120" i="23"/>
  <c r="U120" i="9"/>
  <c r="V497" i="18"/>
  <c r="AT496" i="18"/>
  <c r="U497" i="18"/>
  <c r="AS496" i="18"/>
  <c r="S497" i="18"/>
  <c r="AQ496" i="18"/>
  <c r="T497" i="18"/>
  <c r="AR496" i="18"/>
  <c r="G120" i="23"/>
  <c r="G120" i="9"/>
  <c r="H497" i="19"/>
  <c r="AR496" i="19"/>
  <c r="BJ496" i="18"/>
  <c r="AL497" i="18"/>
  <c r="BG497" i="18"/>
  <c r="AI498" i="18"/>
  <c r="BR22" i="23"/>
  <c r="BD496" i="18"/>
  <c r="AF497" i="18"/>
  <c r="BI496" i="18"/>
  <c r="AK497" i="18"/>
  <c r="AV119" i="23"/>
  <c r="X119" i="23"/>
  <c r="BR23" i="23"/>
  <c r="BR30" i="23"/>
  <c r="BF496" i="18"/>
  <c r="AH497" i="18"/>
  <c r="AW118" i="9"/>
  <c r="AK118" i="9"/>
  <c r="BI118" i="9" s="1"/>
  <c r="I499" i="18"/>
  <c r="BE497" i="18"/>
  <c r="AG498" i="18"/>
  <c r="L498" i="18"/>
  <c r="DN31" i="23"/>
  <c r="DN27" i="23"/>
  <c r="J499" i="18"/>
  <c r="AP119" i="9"/>
  <c r="R119" i="9"/>
  <c r="M499" i="18"/>
  <c r="AU119" i="23"/>
  <c r="BF495" i="19"/>
  <c r="AH496" i="19"/>
  <c r="BI495" i="19"/>
  <c r="AK496" i="19"/>
  <c r="AJ120" i="23" s="1"/>
  <c r="AE119" i="9"/>
  <c r="BC119" i="9" s="1"/>
  <c r="AJ119" i="9"/>
  <c r="BH495" i="19"/>
  <c r="AJ496" i="19"/>
  <c r="AI119" i="23"/>
  <c r="BG119" i="23" s="1"/>
  <c r="AI119" i="9"/>
  <c r="BG119" i="9" s="1"/>
  <c r="AW118" i="23"/>
  <c r="AK118" i="23"/>
  <c r="BI118" i="23" s="1"/>
  <c r="H120" i="23"/>
  <c r="H120" i="9"/>
  <c r="T120" i="9" s="1"/>
  <c r="I497" i="19"/>
  <c r="AS496" i="19"/>
  <c r="Q497" i="18"/>
  <c r="AO496" i="18"/>
  <c r="Z498" i="18"/>
  <c r="BH497" i="18"/>
  <c r="AJ498" i="18"/>
  <c r="BB496" i="18"/>
  <c r="AD497" i="18"/>
  <c r="E499" i="18"/>
  <c r="AN119" i="9"/>
  <c r="AZ119" i="9"/>
  <c r="AT119" i="9"/>
  <c r="G499" i="18"/>
  <c r="BA495" i="19"/>
  <c r="AC496" i="19"/>
  <c r="AQ119" i="23"/>
  <c r="BR27" i="23"/>
  <c r="BR31" i="23"/>
  <c r="BB495" i="19"/>
  <c r="AD496" i="19"/>
  <c r="AC120" i="23" s="1"/>
  <c r="BG495" i="19"/>
  <c r="AI496" i="19"/>
  <c r="AH119" i="23"/>
  <c r="AH119" i="9"/>
  <c r="BF119" i="9" s="1"/>
  <c r="L120" i="23"/>
  <c r="L120" i="9"/>
  <c r="M497" i="19"/>
  <c r="AW496" i="19"/>
  <c r="X120" i="23"/>
  <c r="X120" i="9"/>
  <c r="Y497" i="18"/>
  <c r="AW496" i="18"/>
  <c r="DN24" i="23"/>
  <c r="AG119" i="9"/>
  <c r="BE119" i="9" s="1"/>
  <c r="BD495" i="19"/>
  <c r="AF496" i="19"/>
  <c r="AE120" i="9" s="1"/>
  <c r="AR119" i="9"/>
  <c r="X497" i="18"/>
  <c r="DN23" i="23"/>
  <c r="AC119" i="9"/>
  <c r="AN119" i="23"/>
  <c r="AZ119" i="23"/>
  <c r="AT119" i="23"/>
  <c r="BF119" i="23"/>
  <c r="BA119" i="9"/>
  <c r="U119" i="9"/>
  <c r="AS119" i="9" s="1"/>
  <c r="S119" i="9"/>
  <c r="AQ119" i="9" s="1"/>
  <c r="AP119" i="23"/>
  <c r="BA119" i="23"/>
  <c r="U119" i="23"/>
  <c r="AS119" i="23" s="1"/>
  <c r="F120" i="23"/>
  <c r="F120" i="9"/>
  <c r="G497" i="19"/>
  <c r="AQ496" i="19"/>
  <c r="AB120" i="23"/>
  <c r="BA496" i="18"/>
  <c r="AC497" i="18"/>
  <c r="BC497" i="18"/>
  <c r="AE498" i="18"/>
  <c r="K120" i="23"/>
  <c r="K120" i="9"/>
  <c r="L497" i="19"/>
  <c r="AV496" i="19"/>
  <c r="R496" i="19"/>
  <c r="AP496" i="19" s="1"/>
  <c r="Q119" i="23"/>
  <c r="AO119" i="23" s="1"/>
  <c r="Q119" i="9"/>
  <c r="AO119" i="9" s="1"/>
  <c r="AE119" i="23"/>
  <c r="BC119" i="23" s="1"/>
  <c r="AJ119" i="23"/>
  <c r="BH119" i="23" s="1"/>
  <c r="R498" i="18"/>
  <c r="BJ495" i="19"/>
  <c r="AL496" i="19"/>
  <c r="BH119" i="9"/>
  <c r="X119" i="9"/>
  <c r="AV119" i="9" s="1"/>
  <c r="K499" i="18"/>
  <c r="BC495" i="19"/>
  <c r="AE496" i="19"/>
  <c r="AD119" i="23"/>
  <c r="BB119" i="23" s="1"/>
  <c r="AD119" i="9"/>
  <c r="BB119" i="9" s="1"/>
  <c r="H499" i="18"/>
  <c r="AG119" i="23"/>
  <c r="BE119" i="23" s="1"/>
  <c r="M119" i="23"/>
  <c r="Y119" i="23" s="1"/>
  <c r="M119" i="9"/>
  <c r="N496" i="19"/>
  <c r="AX495" i="19"/>
  <c r="Y119" i="9"/>
  <c r="AR119" i="23"/>
  <c r="W119" i="9"/>
  <c r="AU119" i="9" s="1"/>
  <c r="BE495" i="19"/>
  <c r="AG496" i="19"/>
  <c r="AF119" i="23"/>
  <c r="BD119" i="23" s="1"/>
  <c r="AF119" i="9"/>
  <c r="BD119" i="9" s="1"/>
  <c r="D120" i="23"/>
  <c r="P120" i="23" s="1"/>
  <c r="D120" i="9"/>
  <c r="E497" i="19"/>
  <c r="AO496" i="19"/>
  <c r="J120" i="23"/>
  <c r="J120" i="9"/>
  <c r="K497" i="19"/>
  <c r="AU496" i="19"/>
  <c r="AF148" i="24"/>
  <c r="S148" i="24"/>
  <c r="W148" i="24"/>
  <c r="AG148" i="24"/>
  <c r="AE148" i="24"/>
  <c r="V148" i="24"/>
  <c r="AD148" i="24"/>
  <c r="U148" i="24"/>
  <c r="AH148" i="24"/>
  <c r="AJ148" i="24"/>
  <c r="AK148" i="24"/>
  <c r="AL148" i="24"/>
  <c r="R148" i="24"/>
  <c r="T148" i="24"/>
  <c r="X148" i="24"/>
  <c r="Y148" i="24"/>
  <c r="AI148" i="24"/>
  <c r="F148" i="24"/>
  <c r="K148" i="24"/>
  <c r="J148" i="24"/>
  <c r="M148" i="24"/>
  <c r="G148" i="24"/>
  <c r="L148" i="24"/>
  <c r="Z148" i="24"/>
  <c r="N148" i="24"/>
  <c r="E148" i="24"/>
  <c r="I148" i="24"/>
  <c r="H148" i="24"/>
  <c r="BG429" i="24" l="1"/>
  <c r="H252" i="24"/>
  <c r="I252" i="24"/>
  <c r="E252" i="24"/>
  <c r="N252" i="24"/>
  <c r="Z252" i="24"/>
  <c r="L252" i="24"/>
  <c r="G252" i="24"/>
  <c r="M252" i="24"/>
  <c r="J252" i="24"/>
  <c r="K252" i="24"/>
  <c r="F252" i="24"/>
  <c r="AI252" i="24"/>
  <c r="Y252" i="24"/>
  <c r="X252" i="24"/>
  <c r="T252" i="24"/>
  <c r="R252" i="24"/>
  <c r="AL252" i="24"/>
  <c r="AK252" i="24"/>
  <c r="AJ252" i="24"/>
  <c r="AH252" i="24"/>
  <c r="U252" i="24"/>
  <c r="AD252" i="24"/>
  <c r="V252" i="24"/>
  <c r="AE252" i="24"/>
  <c r="AG252" i="24"/>
  <c r="W252" i="24"/>
  <c r="S252" i="24"/>
  <c r="AF252" i="24"/>
  <c r="AJ429" i="24"/>
  <c r="S429" i="24"/>
  <c r="AK429" i="24"/>
  <c r="T429" i="24"/>
  <c r="AL429" i="24"/>
  <c r="G500" i="24"/>
  <c r="AQ499" i="24"/>
  <c r="BC498" i="24"/>
  <c r="AE499" i="24"/>
  <c r="S518" i="24"/>
  <c r="R499" i="24"/>
  <c r="AP498" i="24"/>
  <c r="BA428" i="24"/>
  <c r="J500" i="24"/>
  <c r="AT499" i="24"/>
  <c r="M501" i="24"/>
  <c r="V429" i="24"/>
  <c r="E429" i="24"/>
  <c r="AO429" i="24" s="1"/>
  <c r="W429" i="24"/>
  <c r="AU429" i="24" s="1"/>
  <c r="F429" i="24"/>
  <c r="AP429" i="24" s="1"/>
  <c r="X429" i="24"/>
  <c r="N501" i="24"/>
  <c r="AX500" i="24"/>
  <c r="D252" i="24"/>
  <c r="D149" i="24"/>
  <c r="E500" i="24"/>
  <c r="AO499" i="24"/>
  <c r="F501" i="24"/>
  <c r="AV499" i="24"/>
  <c r="L500" i="24"/>
  <c r="AD499" i="24"/>
  <c r="BB498" i="24"/>
  <c r="BD498" i="24"/>
  <c r="AF499" i="24"/>
  <c r="Q518" i="24"/>
  <c r="AQ429" i="24"/>
  <c r="H429" i="24"/>
  <c r="AR429" i="24" s="1"/>
  <c r="Z429" i="24"/>
  <c r="I429" i="24"/>
  <c r="AS429" i="24" s="1"/>
  <c r="AC429" i="24"/>
  <c r="BA429" i="24" s="1"/>
  <c r="J429" i="24"/>
  <c r="AT429" i="24" s="1"/>
  <c r="AD429" i="24"/>
  <c r="I500" i="24"/>
  <c r="AS499" i="24"/>
  <c r="BH498" i="24"/>
  <c r="AJ499" i="24"/>
  <c r="AI341" i="24"/>
  <c r="AE341" i="24"/>
  <c r="Y341" i="24"/>
  <c r="U341" i="24"/>
  <c r="Q341" i="24"/>
  <c r="K341" i="24"/>
  <c r="G341" i="24"/>
  <c r="AL341" i="24"/>
  <c r="AH341" i="24"/>
  <c r="AD341" i="24"/>
  <c r="X341" i="24"/>
  <c r="T341" i="24"/>
  <c r="N341" i="24"/>
  <c r="J341" i="24"/>
  <c r="F341" i="24"/>
  <c r="AK341" i="24"/>
  <c r="AG341" i="24"/>
  <c r="AC341" i="24"/>
  <c r="W341" i="24"/>
  <c r="S341" i="24"/>
  <c r="M341" i="24"/>
  <c r="I341" i="24"/>
  <c r="E341" i="24"/>
  <c r="AJ341" i="24"/>
  <c r="AF341" i="24"/>
  <c r="AF430" i="24" s="1"/>
  <c r="Z341" i="24"/>
  <c r="Z430" i="24" s="1"/>
  <c r="V341" i="24"/>
  <c r="R341" i="24"/>
  <c r="R430" i="24" s="1"/>
  <c r="L341" i="24"/>
  <c r="L430" i="24" s="1"/>
  <c r="H341" i="24"/>
  <c r="H430" i="24" s="1"/>
  <c r="D341" i="24"/>
  <c r="D430" i="24" s="1"/>
  <c r="D519" i="24" s="1"/>
  <c r="Y499" i="24"/>
  <c r="AW498" i="24"/>
  <c r="K500" i="24"/>
  <c r="AU499" i="24"/>
  <c r="T518" i="24"/>
  <c r="T519" i="24" s="1"/>
  <c r="BA498" i="24"/>
  <c r="AC499" i="24"/>
  <c r="AH499" i="24"/>
  <c r="BF498" i="24"/>
  <c r="AR499" i="24"/>
  <c r="H500" i="24"/>
  <c r="AE429" i="24"/>
  <c r="BC429" i="24" s="1"/>
  <c r="L429" i="24"/>
  <c r="AV429" i="24" s="1"/>
  <c r="AF429" i="24"/>
  <c r="BD429" i="24" s="1"/>
  <c r="M429" i="24"/>
  <c r="AW429" i="24" s="1"/>
  <c r="AG429" i="24"/>
  <c r="BE429" i="24" s="1"/>
  <c r="N429" i="24"/>
  <c r="AX429" i="24" s="1"/>
  <c r="AH429" i="24"/>
  <c r="BF429" i="24" s="1"/>
  <c r="X518" i="24"/>
  <c r="BG498" i="24"/>
  <c r="AI499" i="24"/>
  <c r="AL499" i="24"/>
  <c r="BJ498" i="24"/>
  <c r="Z518" i="24"/>
  <c r="BE498" i="24"/>
  <c r="AG499" i="24"/>
  <c r="U518" i="24"/>
  <c r="U519" i="24" s="1"/>
  <c r="BI498" i="24"/>
  <c r="AK499" i="24"/>
  <c r="W518" i="24"/>
  <c r="W519" i="24" s="1"/>
  <c r="BJ496" i="19"/>
  <c r="AL497" i="19"/>
  <c r="Y498" i="18"/>
  <c r="AW497" i="18"/>
  <c r="L121" i="23"/>
  <c r="L121" i="9"/>
  <c r="AW497" i="19"/>
  <c r="M498" i="19"/>
  <c r="BF496" i="19"/>
  <c r="AH497" i="19"/>
  <c r="I500" i="18"/>
  <c r="BF497" i="18"/>
  <c r="AH498" i="18"/>
  <c r="AE120" i="23"/>
  <c r="BG498" i="18"/>
  <c r="AI499" i="18"/>
  <c r="BJ497" i="18"/>
  <c r="AL498" i="18"/>
  <c r="E121" i="23"/>
  <c r="E121" i="9"/>
  <c r="F498" i="19"/>
  <c r="I121" i="23"/>
  <c r="I121" i="9"/>
  <c r="J498" i="19"/>
  <c r="AT497" i="19"/>
  <c r="D121" i="23"/>
  <c r="D121" i="9"/>
  <c r="E498" i="19"/>
  <c r="AO497" i="19"/>
  <c r="BF120" i="9"/>
  <c r="X498" i="18"/>
  <c r="AV120" i="9"/>
  <c r="BG496" i="19"/>
  <c r="AI497" i="19"/>
  <c r="AH120" i="23"/>
  <c r="AH120" i="9"/>
  <c r="G500" i="18"/>
  <c r="BB497" i="18"/>
  <c r="AD498" i="18"/>
  <c r="BH498" i="18"/>
  <c r="AJ499" i="18"/>
  <c r="M500" i="18"/>
  <c r="J500" i="18"/>
  <c r="L499" i="18"/>
  <c r="AV498" i="18"/>
  <c r="BI497" i="18"/>
  <c r="AK498" i="18"/>
  <c r="BD497" i="18"/>
  <c r="AF498" i="18"/>
  <c r="G121" i="23"/>
  <c r="G121" i="9"/>
  <c r="H498" i="19"/>
  <c r="AR497" i="19"/>
  <c r="S121" i="23"/>
  <c r="S121" i="9"/>
  <c r="T498" i="18"/>
  <c r="AR497" i="18"/>
  <c r="S498" i="18"/>
  <c r="AQ497" i="18"/>
  <c r="U498" i="18"/>
  <c r="AS497" i="18"/>
  <c r="U121" i="23"/>
  <c r="U121" i="9"/>
  <c r="V498" i="18"/>
  <c r="AT497" i="18"/>
  <c r="V121" i="9"/>
  <c r="W498" i="18"/>
  <c r="AU497" i="18"/>
  <c r="N498" i="18"/>
  <c r="AX497" i="18"/>
  <c r="J121" i="23"/>
  <c r="V121" i="23" s="1"/>
  <c r="J121" i="9"/>
  <c r="K498" i="19"/>
  <c r="AU497" i="19"/>
  <c r="BE496" i="19"/>
  <c r="AG497" i="19"/>
  <c r="AF120" i="23"/>
  <c r="BD120" i="23" s="1"/>
  <c r="AF120" i="9"/>
  <c r="M120" i="23"/>
  <c r="M120" i="9"/>
  <c r="AX496" i="19"/>
  <c r="N497" i="19"/>
  <c r="BC496" i="19"/>
  <c r="AE497" i="19"/>
  <c r="AD120" i="23"/>
  <c r="AD120" i="9"/>
  <c r="BB120" i="9" s="1"/>
  <c r="R497" i="19"/>
  <c r="Q120" i="23"/>
  <c r="Q120" i="9"/>
  <c r="BB120" i="23"/>
  <c r="BF120" i="23"/>
  <c r="AN120" i="23"/>
  <c r="AZ120" i="23"/>
  <c r="AW119" i="9"/>
  <c r="AK119" i="9"/>
  <c r="BI119" i="9" s="1"/>
  <c r="H500" i="18"/>
  <c r="R499" i="18"/>
  <c r="BC498" i="18"/>
  <c r="AE499" i="18"/>
  <c r="BA497" i="18"/>
  <c r="AC498" i="18"/>
  <c r="W120" i="9"/>
  <c r="AU120" i="9" s="1"/>
  <c r="AV120" i="23"/>
  <c r="BH120" i="23"/>
  <c r="Z499" i="18"/>
  <c r="P121" i="23"/>
  <c r="P121" i="9"/>
  <c r="Q498" i="18"/>
  <c r="AO497" i="18"/>
  <c r="H121" i="23"/>
  <c r="H121" i="9"/>
  <c r="T121" i="9" s="1"/>
  <c r="AS497" i="19"/>
  <c r="I498" i="19"/>
  <c r="BH496" i="19"/>
  <c r="AJ497" i="19"/>
  <c r="AI120" i="9"/>
  <c r="BG120" i="9" s="1"/>
  <c r="AI120" i="23"/>
  <c r="BG120" i="23" s="1"/>
  <c r="BI496" i="19"/>
  <c r="AK497" i="19"/>
  <c r="AJ121" i="23" s="1"/>
  <c r="AV497" i="18"/>
  <c r="AG120" i="9"/>
  <c r="AJ120" i="9"/>
  <c r="BH120" i="9" s="1"/>
  <c r="AK120" i="9"/>
  <c r="BC120" i="9"/>
  <c r="S120" i="9"/>
  <c r="AQ120" i="9" s="1"/>
  <c r="R120" i="9"/>
  <c r="AP120" i="9" s="1"/>
  <c r="V120" i="9"/>
  <c r="AT120" i="9" s="1"/>
  <c r="AO120" i="9"/>
  <c r="AS120" i="9"/>
  <c r="BE120" i="9"/>
  <c r="AP499" i="18"/>
  <c r="F500" i="18"/>
  <c r="BI119" i="23"/>
  <c r="AW119" i="23"/>
  <c r="AK119" i="23"/>
  <c r="K500" i="18"/>
  <c r="K121" i="23"/>
  <c r="K121" i="9"/>
  <c r="L498" i="19"/>
  <c r="AV497" i="19"/>
  <c r="AB120" i="9"/>
  <c r="AZ120" i="9" s="1"/>
  <c r="F121" i="23"/>
  <c r="F121" i="9"/>
  <c r="G498" i="19"/>
  <c r="AQ497" i="19"/>
  <c r="W120" i="23"/>
  <c r="AU120" i="23" s="1"/>
  <c r="BD496" i="19"/>
  <c r="AF497" i="19"/>
  <c r="AE121" i="23" s="1"/>
  <c r="BB496" i="19"/>
  <c r="AD497" i="19"/>
  <c r="AC121" i="23" s="1"/>
  <c r="BA496" i="19"/>
  <c r="AC497" i="19"/>
  <c r="AB121" i="23" s="1"/>
  <c r="E500" i="18"/>
  <c r="AC120" i="9"/>
  <c r="BA120" i="9" s="1"/>
  <c r="P120" i="9"/>
  <c r="AN120" i="9" s="1"/>
  <c r="AR120" i="9"/>
  <c r="BD120" i="9"/>
  <c r="BE498" i="18"/>
  <c r="AG499" i="18"/>
  <c r="AG120" i="23"/>
  <c r="AK120" i="23"/>
  <c r="BC120" i="23"/>
  <c r="S120" i="23"/>
  <c r="AQ120" i="23" s="1"/>
  <c r="R120" i="23"/>
  <c r="AP120" i="23" s="1"/>
  <c r="T120" i="23"/>
  <c r="AR120" i="23" s="1"/>
  <c r="V120" i="23"/>
  <c r="AT120" i="23" s="1"/>
  <c r="BA120" i="23"/>
  <c r="AO120" i="23"/>
  <c r="BE120" i="23"/>
  <c r="AS120" i="23"/>
  <c r="AP498" i="18"/>
  <c r="AF149" i="24"/>
  <c r="S149" i="24"/>
  <c r="W149" i="24"/>
  <c r="AG149" i="24"/>
  <c r="AE149" i="24"/>
  <c r="V149" i="24"/>
  <c r="AD149" i="24"/>
  <c r="U149" i="24"/>
  <c r="AH149" i="24"/>
  <c r="AJ149" i="24"/>
  <c r="AK149" i="24"/>
  <c r="AL149" i="24"/>
  <c r="R149" i="24"/>
  <c r="T149" i="24"/>
  <c r="X149" i="24"/>
  <c r="Y149" i="24"/>
  <c r="AI149" i="24"/>
  <c r="F149" i="24"/>
  <c r="K149" i="24"/>
  <c r="J149" i="24"/>
  <c r="M149" i="24"/>
  <c r="G149" i="24"/>
  <c r="L149" i="24"/>
  <c r="N149" i="24"/>
  <c r="Z149" i="24"/>
  <c r="E149" i="24"/>
  <c r="I149" i="24"/>
  <c r="H149" i="24"/>
  <c r="X519" i="24" l="1"/>
  <c r="Z519" i="24"/>
  <c r="BB429" i="24"/>
  <c r="H253" i="24"/>
  <c r="I253" i="24"/>
  <c r="E253" i="24"/>
  <c r="Z253" i="24"/>
  <c r="N253" i="24"/>
  <c r="L253" i="24"/>
  <c r="G253" i="24"/>
  <c r="M253" i="24"/>
  <c r="J253" i="24"/>
  <c r="K253" i="24"/>
  <c r="F253" i="24"/>
  <c r="AI253" i="24"/>
  <c r="Y253" i="24"/>
  <c r="X253" i="24"/>
  <c r="T253" i="24"/>
  <c r="R253" i="24"/>
  <c r="AL253" i="24"/>
  <c r="AK253" i="24"/>
  <c r="AJ253" i="24"/>
  <c r="AH253" i="24"/>
  <c r="U253" i="24"/>
  <c r="AD253" i="24"/>
  <c r="V253" i="24"/>
  <c r="AE253" i="24"/>
  <c r="AG253" i="24"/>
  <c r="W253" i="24"/>
  <c r="S253" i="24"/>
  <c r="AF253" i="24"/>
  <c r="BF499" i="24"/>
  <c r="AH500" i="24"/>
  <c r="V430" i="24"/>
  <c r="E430" i="24"/>
  <c r="W430" i="24"/>
  <c r="F430" i="24"/>
  <c r="AP430" i="24" s="1"/>
  <c r="X430" i="24"/>
  <c r="AV430" i="24" s="1"/>
  <c r="G430" i="24"/>
  <c r="Y430" i="24"/>
  <c r="AO500" i="24"/>
  <c r="E501" i="24"/>
  <c r="AX501" i="24"/>
  <c r="N502" i="24"/>
  <c r="V519" i="24"/>
  <c r="BE499" i="24"/>
  <c r="AG500" i="24"/>
  <c r="BJ499" i="24"/>
  <c r="AL500" i="24"/>
  <c r="H501" i="24"/>
  <c r="AR500" i="24"/>
  <c r="BA499" i="24"/>
  <c r="AC500" i="24"/>
  <c r="K501" i="24"/>
  <c r="AU500" i="24"/>
  <c r="I430" i="24"/>
  <c r="AC430" i="24"/>
  <c r="J430" i="24"/>
  <c r="AT430" i="24" s="1"/>
  <c r="AD430" i="24"/>
  <c r="K430" i="24"/>
  <c r="AU430" i="24" s="1"/>
  <c r="AE430" i="24"/>
  <c r="BC430" i="24" s="1"/>
  <c r="D253" i="24"/>
  <c r="D150" i="24"/>
  <c r="R500" i="24"/>
  <c r="AP499" i="24"/>
  <c r="BI429" i="24"/>
  <c r="BI499" i="24"/>
  <c r="AK500" i="24"/>
  <c r="AI500" i="24"/>
  <c r="BG499" i="24"/>
  <c r="BD430" i="24"/>
  <c r="M430" i="24"/>
  <c r="AW430" i="24" s="1"/>
  <c r="AG430" i="24"/>
  <c r="N430" i="24"/>
  <c r="AX430" i="24" s="1"/>
  <c r="AH430" i="24"/>
  <c r="BF430" i="24" s="1"/>
  <c r="Q430" i="24"/>
  <c r="AI430" i="24"/>
  <c r="AS500" i="24"/>
  <c r="I501" i="24"/>
  <c r="Q519" i="24"/>
  <c r="BB499" i="24"/>
  <c r="AD500" i="24"/>
  <c r="F502" i="24"/>
  <c r="AJ342" i="24"/>
  <c r="AF342" i="24"/>
  <c r="Z342" i="24"/>
  <c r="Z520" i="24" s="1"/>
  <c r="V342" i="24"/>
  <c r="R342" i="24"/>
  <c r="L342" i="24"/>
  <c r="H342" i="24"/>
  <c r="D342" i="24"/>
  <c r="D431" i="24" s="1"/>
  <c r="D520" i="24" s="1"/>
  <c r="AI342" i="24"/>
  <c r="AI431" i="24" s="1"/>
  <c r="AE342" i="24"/>
  <c r="AE431" i="24" s="1"/>
  <c r="BC431" i="24" s="1"/>
  <c r="Y342" i="24"/>
  <c r="U342" i="24"/>
  <c r="U431" i="24" s="1"/>
  <c r="Q342" i="24"/>
  <c r="Q431" i="24" s="1"/>
  <c r="K342" i="24"/>
  <c r="K431" i="24" s="1"/>
  <c r="G342" i="24"/>
  <c r="G431" i="24" s="1"/>
  <c r="AL342" i="24"/>
  <c r="AL431" i="24" s="1"/>
  <c r="AH342" i="24"/>
  <c r="AH431" i="24" s="1"/>
  <c r="AD342" i="24"/>
  <c r="AD431" i="24" s="1"/>
  <c r="X342" i="24"/>
  <c r="X431" i="24" s="1"/>
  <c r="T342" i="24"/>
  <c r="T431" i="24" s="1"/>
  <c r="N342" i="24"/>
  <c r="N431" i="24" s="1"/>
  <c r="J342" i="24"/>
  <c r="J431" i="24" s="1"/>
  <c r="F342" i="24"/>
  <c r="F431" i="24" s="1"/>
  <c r="AK342" i="24"/>
  <c r="AK431" i="24" s="1"/>
  <c r="AG342" i="24"/>
  <c r="AG431" i="24" s="1"/>
  <c r="AC342" i="24"/>
  <c r="AC431" i="24" s="1"/>
  <c r="W342" i="24"/>
  <c r="W431" i="24" s="1"/>
  <c r="S342" i="24"/>
  <c r="S431" i="24" s="1"/>
  <c r="M342" i="24"/>
  <c r="M431" i="24" s="1"/>
  <c r="I342" i="24"/>
  <c r="I431" i="24" s="1"/>
  <c r="E342" i="24"/>
  <c r="E431" i="24" s="1"/>
  <c r="M502" i="24"/>
  <c r="J501" i="24"/>
  <c r="AT500" i="24"/>
  <c r="S519" i="24"/>
  <c r="S520" i="24" s="1"/>
  <c r="G501" i="24"/>
  <c r="AQ500" i="24"/>
  <c r="Y500" i="24"/>
  <c r="AW499" i="24"/>
  <c r="AJ430" i="24"/>
  <c r="BH430" i="24" s="1"/>
  <c r="S430" i="24"/>
  <c r="AK430" i="24"/>
  <c r="T430" i="24"/>
  <c r="AR430" i="24" s="1"/>
  <c r="AL430" i="24"/>
  <c r="BJ430" i="24" s="1"/>
  <c r="U430" i="24"/>
  <c r="BH499" i="24"/>
  <c r="AJ500" i="24"/>
  <c r="BD499" i="24"/>
  <c r="AF500" i="24"/>
  <c r="L501" i="24"/>
  <c r="AV500" i="24"/>
  <c r="AE500" i="24"/>
  <c r="BC499" i="24"/>
  <c r="BJ429" i="24"/>
  <c r="BH429" i="24"/>
  <c r="F501" i="18"/>
  <c r="AB121" i="9"/>
  <c r="BC497" i="19"/>
  <c r="AE498" i="19"/>
  <c r="AD121" i="9"/>
  <c r="BB121" i="9" s="1"/>
  <c r="AD121" i="23"/>
  <c r="BI120" i="9"/>
  <c r="BE497" i="19"/>
  <c r="AG498" i="19"/>
  <c r="AF121" i="23"/>
  <c r="BD121" i="23" s="1"/>
  <c r="AF121" i="9"/>
  <c r="R121" i="9"/>
  <c r="AP121" i="9" s="1"/>
  <c r="AQ121" i="9"/>
  <c r="L500" i="18"/>
  <c r="AZ121" i="9"/>
  <c r="AN121" i="9"/>
  <c r="AS121" i="9"/>
  <c r="BE121" i="9"/>
  <c r="AG121" i="9"/>
  <c r="BH121" i="23"/>
  <c r="AV121" i="23"/>
  <c r="X121" i="23"/>
  <c r="K122" i="23"/>
  <c r="K122" i="9"/>
  <c r="AV498" i="19"/>
  <c r="L499" i="19"/>
  <c r="K501" i="18"/>
  <c r="BE499" i="18"/>
  <c r="AG500" i="18"/>
  <c r="BB497" i="19"/>
  <c r="AD498" i="19"/>
  <c r="BB121" i="23"/>
  <c r="H122" i="23"/>
  <c r="H122" i="9"/>
  <c r="I499" i="19"/>
  <c r="AS498" i="19"/>
  <c r="Z500" i="18"/>
  <c r="R498" i="19"/>
  <c r="Q121" i="9"/>
  <c r="AO121" i="9" s="1"/>
  <c r="Q121" i="23"/>
  <c r="BI120" i="23"/>
  <c r="Y120" i="23"/>
  <c r="AW120" i="23" s="1"/>
  <c r="J122" i="23"/>
  <c r="J122" i="9"/>
  <c r="K499" i="19"/>
  <c r="AU498" i="19"/>
  <c r="AX498" i="18"/>
  <c r="N499" i="18"/>
  <c r="T121" i="23"/>
  <c r="AR121" i="23" s="1"/>
  <c r="R121" i="23"/>
  <c r="AP121" i="23" s="1"/>
  <c r="BC121" i="23"/>
  <c r="AQ121" i="23"/>
  <c r="AE121" i="9"/>
  <c r="BC121" i="9" s="1"/>
  <c r="AJ121" i="9"/>
  <c r="J501" i="18"/>
  <c r="BH499" i="18"/>
  <c r="AJ500" i="18"/>
  <c r="BB498" i="18"/>
  <c r="AD499" i="18"/>
  <c r="BG497" i="19"/>
  <c r="AI498" i="19"/>
  <c r="AH121" i="23"/>
  <c r="AH121" i="9"/>
  <c r="W122" i="23"/>
  <c r="W122" i="9"/>
  <c r="X499" i="18"/>
  <c r="AZ121" i="23"/>
  <c r="AN121" i="23"/>
  <c r="AS121" i="23"/>
  <c r="BA121" i="23"/>
  <c r="AO121" i="23"/>
  <c r="BF497" i="19"/>
  <c r="AH498" i="19"/>
  <c r="L122" i="23"/>
  <c r="L122" i="9"/>
  <c r="M499" i="19"/>
  <c r="AW498" i="19"/>
  <c r="BJ497" i="19"/>
  <c r="AL498" i="19"/>
  <c r="E501" i="18"/>
  <c r="Q499" i="18"/>
  <c r="AO498" i="18"/>
  <c r="M121" i="23"/>
  <c r="M121" i="9"/>
  <c r="N498" i="19"/>
  <c r="AX497" i="19"/>
  <c r="Y121" i="9"/>
  <c r="Y121" i="23"/>
  <c r="BF121" i="9"/>
  <c r="AT121" i="9"/>
  <c r="AC121" i="9"/>
  <c r="BA121" i="9" s="1"/>
  <c r="G501" i="18"/>
  <c r="W121" i="9"/>
  <c r="AU121" i="9" s="1"/>
  <c r="AP497" i="19"/>
  <c r="BJ498" i="18"/>
  <c r="AL499" i="18"/>
  <c r="BG499" i="18"/>
  <c r="AI500" i="18"/>
  <c r="AG121" i="23"/>
  <c r="BE121" i="23" s="1"/>
  <c r="X122" i="23"/>
  <c r="X122" i="9"/>
  <c r="Y499" i="18"/>
  <c r="AW498" i="18"/>
  <c r="BA497" i="19"/>
  <c r="AC498" i="19"/>
  <c r="AB122" i="23" s="1"/>
  <c r="BD497" i="19"/>
  <c r="AF498" i="19"/>
  <c r="F122" i="23"/>
  <c r="F122" i="9"/>
  <c r="G499" i="19"/>
  <c r="AQ498" i="19"/>
  <c r="BI497" i="19"/>
  <c r="AK498" i="19"/>
  <c r="BH497" i="19"/>
  <c r="AJ498" i="19"/>
  <c r="AI121" i="9"/>
  <c r="BG121" i="9" s="1"/>
  <c r="AI121" i="23"/>
  <c r="BG121" i="23" s="1"/>
  <c r="AR121" i="9"/>
  <c r="BD121" i="9"/>
  <c r="BA498" i="18"/>
  <c r="AC499" i="18"/>
  <c r="BC499" i="18"/>
  <c r="AE500" i="18"/>
  <c r="R500" i="18"/>
  <c r="H501" i="18"/>
  <c r="AT121" i="23"/>
  <c r="BF121" i="23"/>
  <c r="V122" i="23"/>
  <c r="V122" i="9"/>
  <c r="W499" i="18"/>
  <c r="AU498" i="18"/>
  <c r="V499" i="18"/>
  <c r="AT498" i="18"/>
  <c r="T122" i="23"/>
  <c r="T122" i="9"/>
  <c r="U499" i="18"/>
  <c r="AS498" i="18"/>
  <c r="R122" i="23"/>
  <c r="R122" i="9"/>
  <c r="S499" i="18"/>
  <c r="AQ498" i="18"/>
  <c r="T499" i="18"/>
  <c r="AR498" i="18"/>
  <c r="G122" i="23"/>
  <c r="G122" i="9"/>
  <c r="AR498" i="19"/>
  <c r="H499" i="19"/>
  <c r="AE122" i="23"/>
  <c r="AE122" i="9"/>
  <c r="BD498" i="18"/>
  <c r="AF499" i="18"/>
  <c r="AJ122" i="23"/>
  <c r="BI498" i="18"/>
  <c r="AJ122" i="9"/>
  <c r="AK499" i="18"/>
  <c r="M501" i="18"/>
  <c r="W121" i="23"/>
  <c r="AU121" i="23" s="1"/>
  <c r="D122" i="23"/>
  <c r="D122" i="9"/>
  <c r="E499" i="19"/>
  <c r="AO498" i="19"/>
  <c r="I122" i="23"/>
  <c r="U122" i="23" s="1"/>
  <c r="I122" i="9"/>
  <c r="U122" i="9" s="1"/>
  <c r="J499" i="19"/>
  <c r="AT498" i="19"/>
  <c r="E122" i="23"/>
  <c r="E122" i="9"/>
  <c r="AC122" i="9" s="1"/>
  <c r="F499" i="19"/>
  <c r="AP498" i="19"/>
  <c r="AK121" i="9"/>
  <c r="AG122" i="23"/>
  <c r="BF498" i="18"/>
  <c r="AH499" i="18"/>
  <c r="I501" i="18"/>
  <c r="BH121" i="9"/>
  <c r="X121" i="9"/>
  <c r="AV121" i="9" s="1"/>
  <c r="Y120" i="9"/>
  <c r="AW120" i="9" s="1"/>
  <c r="AF150" i="24"/>
  <c r="S150" i="24"/>
  <c r="W150" i="24"/>
  <c r="AG150" i="24"/>
  <c r="AE150" i="24"/>
  <c r="V150" i="24"/>
  <c r="AD150" i="24"/>
  <c r="U150" i="24"/>
  <c r="AH150" i="24"/>
  <c r="AJ150" i="24"/>
  <c r="AK150" i="24"/>
  <c r="AL150" i="24"/>
  <c r="R150" i="24"/>
  <c r="T150" i="24"/>
  <c r="X150" i="24"/>
  <c r="Y150" i="24"/>
  <c r="AI150" i="24"/>
  <c r="F150" i="24"/>
  <c r="K150" i="24"/>
  <c r="J150" i="24"/>
  <c r="M150" i="24"/>
  <c r="G150" i="24"/>
  <c r="L150" i="24"/>
  <c r="N150" i="24"/>
  <c r="Z150" i="24"/>
  <c r="E150" i="24"/>
  <c r="I150" i="24"/>
  <c r="H150" i="24"/>
  <c r="BG430" i="24" l="1"/>
  <c r="AS431" i="24"/>
  <c r="BI430" i="24"/>
  <c r="T520" i="24"/>
  <c r="BE430" i="24"/>
  <c r="BB430" i="24"/>
  <c r="BB431" i="24"/>
  <c r="BA431" i="24"/>
  <c r="BA430" i="24"/>
  <c r="AO431" i="24"/>
  <c r="H254" i="24"/>
  <c r="I254" i="24"/>
  <c r="E254" i="24"/>
  <c r="Z254" i="24"/>
  <c r="N254" i="24"/>
  <c r="L254" i="24"/>
  <c r="G254" i="24"/>
  <c r="M254" i="24"/>
  <c r="J254" i="24"/>
  <c r="K254" i="24"/>
  <c r="F254" i="24"/>
  <c r="AI254" i="24"/>
  <c r="Y254" i="24"/>
  <c r="X254" i="24"/>
  <c r="T254" i="24"/>
  <c r="R254" i="24"/>
  <c r="AL254" i="24"/>
  <c r="AK254" i="24"/>
  <c r="AJ254" i="24"/>
  <c r="AH254" i="24"/>
  <c r="U254" i="24"/>
  <c r="AD254" i="24"/>
  <c r="V254" i="24"/>
  <c r="AE254" i="24"/>
  <c r="AG254" i="24"/>
  <c r="W254" i="24"/>
  <c r="S254" i="24"/>
  <c r="AF254" i="24"/>
  <c r="AJ501" i="24"/>
  <c r="BH500" i="24"/>
  <c r="AT501" i="24"/>
  <c r="J502" i="24"/>
  <c r="AU431" i="24"/>
  <c r="L431" i="24"/>
  <c r="AV431" i="24" s="1"/>
  <c r="AF431" i="24"/>
  <c r="BB500" i="24"/>
  <c r="AD501" i="24"/>
  <c r="D254" i="24"/>
  <c r="D151" i="24"/>
  <c r="V520" i="24"/>
  <c r="BF500" i="24"/>
  <c r="AH501" i="24"/>
  <c r="L502" i="24"/>
  <c r="AV501" i="24"/>
  <c r="Y501" i="24"/>
  <c r="AW500" i="24"/>
  <c r="G502" i="24"/>
  <c r="AQ501" i="24"/>
  <c r="BE431" i="24"/>
  <c r="BF431" i="24"/>
  <c r="BG431" i="24"/>
  <c r="R431" i="24"/>
  <c r="AP431" i="24" s="1"/>
  <c r="AJ431" i="24"/>
  <c r="BH431" i="24" s="1"/>
  <c r="AK343" i="24"/>
  <c r="AG343" i="24"/>
  <c r="AC343" i="24"/>
  <c r="W343" i="24"/>
  <c r="S343" i="24"/>
  <c r="M343" i="24"/>
  <c r="I343" i="24"/>
  <c r="E343" i="24"/>
  <c r="AJ343" i="24"/>
  <c r="AF343" i="24"/>
  <c r="Z343" i="24"/>
  <c r="Z432" i="24" s="1"/>
  <c r="V343" i="24"/>
  <c r="R343" i="24"/>
  <c r="R432" i="24" s="1"/>
  <c r="L343" i="24"/>
  <c r="H343" i="24"/>
  <c r="H432" i="24" s="1"/>
  <c r="D343" i="24"/>
  <c r="D432" i="24" s="1"/>
  <c r="D521" i="24" s="1"/>
  <c r="AI343" i="24"/>
  <c r="AI432" i="24" s="1"/>
  <c r="AE343" i="24"/>
  <c r="AE432" i="24" s="1"/>
  <c r="Y343" i="24"/>
  <c r="Y432" i="24" s="1"/>
  <c r="U343" i="24"/>
  <c r="U432" i="24" s="1"/>
  <c r="Q343" i="24"/>
  <c r="Q432" i="24" s="1"/>
  <c r="K343" i="24"/>
  <c r="K432" i="24" s="1"/>
  <c r="G343" i="24"/>
  <c r="G432" i="24" s="1"/>
  <c r="AL343" i="24"/>
  <c r="AL432" i="24" s="1"/>
  <c r="AH343" i="24"/>
  <c r="AH432" i="24" s="1"/>
  <c r="AD343" i="24"/>
  <c r="AD432" i="24" s="1"/>
  <c r="X343" i="24"/>
  <c r="X432" i="24" s="1"/>
  <c r="T343" i="24"/>
  <c r="T432" i="24" s="1"/>
  <c r="N343" i="24"/>
  <c r="N432" i="24" s="1"/>
  <c r="AX432" i="24" s="1"/>
  <c r="J343" i="24"/>
  <c r="J432" i="24" s="1"/>
  <c r="F343" i="24"/>
  <c r="F432" i="24" s="1"/>
  <c r="AP432" i="24" s="1"/>
  <c r="BE500" i="24"/>
  <c r="AG501" i="24"/>
  <c r="N503" i="24"/>
  <c r="AX502" i="24"/>
  <c r="AF501" i="24"/>
  <c r="BD500" i="24"/>
  <c r="S521" i="24"/>
  <c r="M503" i="24"/>
  <c r="BI431" i="24"/>
  <c r="BJ431" i="24"/>
  <c r="V431" i="24"/>
  <c r="AT431" i="24" s="1"/>
  <c r="F503" i="24"/>
  <c r="Q520" i="24"/>
  <c r="Q521" i="24" s="1"/>
  <c r="BG500" i="24"/>
  <c r="AI501" i="24"/>
  <c r="K502" i="24"/>
  <c r="AU501" i="24"/>
  <c r="H502" i="24"/>
  <c r="AR501" i="24"/>
  <c r="AQ430" i="24"/>
  <c r="AO430" i="24"/>
  <c r="X520" i="24"/>
  <c r="X521" i="24" s="1"/>
  <c r="BC500" i="24"/>
  <c r="AE501" i="24"/>
  <c r="Z521" i="24"/>
  <c r="AQ431" i="24"/>
  <c r="Y431" i="24"/>
  <c r="AW431" i="24" s="1"/>
  <c r="H431" i="24"/>
  <c r="AR431" i="24" s="1"/>
  <c r="Z431" i="24"/>
  <c r="AX431" i="24" s="1"/>
  <c r="I502" i="24"/>
  <c r="AS501" i="24"/>
  <c r="BI500" i="24"/>
  <c r="AK501" i="24"/>
  <c r="R501" i="24"/>
  <c r="AP500" i="24"/>
  <c r="AS430" i="24"/>
  <c r="BA500" i="24"/>
  <c r="AC501" i="24"/>
  <c r="BJ500" i="24"/>
  <c r="AL501" i="24"/>
  <c r="W520" i="24"/>
  <c r="W521" i="24" s="1"/>
  <c r="E502" i="24"/>
  <c r="AO501" i="24"/>
  <c r="U520" i="24"/>
  <c r="U521" i="24" s="1"/>
  <c r="AZ122" i="23"/>
  <c r="AG122" i="9"/>
  <c r="I502" i="18"/>
  <c r="E123" i="23"/>
  <c r="E123" i="9"/>
  <c r="F500" i="19"/>
  <c r="I123" i="23"/>
  <c r="I123" i="9"/>
  <c r="J500" i="19"/>
  <c r="AT499" i="19"/>
  <c r="D123" i="23"/>
  <c r="D123" i="9"/>
  <c r="AO499" i="19"/>
  <c r="E500" i="19"/>
  <c r="M502" i="18"/>
  <c r="BC122" i="9"/>
  <c r="S122" i="9"/>
  <c r="AQ122" i="9" s="1"/>
  <c r="H502" i="18"/>
  <c r="AP122" i="23"/>
  <c r="M122" i="23"/>
  <c r="M122" i="9"/>
  <c r="N499" i="19"/>
  <c r="AX498" i="19"/>
  <c r="Y122" i="23"/>
  <c r="Y122" i="9"/>
  <c r="P123" i="23"/>
  <c r="P123" i="9"/>
  <c r="Q500" i="18"/>
  <c r="AO499" i="18"/>
  <c r="AV122" i="23"/>
  <c r="BH122" i="23"/>
  <c r="BB499" i="18"/>
  <c r="AD500" i="18"/>
  <c r="BH500" i="18"/>
  <c r="AJ501" i="18"/>
  <c r="AX499" i="18"/>
  <c r="N500" i="18"/>
  <c r="AT122" i="9"/>
  <c r="Z501" i="18"/>
  <c r="H123" i="23"/>
  <c r="H123" i="9"/>
  <c r="I500" i="19"/>
  <c r="AS499" i="19"/>
  <c r="BE498" i="19"/>
  <c r="AG499" i="19"/>
  <c r="AF122" i="9"/>
  <c r="AF122" i="23"/>
  <c r="F502" i="18"/>
  <c r="BE122" i="9"/>
  <c r="AS122" i="9"/>
  <c r="BC122" i="23"/>
  <c r="S122" i="23"/>
  <c r="AQ122" i="23" s="1"/>
  <c r="BC500" i="18"/>
  <c r="AE501" i="18"/>
  <c r="BA499" i="18"/>
  <c r="AC500" i="18"/>
  <c r="BH498" i="19"/>
  <c r="AJ499" i="19"/>
  <c r="AI122" i="9"/>
  <c r="AI122" i="23"/>
  <c r="BD498" i="19"/>
  <c r="AF499" i="19"/>
  <c r="G502" i="18"/>
  <c r="AW121" i="9"/>
  <c r="BI121" i="9"/>
  <c r="P122" i="9"/>
  <c r="AN122" i="9" s="1"/>
  <c r="BF498" i="19"/>
  <c r="AH499" i="19"/>
  <c r="X500" i="18"/>
  <c r="J502" i="18"/>
  <c r="AT122" i="23"/>
  <c r="AR122" i="9"/>
  <c r="BD122" i="9"/>
  <c r="BE500" i="18"/>
  <c r="AG501" i="18"/>
  <c r="AU122" i="9"/>
  <c r="BG122" i="9"/>
  <c r="AV499" i="18"/>
  <c r="BE122" i="23"/>
  <c r="AS122" i="23"/>
  <c r="BI499" i="18"/>
  <c r="AK500" i="18"/>
  <c r="BD499" i="18"/>
  <c r="AE123" i="9"/>
  <c r="AF500" i="18"/>
  <c r="G123" i="23"/>
  <c r="G123" i="9"/>
  <c r="H500" i="19"/>
  <c r="AR499" i="19"/>
  <c r="R501" i="18"/>
  <c r="AB122" i="9"/>
  <c r="AZ122" i="9" s="1"/>
  <c r="F123" i="23"/>
  <c r="F123" i="9"/>
  <c r="AQ499" i="19"/>
  <c r="G500" i="19"/>
  <c r="X123" i="23"/>
  <c r="Y500" i="18"/>
  <c r="AW499" i="18"/>
  <c r="BG500" i="18"/>
  <c r="AI501" i="18"/>
  <c r="BJ499" i="18"/>
  <c r="AL500" i="18"/>
  <c r="AW121" i="23"/>
  <c r="P122" i="23"/>
  <c r="AN122" i="23" s="1"/>
  <c r="E502" i="18"/>
  <c r="L123" i="23"/>
  <c r="L123" i="9"/>
  <c r="X123" i="9" s="1"/>
  <c r="M500" i="19"/>
  <c r="AW499" i="19"/>
  <c r="BG498" i="19"/>
  <c r="AI499" i="19"/>
  <c r="AH122" i="9"/>
  <c r="BF122" i="9" s="1"/>
  <c r="AH122" i="23"/>
  <c r="BF122" i="23" s="1"/>
  <c r="AR122" i="23"/>
  <c r="BD122" i="23"/>
  <c r="K502" i="18"/>
  <c r="AU122" i="23"/>
  <c r="BG122" i="23"/>
  <c r="AV500" i="18"/>
  <c r="L501" i="18"/>
  <c r="BC498" i="19"/>
  <c r="AE499" i="19"/>
  <c r="AD122" i="23"/>
  <c r="BB122" i="23" s="1"/>
  <c r="AD122" i="9"/>
  <c r="BA122" i="9"/>
  <c r="AG123" i="23"/>
  <c r="BF499" i="18"/>
  <c r="AG123" i="9"/>
  <c r="AH500" i="18"/>
  <c r="S123" i="23"/>
  <c r="S123" i="9"/>
  <c r="T500" i="18"/>
  <c r="AR499" i="18"/>
  <c r="R123" i="23"/>
  <c r="R123" i="9"/>
  <c r="S500" i="18"/>
  <c r="AQ499" i="18"/>
  <c r="T123" i="23"/>
  <c r="T123" i="9"/>
  <c r="U500" i="18"/>
  <c r="AS499" i="18"/>
  <c r="U123" i="23"/>
  <c r="U123" i="9"/>
  <c r="V500" i="18"/>
  <c r="AT499" i="18"/>
  <c r="V123" i="23"/>
  <c r="V123" i="9"/>
  <c r="W500" i="18"/>
  <c r="AU499" i="18"/>
  <c r="BI498" i="19"/>
  <c r="AK499" i="19"/>
  <c r="AP122" i="9"/>
  <c r="BB122" i="9"/>
  <c r="BA498" i="19"/>
  <c r="AC499" i="19"/>
  <c r="AB123" i="23" s="1"/>
  <c r="BJ498" i="19"/>
  <c r="AL499" i="19"/>
  <c r="AV122" i="9"/>
  <c r="BH122" i="9"/>
  <c r="AC122" i="23"/>
  <c r="BA122" i="23" s="1"/>
  <c r="J123" i="23"/>
  <c r="J123" i="9"/>
  <c r="AU499" i="19"/>
  <c r="K500" i="19"/>
  <c r="R499" i="19"/>
  <c r="Q122" i="23"/>
  <c r="AO122" i="23" s="1"/>
  <c r="Q122" i="9"/>
  <c r="AO122" i="9" s="1"/>
  <c r="BB498" i="19"/>
  <c r="AD499" i="19"/>
  <c r="K123" i="23"/>
  <c r="W123" i="23" s="1"/>
  <c r="K123" i="9"/>
  <c r="L500" i="19"/>
  <c r="AV499" i="19"/>
  <c r="AP500" i="18"/>
  <c r="AK121" i="23"/>
  <c r="BI121" i="23" s="1"/>
  <c r="T521" i="24" l="1"/>
  <c r="BG432" i="24"/>
  <c r="AK502" i="24"/>
  <c r="BI501" i="24"/>
  <c r="H503" i="24"/>
  <c r="AR502" i="24"/>
  <c r="M504" i="24"/>
  <c r="BD501" i="24"/>
  <c r="AF502" i="24"/>
  <c r="BJ432" i="24"/>
  <c r="V432" i="24"/>
  <c r="E432" i="24"/>
  <c r="AO432" i="24" s="1"/>
  <c r="W432" i="24"/>
  <c r="AU432" i="24" s="1"/>
  <c r="AQ502" i="24"/>
  <c r="G503" i="24"/>
  <c r="L503" i="24"/>
  <c r="AV502" i="24"/>
  <c r="D255" i="24"/>
  <c r="D152" i="24"/>
  <c r="AC176" i="24"/>
  <c r="AC280" i="24" s="1"/>
  <c r="AC183" i="24"/>
  <c r="AC287" i="24" s="1"/>
  <c r="AC180" i="24"/>
  <c r="AC284" i="24" s="1"/>
  <c r="Q179" i="24"/>
  <c r="Q283" i="24" s="1"/>
  <c r="Q177" i="24"/>
  <c r="Q281" i="24" s="1"/>
  <c r="AC177" i="24"/>
  <c r="AC281" i="24" s="1"/>
  <c r="Q180" i="24"/>
  <c r="Q284" i="24" s="1"/>
  <c r="AC182" i="24"/>
  <c r="AC286" i="24" s="1"/>
  <c r="AC179" i="24"/>
  <c r="AC283" i="24" s="1"/>
  <c r="Q176" i="24"/>
  <c r="Q280" i="24" s="1"/>
  <c r="Q371" i="24" s="1"/>
  <c r="Q460" i="24" s="1"/>
  <c r="Q182" i="24"/>
  <c r="Q286" i="24" s="1"/>
  <c r="AC181" i="24"/>
  <c r="AC285" i="24" s="1"/>
  <c r="AC376" i="24" s="1"/>
  <c r="AC465" i="24" s="1"/>
  <c r="AC178" i="24"/>
  <c r="AC282" i="24" s="1"/>
  <c r="AC373" i="24" s="1"/>
  <c r="AC462" i="24" s="1"/>
  <c r="Q151" i="24"/>
  <c r="Q255" i="24" s="1"/>
  <c r="Q181" i="24"/>
  <c r="Q285" i="24" s="1"/>
  <c r="Q376" i="24" s="1"/>
  <c r="Q465" i="24" s="1"/>
  <c r="AC151" i="24"/>
  <c r="AC255" i="24" s="1"/>
  <c r="Q183" i="24"/>
  <c r="Q287" i="24" s="1"/>
  <c r="Q178" i="24"/>
  <c r="Q282" i="24" s="1"/>
  <c r="Q373" i="24" s="1"/>
  <c r="Q462" i="24" s="1"/>
  <c r="BD431" i="24"/>
  <c r="J503" i="24"/>
  <c r="AT502" i="24"/>
  <c r="AF151" i="24"/>
  <c r="AF255" i="24" s="1"/>
  <c r="AF177" i="24"/>
  <c r="AF281" i="24" s="1"/>
  <c r="AF180" i="24"/>
  <c r="AF284" i="24" s="1"/>
  <c r="S179" i="24"/>
  <c r="S283" i="24" s="1"/>
  <c r="S176" i="24"/>
  <c r="S280" i="24" s="1"/>
  <c r="W151" i="24"/>
  <c r="W255" i="24" s="1"/>
  <c r="W178" i="24"/>
  <c r="W282" i="24" s="1"/>
  <c r="W180" i="24"/>
  <c r="W284" i="24" s="1"/>
  <c r="AG180" i="24"/>
  <c r="AG284" i="24" s="1"/>
  <c r="AG183" i="24"/>
  <c r="AG287" i="24" s="1"/>
  <c r="AG176" i="24"/>
  <c r="AG280" i="24" s="1"/>
  <c r="AE151" i="24"/>
  <c r="AE255" i="24" s="1"/>
  <c r="AE177" i="24"/>
  <c r="AE281" i="24" s="1"/>
  <c r="AE180" i="24"/>
  <c r="AE284" i="24" s="1"/>
  <c r="AE183" i="24"/>
  <c r="AE287" i="24" s="1"/>
  <c r="V176" i="24"/>
  <c r="V280" i="24" s="1"/>
  <c r="AD179" i="24"/>
  <c r="AD283" i="24" s="1"/>
  <c r="AD182" i="24"/>
  <c r="AD286" i="24" s="1"/>
  <c r="U176" i="24"/>
  <c r="U280" i="24" s="1"/>
  <c r="AH179" i="24"/>
  <c r="AH283" i="24" s="1"/>
  <c r="AH182" i="24"/>
  <c r="AH286" i="24" s="1"/>
  <c r="AJ179" i="24"/>
  <c r="AJ283" i="24" s="1"/>
  <c r="AJ182" i="24"/>
  <c r="AJ286" i="24" s="1"/>
  <c r="AK178" i="24"/>
  <c r="AK282" i="24" s="1"/>
  <c r="AK181" i="24"/>
  <c r="AK285" i="24" s="1"/>
  <c r="AL181" i="24"/>
  <c r="AL285" i="24" s="1"/>
  <c r="AL151" i="24"/>
  <c r="AL255" i="24" s="1"/>
  <c r="AL177" i="24"/>
  <c r="AL281" i="24" s="1"/>
  <c r="R151" i="24"/>
  <c r="R255" i="24" s="1"/>
  <c r="R178" i="24"/>
  <c r="R282" i="24" s="1"/>
  <c r="R180" i="24"/>
  <c r="R284" i="24" s="1"/>
  <c r="R183" i="24"/>
  <c r="R287" i="24" s="1"/>
  <c r="T180" i="24"/>
  <c r="T284" i="24" s="1"/>
  <c r="T183" i="24"/>
  <c r="T287" i="24" s="1"/>
  <c r="T182" i="24"/>
  <c r="T286" i="24" s="1"/>
  <c r="T177" i="24"/>
  <c r="T281" i="24" s="1"/>
  <c r="X181" i="24"/>
  <c r="X285" i="24" s="1"/>
  <c r="Y176" i="24"/>
  <c r="Y280" i="24" s="1"/>
  <c r="AI151" i="24"/>
  <c r="AI255" i="24" s="1"/>
  <c r="AI177" i="24"/>
  <c r="AI281" i="24" s="1"/>
  <c r="AI180" i="24"/>
  <c r="AI284" i="24" s="1"/>
  <c r="AI183" i="24"/>
  <c r="AI287" i="24" s="1"/>
  <c r="F179" i="24"/>
  <c r="F283" i="24" s="1"/>
  <c r="F181" i="24"/>
  <c r="F285" i="24" s="1"/>
  <c r="F177" i="24"/>
  <c r="F281" i="24" s="1"/>
  <c r="K178" i="24"/>
  <c r="K282" i="24" s="1"/>
  <c r="K179" i="24"/>
  <c r="K283" i="24" s="1"/>
  <c r="K181" i="24"/>
  <c r="K285" i="24" s="1"/>
  <c r="J179" i="24"/>
  <c r="J283" i="24" s="1"/>
  <c r="J181" i="24"/>
  <c r="J285" i="24" s="1"/>
  <c r="J177" i="24"/>
  <c r="J281" i="24" s="1"/>
  <c r="M151" i="24"/>
  <c r="M255" i="24" s="1"/>
  <c r="M180" i="24"/>
  <c r="M284" i="24" s="1"/>
  <c r="M183" i="24"/>
  <c r="M287" i="24" s="1"/>
  <c r="G176" i="24"/>
  <c r="G280" i="24" s="1"/>
  <c r="G151" i="24"/>
  <c r="G255" i="24" s="1"/>
  <c r="L180" i="24"/>
  <c r="L284" i="24" s="1"/>
  <c r="L183" i="24"/>
  <c r="L287" i="24" s="1"/>
  <c r="L182" i="24"/>
  <c r="L286" i="24" s="1"/>
  <c r="L377" i="24" s="1"/>
  <c r="L466" i="24" s="1"/>
  <c r="N179" i="24"/>
  <c r="N283" i="24" s="1"/>
  <c r="N181" i="24"/>
  <c r="N285" i="24" s="1"/>
  <c r="N177" i="24"/>
  <c r="N281" i="24" s="1"/>
  <c r="Z151" i="24"/>
  <c r="Z255" i="24" s="1"/>
  <c r="Z178" i="24"/>
  <c r="Z282" i="24" s="1"/>
  <c r="Z180" i="24"/>
  <c r="Z284" i="24" s="1"/>
  <c r="Z183" i="24"/>
  <c r="Z287" i="24" s="1"/>
  <c r="E181" i="24"/>
  <c r="E285" i="24" s="1"/>
  <c r="E177" i="24"/>
  <c r="E281" i="24" s="1"/>
  <c r="I151" i="24"/>
  <c r="I255" i="24" s="1"/>
  <c r="I180" i="24"/>
  <c r="I284" i="24" s="1"/>
  <c r="I183" i="24"/>
  <c r="I287" i="24" s="1"/>
  <c r="H181" i="24"/>
  <c r="H285" i="24" s="1"/>
  <c r="H177" i="24"/>
  <c r="H281" i="24" s="1"/>
  <c r="BJ501" i="24"/>
  <c r="AL502" i="24"/>
  <c r="AR432" i="24"/>
  <c r="I432" i="24"/>
  <c r="AS432" i="24" s="1"/>
  <c r="AC432" i="24"/>
  <c r="BA432" i="24" s="1"/>
  <c r="BF501" i="24"/>
  <c r="AH502" i="24"/>
  <c r="AL344" i="24"/>
  <c r="AH344" i="24"/>
  <c r="AD344" i="24"/>
  <c r="X344" i="24"/>
  <c r="X522" i="24" s="1"/>
  <c r="T344" i="24"/>
  <c r="N344" i="24"/>
  <c r="N433" i="24" s="1"/>
  <c r="J344" i="24"/>
  <c r="F344" i="24"/>
  <c r="AK344" i="24"/>
  <c r="AG344" i="24"/>
  <c r="AG433" i="24" s="1"/>
  <c r="AC344" i="24"/>
  <c r="W344" i="24"/>
  <c r="S344" i="24"/>
  <c r="S522" i="24" s="1"/>
  <c r="M344" i="24"/>
  <c r="M433" i="24" s="1"/>
  <c r="I344" i="24"/>
  <c r="E344" i="24"/>
  <c r="AJ344" i="24"/>
  <c r="AF344" i="24"/>
  <c r="AF433" i="24" s="1"/>
  <c r="Z344" i="24"/>
  <c r="Z522" i="24" s="1"/>
  <c r="V344" i="24"/>
  <c r="R344" i="24"/>
  <c r="L344" i="24"/>
  <c r="L433" i="24" s="1"/>
  <c r="H344" i="24"/>
  <c r="D344" i="24"/>
  <c r="D433" i="24" s="1"/>
  <c r="D522" i="24" s="1"/>
  <c r="AI344" i="24"/>
  <c r="AE344" i="24"/>
  <c r="AE433" i="24" s="1"/>
  <c r="Y344" i="24"/>
  <c r="U344" i="24"/>
  <c r="U433" i="24" s="1"/>
  <c r="Q344" i="24"/>
  <c r="K344" i="24"/>
  <c r="K433" i="24" s="1"/>
  <c r="G344" i="24"/>
  <c r="AF178" i="24"/>
  <c r="AF282" i="24" s="1"/>
  <c r="AF181" i="24"/>
  <c r="AF285" i="24" s="1"/>
  <c r="S183" i="24"/>
  <c r="S287" i="24" s="1"/>
  <c r="S182" i="24"/>
  <c r="S286" i="24" s="1"/>
  <c r="S177" i="24"/>
  <c r="S281" i="24" s="1"/>
  <c r="W181" i="24"/>
  <c r="W285" i="24" s="1"/>
  <c r="AG151" i="24"/>
  <c r="AG255" i="24" s="1"/>
  <c r="AG177" i="24"/>
  <c r="AG281" i="24" s="1"/>
  <c r="AE178" i="24"/>
  <c r="AE282" i="24" s="1"/>
  <c r="AE181" i="24"/>
  <c r="AE285" i="24" s="1"/>
  <c r="V182" i="24"/>
  <c r="V286" i="24" s="1"/>
  <c r="V177" i="24"/>
  <c r="V281" i="24" s="1"/>
  <c r="V179" i="24"/>
  <c r="V283" i="24" s="1"/>
  <c r="AD180" i="24"/>
  <c r="AD284" i="24" s="1"/>
  <c r="AD183" i="24"/>
  <c r="AD287" i="24" s="1"/>
  <c r="AD176" i="24"/>
  <c r="AD280" i="24" s="1"/>
  <c r="U177" i="24"/>
  <c r="U281" i="24" s="1"/>
  <c r="U179" i="24"/>
  <c r="U283" i="24" s="1"/>
  <c r="AH180" i="24"/>
  <c r="AH284" i="24" s="1"/>
  <c r="AH183" i="24"/>
  <c r="AH287" i="24" s="1"/>
  <c r="AH176" i="24"/>
  <c r="AH280" i="24" s="1"/>
  <c r="AJ183" i="24"/>
  <c r="AJ287" i="24" s="1"/>
  <c r="AJ176" i="24"/>
  <c r="AJ280" i="24" s="1"/>
  <c r="AK179" i="24"/>
  <c r="AK283" i="24" s="1"/>
  <c r="AK182" i="24"/>
  <c r="AK286" i="24" s="1"/>
  <c r="AL178" i="24"/>
  <c r="AL282" i="24" s="1"/>
  <c r="R181" i="24"/>
  <c r="R285" i="24" s="1"/>
  <c r="T151" i="24"/>
  <c r="T255" i="24" s="1"/>
  <c r="T178" i="24"/>
  <c r="T282" i="24" s="1"/>
  <c r="X179" i="24"/>
  <c r="X283" i="24" s="1"/>
  <c r="X176" i="24"/>
  <c r="X280" i="24" s="1"/>
  <c r="Y177" i="24"/>
  <c r="Y281" i="24" s="1"/>
  <c r="Y179" i="24"/>
  <c r="Y283" i="24" s="1"/>
  <c r="AI178" i="24"/>
  <c r="AI282" i="24" s="1"/>
  <c r="AI181" i="24"/>
  <c r="AI285" i="24" s="1"/>
  <c r="F183" i="24"/>
  <c r="F287" i="24" s="1"/>
  <c r="F182" i="24"/>
  <c r="F286" i="24" s="1"/>
  <c r="F377" i="24" s="1"/>
  <c r="F466" i="24" s="1"/>
  <c r="F178" i="24"/>
  <c r="F282" i="24" s="1"/>
  <c r="F373" i="24" s="1"/>
  <c r="F462" i="24" s="1"/>
  <c r="K180" i="24"/>
  <c r="K284" i="24" s="1"/>
  <c r="K375" i="24" s="1"/>
  <c r="K464" i="24" s="1"/>
  <c r="K183" i="24"/>
  <c r="K287" i="24" s="1"/>
  <c r="K182" i="24"/>
  <c r="K286" i="24" s="1"/>
  <c r="K377" i="24" s="1"/>
  <c r="K466" i="24" s="1"/>
  <c r="J183" i="24"/>
  <c r="J287" i="24" s="1"/>
  <c r="J182" i="24"/>
  <c r="J286" i="24" s="1"/>
  <c r="J377" i="24" s="1"/>
  <c r="J466" i="24" s="1"/>
  <c r="J178" i="24"/>
  <c r="J282" i="24" s="1"/>
  <c r="J373" i="24" s="1"/>
  <c r="J462" i="24" s="1"/>
  <c r="M176" i="24"/>
  <c r="M280" i="24" s="1"/>
  <c r="G177" i="24"/>
  <c r="G281" i="24" s="1"/>
  <c r="L176" i="24"/>
  <c r="L280" i="24" s="1"/>
  <c r="L151" i="24"/>
  <c r="L255" i="24" s="1"/>
  <c r="N183" i="24"/>
  <c r="N287" i="24" s="1"/>
  <c r="N182" i="24"/>
  <c r="N286" i="24" s="1"/>
  <c r="N178" i="24"/>
  <c r="N282" i="24" s="1"/>
  <c r="N373" i="24" s="1"/>
  <c r="N462" i="24" s="1"/>
  <c r="Z181" i="24"/>
  <c r="Z285" i="24" s="1"/>
  <c r="E182" i="24"/>
  <c r="E286" i="24" s="1"/>
  <c r="E178" i="24"/>
  <c r="E282" i="24" s="1"/>
  <c r="E179" i="24"/>
  <c r="E283" i="24" s="1"/>
  <c r="I176" i="24"/>
  <c r="I280" i="24" s="1"/>
  <c r="H178" i="24"/>
  <c r="H282" i="24" s="1"/>
  <c r="H179" i="24"/>
  <c r="H283" i="24" s="1"/>
  <c r="BC501" i="24"/>
  <c r="AE502" i="24"/>
  <c r="AU502" i="24"/>
  <c r="K503" i="24"/>
  <c r="T522" i="24"/>
  <c r="N504" i="24"/>
  <c r="AX503" i="24"/>
  <c r="AT432" i="24"/>
  <c r="BB432" i="24"/>
  <c r="BC432" i="24"/>
  <c r="L432" i="24"/>
  <c r="AV432" i="24" s="1"/>
  <c r="AF432" i="24"/>
  <c r="BD432" i="24" s="1"/>
  <c r="M432" i="24"/>
  <c r="AW432" i="24" s="1"/>
  <c r="AG432" i="24"/>
  <c r="BE432" i="24" s="1"/>
  <c r="Y502" i="24"/>
  <c r="AW501" i="24"/>
  <c r="BB501" i="24"/>
  <c r="AD502" i="24"/>
  <c r="AF179" i="24"/>
  <c r="AF283" i="24" s="1"/>
  <c r="AF374" i="24" s="1"/>
  <c r="AF463" i="24" s="1"/>
  <c r="AF182" i="24"/>
  <c r="AF286" i="24" s="1"/>
  <c r="S151" i="24"/>
  <c r="S255" i="24" s="1"/>
  <c r="S178" i="24"/>
  <c r="S282" i="24" s="1"/>
  <c r="S373" i="24" s="1"/>
  <c r="S462" i="24" s="1"/>
  <c r="S180" i="24"/>
  <c r="S284" i="24" s="1"/>
  <c r="W179" i="24"/>
  <c r="W283" i="24" s="1"/>
  <c r="W374" i="24" s="1"/>
  <c r="W463" i="24" s="1"/>
  <c r="W176" i="24"/>
  <c r="W280" i="24" s="1"/>
  <c r="AG178" i="24"/>
  <c r="AG282" i="24" s="1"/>
  <c r="AG181" i="24"/>
  <c r="AG285" i="24" s="1"/>
  <c r="AE182" i="24"/>
  <c r="AE286" i="24" s="1"/>
  <c r="AE377" i="24" s="1"/>
  <c r="AE466" i="24" s="1"/>
  <c r="V151" i="24"/>
  <c r="V255" i="24" s="1"/>
  <c r="V178" i="24"/>
  <c r="V282" i="24" s="1"/>
  <c r="V373" i="24" s="1"/>
  <c r="V462" i="24" s="1"/>
  <c r="V180" i="24"/>
  <c r="V284" i="24" s="1"/>
  <c r="V183" i="24"/>
  <c r="V287" i="24" s="1"/>
  <c r="AD181" i="24"/>
  <c r="AD285" i="24" s="1"/>
  <c r="AD376" i="24" s="1"/>
  <c r="AD465" i="24" s="1"/>
  <c r="AD151" i="24"/>
  <c r="AD255" i="24" s="1"/>
  <c r="AD177" i="24"/>
  <c r="AD281" i="24" s="1"/>
  <c r="U178" i="24"/>
  <c r="U282" i="24" s="1"/>
  <c r="U373" i="24" s="1"/>
  <c r="U462" i="24" s="1"/>
  <c r="U180" i="24"/>
  <c r="U284" i="24" s="1"/>
  <c r="U183" i="24"/>
  <c r="U287" i="24" s="1"/>
  <c r="U182" i="24"/>
  <c r="U286" i="24" s="1"/>
  <c r="AH181" i="24"/>
  <c r="AH285" i="24" s="1"/>
  <c r="AH376" i="24" s="1"/>
  <c r="AH465" i="24" s="1"/>
  <c r="AH151" i="24"/>
  <c r="AH255" i="24" s="1"/>
  <c r="AH177" i="24"/>
  <c r="AH281" i="24" s="1"/>
  <c r="AJ151" i="24"/>
  <c r="AJ255" i="24" s="1"/>
  <c r="AJ177" i="24"/>
  <c r="AJ281" i="24" s="1"/>
  <c r="AJ180" i="24"/>
  <c r="AJ284" i="24" s="1"/>
  <c r="AK180" i="24"/>
  <c r="AK284" i="24" s="1"/>
  <c r="AK375" i="24" s="1"/>
  <c r="AK464" i="24" s="1"/>
  <c r="AK183" i="24"/>
  <c r="AK287" i="24" s="1"/>
  <c r="AK176" i="24"/>
  <c r="AK280" i="24" s="1"/>
  <c r="AL179" i="24"/>
  <c r="AL283" i="24" s="1"/>
  <c r="AL182" i="24"/>
  <c r="AL286" i="24" s="1"/>
  <c r="R176" i="24"/>
  <c r="R280" i="24" s="1"/>
  <c r="T181" i="24"/>
  <c r="T285" i="24" s="1"/>
  <c r="T376" i="24" s="1"/>
  <c r="T465" i="24" s="1"/>
  <c r="X180" i="24"/>
  <c r="X284" i="24" s="1"/>
  <c r="X375" i="24" s="1"/>
  <c r="X464" i="24" s="1"/>
  <c r="X183" i="24"/>
  <c r="X287" i="24" s="1"/>
  <c r="X182" i="24"/>
  <c r="X286" i="24" s="1"/>
  <c r="X177" i="24"/>
  <c r="X281" i="24" s="1"/>
  <c r="Y178" i="24"/>
  <c r="Y282" i="24" s="1"/>
  <c r="Y373" i="24" s="1"/>
  <c r="Y462" i="24" s="1"/>
  <c r="Y180" i="24"/>
  <c r="Y284" i="24" s="1"/>
  <c r="Y183" i="24"/>
  <c r="Y287" i="24" s="1"/>
  <c r="Y182" i="24"/>
  <c r="Y286" i="24" s="1"/>
  <c r="AI182" i="24"/>
  <c r="AI286" i="24" s="1"/>
  <c r="AI377" i="24" s="1"/>
  <c r="AI466" i="24" s="1"/>
  <c r="BG466" i="24" s="1"/>
  <c r="F151" i="24"/>
  <c r="F255" i="24" s="1"/>
  <c r="F180" i="24"/>
  <c r="F284" i="24" s="1"/>
  <c r="F375" i="24" s="1"/>
  <c r="F464" i="24" s="1"/>
  <c r="K176" i="24"/>
  <c r="K280" i="24" s="1"/>
  <c r="K151" i="24"/>
  <c r="K255" i="24" s="1"/>
  <c r="J151" i="24"/>
  <c r="J255" i="24" s="1"/>
  <c r="J180" i="24"/>
  <c r="J284" i="24" s="1"/>
  <c r="J375" i="24" s="1"/>
  <c r="J464" i="24" s="1"/>
  <c r="M181" i="24"/>
  <c r="M285" i="24" s="1"/>
  <c r="M177" i="24"/>
  <c r="M281" i="24" s="1"/>
  <c r="G178" i="24"/>
  <c r="G282" i="24" s="1"/>
  <c r="G179" i="24"/>
  <c r="G283" i="24" s="1"/>
  <c r="G181" i="24"/>
  <c r="G285" i="24" s="1"/>
  <c r="L181" i="24"/>
  <c r="L285" i="24" s="1"/>
  <c r="L376" i="24" s="1"/>
  <c r="L465" i="24" s="1"/>
  <c r="L177" i="24"/>
  <c r="L281" i="24" s="1"/>
  <c r="N151" i="24"/>
  <c r="N255" i="24" s="1"/>
  <c r="N180" i="24"/>
  <c r="N284" i="24" s="1"/>
  <c r="N375" i="24" s="1"/>
  <c r="N464" i="24" s="1"/>
  <c r="Z176" i="24"/>
  <c r="Z280" i="24" s="1"/>
  <c r="E151" i="24"/>
  <c r="E255" i="24" s="1"/>
  <c r="E180" i="24"/>
  <c r="E284" i="24" s="1"/>
  <c r="E375" i="24" s="1"/>
  <c r="E464" i="24" s="1"/>
  <c r="E183" i="24"/>
  <c r="E287" i="24" s="1"/>
  <c r="I181" i="24"/>
  <c r="I285" i="24" s="1"/>
  <c r="I177" i="24"/>
  <c r="I281" i="24" s="1"/>
  <c r="H180" i="24"/>
  <c r="H284" i="24" s="1"/>
  <c r="H375" i="24" s="1"/>
  <c r="H464" i="24" s="1"/>
  <c r="H183" i="24"/>
  <c r="H287" i="24" s="1"/>
  <c r="H182" i="24"/>
  <c r="H286" i="24" s="1"/>
  <c r="E503" i="24"/>
  <c r="AO502" i="24"/>
  <c r="AC502" i="24"/>
  <c r="BA501" i="24"/>
  <c r="R502" i="24"/>
  <c r="AP501" i="24"/>
  <c r="I503" i="24"/>
  <c r="AS502" i="24"/>
  <c r="BG501" i="24"/>
  <c r="AI502" i="24"/>
  <c r="F504" i="24"/>
  <c r="AG502" i="24"/>
  <c r="BE501" i="24"/>
  <c r="BF432" i="24"/>
  <c r="AJ432" i="24"/>
  <c r="BH432" i="24" s="1"/>
  <c r="S432" i="24"/>
  <c r="AQ432" i="24" s="1"/>
  <c r="AK432" i="24"/>
  <c r="BI432" i="24" s="1"/>
  <c r="V521" i="24"/>
  <c r="V522" i="24" s="1"/>
  <c r="BH501" i="24"/>
  <c r="AJ502" i="24"/>
  <c r="AF183" i="24"/>
  <c r="AF287" i="24" s="1"/>
  <c r="AF176" i="24"/>
  <c r="AF280" i="24" s="1"/>
  <c r="AF371" i="24" s="1"/>
  <c r="AF460" i="24" s="1"/>
  <c r="S181" i="24"/>
  <c r="S285" i="24" s="1"/>
  <c r="S376" i="24" s="1"/>
  <c r="S465" i="24" s="1"/>
  <c r="W183" i="24"/>
  <c r="W287" i="24" s="1"/>
  <c r="W182" i="24"/>
  <c r="W286" i="24" s="1"/>
  <c r="W177" i="24"/>
  <c r="W281" i="24" s="1"/>
  <c r="W372" i="24" s="1"/>
  <c r="W461" i="24" s="1"/>
  <c r="AG179" i="24"/>
  <c r="AG283" i="24" s="1"/>
  <c r="AG374" i="24" s="1"/>
  <c r="AG463" i="24" s="1"/>
  <c r="AG182" i="24"/>
  <c r="AG286" i="24" s="1"/>
  <c r="AE176" i="24"/>
  <c r="AE280" i="24" s="1"/>
  <c r="AE371" i="24" s="1"/>
  <c r="AE460" i="24" s="1"/>
  <c r="AE179" i="24"/>
  <c r="AE283" i="24" s="1"/>
  <c r="AE374" i="24" s="1"/>
  <c r="AE463" i="24" s="1"/>
  <c r="V181" i="24"/>
  <c r="V285" i="24" s="1"/>
  <c r="V376" i="24" s="1"/>
  <c r="V465" i="24" s="1"/>
  <c r="AD178" i="24"/>
  <c r="AD282" i="24" s="1"/>
  <c r="AD373" i="24" s="1"/>
  <c r="AD462" i="24" s="1"/>
  <c r="BB462" i="24" s="1"/>
  <c r="U181" i="24"/>
  <c r="U285" i="24" s="1"/>
  <c r="U151" i="24"/>
  <c r="U255" i="24" s="1"/>
  <c r="AH178" i="24"/>
  <c r="AH282" i="24" s="1"/>
  <c r="AH373" i="24" s="1"/>
  <c r="AH462" i="24" s="1"/>
  <c r="BF462" i="24" s="1"/>
  <c r="AJ178" i="24"/>
  <c r="AJ282" i="24" s="1"/>
  <c r="AJ373" i="24" s="1"/>
  <c r="AJ462" i="24" s="1"/>
  <c r="AJ181" i="24"/>
  <c r="AJ285" i="24" s="1"/>
  <c r="AJ376" i="24" s="1"/>
  <c r="AJ465" i="24" s="1"/>
  <c r="AK151" i="24"/>
  <c r="AK255" i="24" s="1"/>
  <c r="AK177" i="24"/>
  <c r="AK281" i="24" s="1"/>
  <c r="AK372" i="24" s="1"/>
  <c r="AK461" i="24" s="1"/>
  <c r="AL180" i="24"/>
  <c r="AL284" i="24" s="1"/>
  <c r="AL375" i="24" s="1"/>
  <c r="AL464" i="24" s="1"/>
  <c r="AL183" i="24"/>
  <c r="AL287" i="24" s="1"/>
  <c r="AL176" i="24"/>
  <c r="AL280" i="24" s="1"/>
  <c r="AL371" i="24" s="1"/>
  <c r="AL460" i="24" s="1"/>
  <c r="R182" i="24"/>
  <c r="R286" i="24" s="1"/>
  <c r="R377" i="24" s="1"/>
  <c r="R466" i="24" s="1"/>
  <c r="R177" i="24"/>
  <c r="R281" i="24" s="1"/>
  <c r="R372" i="24" s="1"/>
  <c r="R461" i="24" s="1"/>
  <c r="R179" i="24"/>
  <c r="R283" i="24" s="1"/>
  <c r="R374" i="24" s="1"/>
  <c r="R463" i="24" s="1"/>
  <c r="T179" i="24"/>
  <c r="T283" i="24" s="1"/>
  <c r="T374" i="24" s="1"/>
  <c r="T463" i="24" s="1"/>
  <c r="T176" i="24"/>
  <c r="T280" i="24" s="1"/>
  <c r="T371" i="24" s="1"/>
  <c r="T460" i="24" s="1"/>
  <c r="X151" i="24"/>
  <c r="X255" i="24" s="1"/>
  <c r="X178" i="24"/>
  <c r="X282" i="24" s="1"/>
  <c r="X373" i="24" s="1"/>
  <c r="X462" i="24" s="1"/>
  <c r="Y181" i="24"/>
  <c r="Y285" i="24" s="1"/>
  <c r="Y376" i="24" s="1"/>
  <c r="Y465" i="24" s="1"/>
  <c r="Y151" i="24"/>
  <c r="Y255" i="24" s="1"/>
  <c r="AI176" i="24"/>
  <c r="AI280" i="24" s="1"/>
  <c r="AI371" i="24" s="1"/>
  <c r="AI460" i="24" s="1"/>
  <c r="AI179" i="24"/>
  <c r="AI283" i="24" s="1"/>
  <c r="F176" i="24"/>
  <c r="F280" i="24" s="1"/>
  <c r="F371" i="24" s="1"/>
  <c r="F460" i="24" s="1"/>
  <c r="K177" i="24"/>
  <c r="K281" i="24" s="1"/>
  <c r="K372" i="24" s="1"/>
  <c r="K461" i="24" s="1"/>
  <c r="J176" i="24"/>
  <c r="J280" i="24" s="1"/>
  <c r="J371" i="24" s="1"/>
  <c r="J460" i="24" s="1"/>
  <c r="M182" i="24"/>
  <c r="M286" i="24" s="1"/>
  <c r="M377" i="24" s="1"/>
  <c r="M466" i="24" s="1"/>
  <c r="M178" i="24"/>
  <c r="M282" i="24" s="1"/>
  <c r="M179" i="24"/>
  <c r="M283" i="24" s="1"/>
  <c r="M374" i="24" s="1"/>
  <c r="M463" i="24" s="1"/>
  <c r="G180" i="24"/>
  <c r="G284" i="24" s="1"/>
  <c r="G375" i="24" s="1"/>
  <c r="G464" i="24" s="1"/>
  <c r="G183" i="24"/>
  <c r="G287" i="24" s="1"/>
  <c r="G182" i="24"/>
  <c r="G286" i="24" s="1"/>
  <c r="L178" i="24"/>
  <c r="L282" i="24" s="1"/>
  <c r="L179" i="24"/>
  <c r="L283" i="24" s="1"/>
  <c r="L374" i="24" s="1"/>
  <c r="L463" i="24" s="1"/>
  <c r="N176" i="24"/>
  <c r="N280" i="24" s="1"/>
  <c r="N371" i="24" s="1"/>
  <c r="N460" i="24" s="1"/>
  <c r="Z182" i="24"/>
  <c r="Z286" i="24" s="1"/>
  <c r="Z377" i="24" s="1"/>
  <c r="Z466" i="24" s="1"/>
  <c r="Z177" i="24"/>
  <c r="Z281" i="24" s="1"/>
  <c r="Z372" i="24" s="1"/>
  <c r="Z461" i="24" s="1"/>
  <c r="Z179" i="24"/>
  <c r="Z283" i="24" s="1"/>
  <c r="E176" i="24"/>
  <c r="E280" i="24" s="1"/>
  <c r="E371" i="24" s="1"/>
  <c r="E460" i="24" s="1"/>
  <c r="AO460" i="24" s="1"/>
  <c r="I182" i="24"/>
  <c r="I286" i="24" s="1"/>
  <c r="I377" i="24" s="1"/>
  <c r="I466" i="24" s="1"/>
  <c r="I178" i="24"/>
  <c r="I282" i="24" s="1"/>
  <c r="I179" i="24"/>
  <c r="I283" i="24" s="1"/>
  <c r="H176" i="24"/>
  <c r="H280" i="24" s="1"/>
  <c r="H371" i="24" s="1"/>
  <c r="H460" i="24" s="1"/>
  <c r="H151" i="24"/>
  <c r="H255" i="24" s="1"/>
  <c r="BI499" i="19"/>
  <c r="AK500" i="19"/>
  <c r="AT123" i="9"/>
  <c r="BB499" i="19"/>
  <c r="AD500" i="19"/>
  <c r="R500" i="19"/>
  <c r="Q123" i="9"/>
  <c r="Q123" i="23"/>
  <c r="AT123" i="23"/>
  <c r="BJ499" i="19"/>
  <c r="AL500" i="19"/>
  <c r="L502" i="18"/>
  <c r="K503" i="18"/>
  <c r="AV123" i="23"/>
  <c r="AP123" i="9"/>
  <c r="AQ123" i="9"/>
  <c r="BC123" i="9"/>
  <c r="BD499" i="19"/>
  <c r="AF500" i="19"/>
  <c r="BH499" i="19"/>
  <c r="AJ500" i="19"/>
  <c r="AI123" i="23"/>
  <c r="AI123" i="9"/>
  <c r="AB123" i="9"/>
  <c r="F503" i="18"/>
  <c r="AR123" i="23"/>
  <c r="BH501" i="18"/>
  <c r="AJ502" i="18"/>
  <c r="BB500" i="18"/>
  <c r="AD501" i="18"/>
  <c r="M503" i="18"/>
  <c r="AN123" i="23"/>
  <c r="AZ123" i="23"/>
  <c r="BE123" i="23"/>
  <c r="AS123" i="23"/>
  <c r="AO123" i="23"/>
  <c r="K124" i="23"/>
  <c r="K124" i="9"/>
  <c r="L501" i="19"/>
  <c r="AV500" i="19"/>
  <c r="W501" i="18"/>
  <c r="AU500" i="18"/>
  <c r="V501" i="18"/>
  <c r="AT500" i="18"/>
  <c r="U501" i="18"/>
  <c r="AS500" i="18"/>
  <c r="S501" i="18"/>
  <c r="AQ500" i="18"/>
  <c r="T501" i="18"/>
  <c r="AR500" i="18"/>
  <c r="E503" i="18"/>
  <c r="AP123" i="23"/>
  <c r="AQ123" i="23"/>
  <c r="AE123" i="23"/>
  <c r="BC123" i="23" s="1"/>
  <c r="AJ123" i="23"/>
  <c r="BH123" i="23" s="1"/>
  <c r="J503" i="18"/>
  <c r="BF499" i="19"/>
  <c r="AH500" i="19"/>
  <c r="Z502" i="18"/>
  <c r="M123" i="23"/>
  <c r="M123" i="9"/>
  <c r="N500" i="19"/>
  <c r="AX499" i="19"/>
  <c r="D124" i="23"/>
  <c r="D124" i="9"/>
  <c r="E501" i="19"/>
  <c r="AO500" i="19"/>
  <c r="AP499" i="19"/>
  <c r="BF500" i="18"/>
  <c r="AH501" i="18"/>
  <c r="BC499" i="19"/>
  <c r="AE500" i="19"/>
  <c r="AD123" i="9"/>
  <c r="BB123" i="9" s="1"/>
  <c r="AD123" i="23"/>
  <c r="BB123" i="23" s="1"/>
  <c r="L124" i="23"/>
  <c r="L124" i="9"/>
  <c r="M501" i="19"/>
  <c r="AW500" i="19"/>
  <c r="BJ500" i="18"/>
  <c r="AL501" i="18"/>
  <c r="BG501" i="18"/>
  <c r="AI502" i="18"/>
  <c r="F124" i="23"/>
  <c r="F124" i="9"/>
  <c r="G501" i="19"/>
  <c r="AQ500" i="19"/>
  <c r="BD500" i="18"/>
  <c r="AF501" i="18"/>
  <c r="AJ124" i="23"/>
  <c r="AJ124" i="9"/>
  <c r="BI500" i="18"/>
  <c r="AK501" i="18"/>
  <c r="W124" i="23"/>
  <c r="W124" i="9"/>
  <c r="X501" i="18"/>
  <c r="AV501" i="18" s="1"/>
  <c r="G503" i="18"/>
  <c r="BA500" i="18"/>
  <c r="AC501" i="18"/>
  <c r="BC501" i="18"/>
  <c r="AE502" i="18"/>
  <c r="H124" i="23"/>
  <c r="H124" i="9"/>
  <c r="T124" i="9" s="1"/>
  <c r="I501" i="19"/>
  <c r="AS500" i="19"/>
  <c r="N501" i="18"/>
  <c r="AX500" i="18"/>
  <c r="AC123" i="9"/>
  <c r="BI122" i="9"/>
  <c r="AW122" i="9"/>
  <c r="AK122" i="9"/>
  <c r="H503" i="18"/>
  <c r="I124" i="23"/>
  <c r="I124" i="9"/>
  <c r="U124" i="9" s="1"/>
  <c r="AT500" i="19"/>
  <c r="J501" i="19"/>
  <c r="E124" i="23"/>
  <c r="E124" i="9"/>
  <c r="AC124" i="9" s="1"/>
  <c r="AP500" i="19"/>
  <c r="F501" i="19"/>
  <c r="I503" i="18"/>
  <c r="J124" i="23"/>
  <c r="V124" i="23" s="1"/>
  <c r="J124" i="9"/>
  <c r="V124" i="9" s="1"/>
  <c r="K501" i="19"/>
  <c r="AU500" i="19"/>
  <c r="BG123" i="9"/>
  <c r="BA499" i="19"/>
  <c r="AC500" i="19"/>
  <c r="AB124" i="9" s="1"/>
  <c r="AU123" i="23"/>
  <c r="BG123" i="23"/>
  <c r="BG499" i="19"/>
  <c r="AI500" i="19"/>
  <c r="AH123" i="23"/>
  <c r="BF123" i="23" s="1"/>
  <c r="AH123" i="9"/>
  <c r="BF123" i="9" s="1"/>
  <c r="AV123" i="9"/>
  <c r="AK123" i="9"/>
  <c r="X124" i="23"/>
  <c r="X124" i="9"/>
  <c r="Y501" i="18"/>
  <c r="AW500" i="18"/>
  <c r="R502" i="18"/>
  <c r="AP502" i="18" s="1"/>
  <c r="G124" i="23"/>
  <c r="S124" i="23" s="1"/>
  <c r="G124" i="9"/>
  <c r="S124" i="9" s="1"/>
  <c r="H501" i="19"/>
  <c r="AR500" i="19"/>
  <c r="AJ123" i="9"/>
  <c r="BH123" i="9" s="1"/>
  <c r="BE501" i="18"/>
  <c r="AG502" i="18"/>
  <c r="W123" i="9"/>
  <c r="AU123" i="9" s="1"/>
  <c r="AP501" i="18"/>
  <c r="BE499" i="19"/>
  <c r="AG500" i="19"/>
  <c r="AF123" i="9"/>
  <c r="BD123" i="9" s="1"/>
  <c r="AF123" i="23"/>
  <c r="BD123" i="23" s="1"/>
  <c r="AR123" i="9"/>
  <c r="AC123" i="23"/>
  <c r="BA123" i="23" s="1"/>
  <c r="P124" i="23"/>
  <c r="P124" i="9"/>
  <c r="Q501" i="18"/>
  <c r="AO500" i="18"/>
  <c r="AW122" i="23"/>
  <c r="AK122" i="23"/>
  <c r="BI122" i="23" s="1"/>
  <c r="AN123" i="9"/>
  <c r="AZ123" i="9"/>
  <c r="AS123" i="9"/>
  <c r="BE123" i="9"/>
  <c r="AO123" i="9"/>
  <c r="BA123" i="9"/>
  <c r="BH465" i="24" l="1"/>
  <c r="U376" i="24"/>
  <c r="U465" i="24" s="1"/>
  <c r="AR460" i="24"/>
  <c r="Y377" i="24"/>
  <c r="Y466" i="24" s="1"/>
  <c r="AW466" i="24" s="1"/>
  <c r="BJ460" i="24"/>
  <c r="Z374" i="24"/>
  <c r="Z463" i="24" s="1"/>
  <c r="BJ464" i="24"/>
  <c r="M373" i="24"/>
  <c r="M462" i="24" s="1"/>
  <c r="AW462" i="24" s="1"/>
  <c r="AI374" i="24"/>
  <c r="AI463" i="24" s="1"/>
  <c r="I374" i="24"/>
  <c r="I463" i="24" s="1"/>
  <c r="AG377" i="24"/>
  <c r="AG466" i="24" s="1"/>
  <c r="BD460" i="24"/>
  <c r="H373" i="24"/>
  <c r="H462" i="24" s="1"/>
  <c r="T377" i="24"/>
  <c r="T466" i="24" s="1"/>
  <c r="G377" i="24"/>
  <c r="G466" i="24" s="1"/>
  <c r="G373" i="24"/>
  <c r="G462" i="24" s="1"/>
  <c r="AQ462" i="24" s="1"/>
  <c r="AC374" i="24"/>
  <c r="AC463" i="24" s="1"/>
  <c r="AC377" i="24"/>
  <c r="AC466" i="24" s="1"/>
  <c r="Q374" i="24"/>
  <c r="Q463" i="24" s="1"/>
  <c r="F505" i="24"/>
  <c r="I504" i="24"/>
  <c r="AS503" i="24"/>
  <c r="BA502" i="24"/>
  <c r="AC503" i="24"/>
  <c r="G376" i="24"/>
  <c r="G465" i="24" s="1"/>
  <c r="AQ465" i="24" s="1"/>
  <c r="M376" i="24"/>
  <c r="M465" i="24" s="1"/>
  <c r="AW465" i="24" s="1"/>
  <c r="K371" i="24"/>
  <c r="K460" i="24" s="1"/>
  <c r="X372" i="24"/>
  <c r="X461" i="24" s="1"/>
  <c r="AK371" i="24"/>
  <c r="AK460" i="24" s="1"/>
  <c r="AJ372" i="24"/>
  <c r="AJ461" i="24" s="1"/>
  <c r="BC466" i="24"/>
  <c r="AF377" i="24"/>
  <c r="AF466" i="24" s="1"/>
  <c r="E374" i="24"/>
  <c r="E463" i="24" s="1"/>
  <c r="L371" i="24"/>
  <c r="L460" i="24" s="1"/>
  <c r="AI376" i="24"/>
  <c r="AI465" i="24" s="1"/>
  <c r="X371" i="24"/>
  <c r="X460" i="24" s="1"/>
  <c r="R376" i="24"/>
  <c r="R465" i="24" s="1"/>
  <c r="AJ371" i="24"/>
  <c r="AJ460" i="24" s="1"/>
  <c r="AH375" i="24"/>
  <c r="AH464" i="24" s="1"/>
  <c r="BF464" i="24" s="1"/>
  <c r="V377" i="24"/>
  <c r="V466" i="24" s="1"/>
  <c r="AT466" i="24" s="1"/>
  <c r="AH433" i="24"/>
  <c r="E376" i="24"/>
  <c r="E465" i="24" s="1"/>
  <c r="AO465" i="24" s="1"/>
  <c r="G371" i="24"/>
  <c r="G460" i="24" s="1"/>
  <c r="J372" i="24"/>
  <c r="J461" i="24" s="1"/>
  <c r="K374" i="24"/>
  <c r="K463" i="24" s="1"/>
  <c r="AU463" i="24" s="1"/>
  <c r="F374" i="24"/>
  <c r="F463" i="24" s="1"/>
  <c r="AP463" i="24" s="1"/>
  <c r="R375" i="24"/>
  <c r="R464" i="24" s="1"/>
  <c r="AJ377" i="24"/>
  <c r="AJ466" i="24" s="1"/>
  <c r="BH466" i="24" s="1"/>
  <c r="U371" i="24"/>
  <c r="U460" i="24" s="1"/>
  <c r="AG371" i="24"/>
  <c r="AG460" i="24" s="1"/>
  <c r="W373" i="24"/>
  <c r="W462" i="24" s="1"/>
  <c r="AF375" i="24"/>
  <c r="AF464" i="24" s="1"/>
  <c r="BD464" i="24" s="1"/>
  <c r="J504" i="24"/>
  <c r="AT503" i="24"/>
  <c r="D256" i="24"/>
  <c r="D153" i="24"/>
  <c r="Q152" i="24"/>
  <c r="Q256" i="24" s="1"/>
  <c r="AC152" i="24"/>
  <c r="AC256" i="24" s="1"/>
  <c r="H152" i="24"/>
  <c r="H256" i="24" s="1"/>
  <c r="E152" i="24"/>
  <c r="E256" i="24" s="1"/>
  <c r="Y152" i="24"/>
  <c r="Y256" i="24" s="1"/>
  <c r="X152" i="24"/>
  <c r="X256" i="24" s="1"/>
  <c r="AK152" i="24"/>
  <c r="AK256" i="24" s="1"/>
  <c r="U152" i="24"/>
  <c r="U256" i="24" s="1"/>
  <c r="V152" i="24"/>
  <c r="V256" i="24" s="1"/>
  <c r="N152" i="24"/>
  <c r="N256" i="24" s="1"/>
  <c r="J152" i="24"/>
  <c r="J256" i="24" s="1"/>
  <c r="K152" i="24"/>
  <c r="K256" i="24" s="1"/>
  <c r="F152" i="24"/>
  <c r="F256" i="24" s="1"/>
  <c r="AJ152" i="24"/>
  <c r="AJ256" i="24" s="1"/>
  <c r="AH152" i="24"/>
  <c r="AH256" i="24" s="1"/>
  <c r="AD152" i="24"/>
  <c r="AD256" i="24" s="1"/>
  <c r="S152" i="24"/>
  <c r="S256" i="24" s="1"/>
  <c r="I152" i="24"/>
  <c r="I256" i="24" s="1"/>
  <c r="Z152" i="24"/>
  <c r="Z256" i="24" s="1"/>
  <c r="L152" i="24"/>
  <c r="L256" i="24" s="1"/>
  <c r="M152" i="24"/>
  <c r="M256" i="24" s="1"/>
  <c r="AI152" i="24"/>
  <c r="AI256" i="24" s="1"/>
  <c r="T152" i="24"/>
  <c r="T256" i="24" s="1"/>
  <c r="R152" i="24"/>
  <c r="R256" i="24" s="1"/>
  <c r="AE152" i="24"/>
  <c r="AE256" i="24" s="1"/>
  <c r="AG152" i="24"/>
  <c r="AG256" i="24" s="1"/>
  <c r="G152" i="24"/>
  <c r="G256" i="24" s="1"/>
  <c r="AL152" i="24"/>
  <c r="AL256" i="24" s="1"/>
  <c r="W152" i="24"/>
  <c r="W256" i="24" s="1"/>
  <c r="AF152" i="24"/>
  <c r="AF256" i="24" s="1"/>
  <c r="G504" i="24"/>
  <c r="AQ503" i="24"/>
  <c r="BG463" i="24"/>
  <c r="BC460" i="24"/>
  <c r="W377" i="24"/>
  <c r="W466" i="24" s="1"/>
  <c r="BG502" i="24"/>
  <c r="AI503" i="24"/>
  <c r="G374" i="24"/>
  <c r="G463" i="24" s="1"/>
  <c r="AT464" i="24"/>
  <c r="AP464" i="24"/>
  <c r="X377" i="24"/>
  <c r="X466" i="24" s="1"/>
  <c r="AV466" i="24" s="1"/>
  <c r="R371" i="24"/>
  <c r="R460" i="24" s="1"/>
  <c r="AP460" i="24" s="1"/>
  <c r="U377" i="24"/>
  <c r="U466" i="24" s="1"/>
  <c r="AS466" i="24" s="1"/>
  <c r="AD372" i="24"/>
  <c r="AD461" i="24" s="1"/>
  <c r="V375" i="24"/>
  <c r="V464" i="24" s="1"/>
  <c r="AG376" i="24"/>
  <c r="AG465" i="24" s="1"/>
  <c r="S375" i="24"/>
  <c r="S464" i="24" s="1"/>
  <c r="Y503" i="24"/>
  <c r="AW502" i="24"/>
  <c r="K504" i="24"/>
  <c r="AU503" i="24"/>
  <c r="H374" i="24"/>
  <c r="H463" i="24" s="1"/>
  <c r="AR463" i="24" s="1"/>
  <c r="E373" i="24"/>
  <c r="E462" i="24" s="1"/>
  <c r="AO462" i="24" s="1"/>
  <c r="N377" i="24"/>
  <c r="N466" i="24" s="1"/>
  <c r="AX466" i="24" s="1"/>
  <c r="G372" i="24"/>
  <c r="G461" i="24" s="1"/>
  <c r="AI373" i="24"/>
  <c r="AI462" i="24" s="1"/>
  <c r="X374" i="24"/>
  <c r="X463" i="24" s="1"/>
  <c r="AL373" i="24"/>
  <c r="AL462" i="24" s="1"/>
  <c r="BJ462" i="24" s="1"/>
  <c r="U374" i="24"/>
  <c r="U463" i="24" s="1"/>
  <c r="AS463" i="24" s="1"/>
  <c r="AD375" i="24"/>
  <c r="AD464" i="24" s="1"/>
  <c r="BB464" i="24" s="1"/>
  <c r="AE376" i="24"/>
  <c r="AE465" i="24" s="1"/>
  <c r="BC465" i="24" s="1"/>
  <c r="W376" i="24"/>
  <c r="W465" i="24" s="1"/>
  <c r="AF376" i="24"/>
  <c r="AF465" i="24" s="1"/>
  <c r="Q433" i="24"/>
  <c r="AI433" i="24"/>
  <c r="BG433" i="24" s="1"/>
  <c r="R433" i="24"/>
  <c r="AJ433" i="24"/>
  <c r="BH433" i="24" s="1"/>
  <c r="S433" i="24"/>
  <c r="AK433" i="24"/>
  <c r="BI433" i="24" s="1"/>
  <c r="T433" i="24"/>
  <c r="AL433" i="24"/>
  <c r="BJ433" i="24" s="1"/>
  <c r="Q522" i="24"/>
  <c r="U522" i="24"/>
  <c r="I375" i="24"/>
  <c r="I464" i="24" s="1"/>
  <c r="N372" i="24"/>
  <c r="N461" i="24" s="1"/>
  <c r="AX461" i="24" s="1"/>
  <c r="J376" i="24"/>
  <c r="J465" i="24" s="1"/>
  <c r="AT465" i="24" s="1"/>
  <c r="K373" i="24"/>
  <c r="K462" i="24" s="1"/>
  <c r="Y371" i="24"/>
  <c r="Y460" i="24" s="1"/>
  <c r="R373" i="24"/>
  <c r="R462" i="24" s="1"/>
  <c r="AP462" i="24" s="1"/>
  <c r="AL376" i="24"/>
  <c r="AL465" i="24" s="1"/>
  <c r="AJ374" i="24"/>
  <c r="AJ463" i="24" s="1"/>
  <c r="BH463" i="24" s="1"/>
  <c r="AD377" i="24"/>
  <c r="AD466" i="24" s="1"/>
  <c r="BB466" i="24" s="1"/>
  <c r="AE375" i="24"/>
  <c r="AE464" i="24" s="1"/>
  <c r="BC464" i="24" s="1"/>
  <c r="AF372" i="24"/>
  <c r="AF461" i="24" s="1"/>
  <c r="Q377" i="24"/>
  <c r="Q466" i="24" s="1"/>
  <c r="Q375" i="24"/>
  <c r="Q464" i="24" s="1"/>
  <c r="AO464" i="24" s="1"/>
  <c r="AC375" i="24"/>
  <c r="AC464" i="24" s="1"/>
  <c r="BA464" i="24" s="1"/>
  <c r="AI345" i="24"/>
  <c r="AE345" i="24"/>
  <c r="AE434" i="24" s="1"/>
  <c r="Y345" i="24"/>
  <c r="U345" i="24"/>
  <c r="Q345" i="24"/>
  <c r="K345" i="24"/>
  <c r="K434" i="24" s="1"/>
  <c r="G345" i="24"/>
  <c r="AL345" i="24"/>
  <c r="AL434" i="24" s="1"/>
  <c r="AH345" i="24"/>
  <c r="AD345" i="24"/>
  <c r="AD434" i="24" s="1"/>
  <c r="X345" i="24"/>
  <c r="T345" i="24"/>
  <c r="T434" i="24" s="1"/>
  <c r="N345" i="24"/>
  <c r="J345" i="24"/>
  <c r="J434" i="24" s="1"/>
  <c r="F345" i="24"/>
  <c r="AK345" i="24"/>
  <c r="AK434" i="24" s="1"/>
  <c r="AG345" i="24"/>
  <c r="AG434" i="24" s="1"/>
  <c r="AC345" i="24"/>
  <c r="AC434" i="24" s="1"/>
  <c r="W345" i="24"/>
  <c r="S345" i="24"/>
  <c r="S434" i="24" s="1"/>
  <c r="M345" i="24"/>
  <c r="M434" i="24" s="1"/>
  <c r="I345" i="24"/>
  <c r="I434" i="24" s="1"/>
  <c r="E345" i="24"/>
  <c r="AJ345" i="24"/>
  <c r="AJ434" i="24" s="1"/>
  <c r="AF345" i="24"/>
  <c r="AF434" i="24" s="1"/>
  <c r="Z345" i="24"/>
  <c r="Z434" i="24" s="1"/>
  <c r="V345" i="24"/>
  <c r="V523" i="24" s="1"/>
  <c r="R345" i="24"/>
  <c r="R434" i="24" s="1"/>
  <c r="L345" i="24"/>
  <c r="L434" i="24" s="1"/>
  <c r="H345" i="24"/>
  <c r="H434" i="24" s="1"/>
  <c r="D345" i="24"/>
  <c r="D434" i="24" s="1"/>
  <c r="D523" i="24" s="1"/>
  <c r="M505" i="24"/>
  <c r="AV463" i="24"/>
  <c r="AQ464" i="24"/>
  <c r="BG460" i="24"/>
  <c r="BE466" i="24"/>
  <c r="BH502" i="24"/>
  <c r="AJ503" i="24"/>
  <c r="BE502" i="24"/>
  <c r="AG503" i="24"/>
  <c r="R503" i="24"/>
  <c r="AP502" i="24"/>
  <c r="E504" i="24"/>
  <c r="AO503" i="24"/>
  <c r="I372" i="24"/>
  <c r="I461" i="24" s="1"/>
  <c r="L372" i="24"/>
  <c r="L461" i="24" s="1"/>
  <c r="AV461" i="24" s="1"/>
  <c r="Y375" i="24"/>
  <c r="Y464" i="24" s="1"/>
  <c r="AL377" i="24"/>
  <c r="AL466" i="24" s="1"/>
  <c r="BJ466" i="24" s="1"/>
  <c r="AH372" i="24"/>
  <c r="AH461" i="24" s="1"/>
  <c r="BF461" i="24" s="1"/>
  <c r="AG373" i="24"/>
  <c r="AG462" i="24" s="1"/>
  <c r="AD503" i="24"/>
  <c r="BB502" i="24"/>
  <c r="E377" i="24"/>
  <c r="E466" i="24" s="1"/>
  <c r="AO466" i="24" s="1"/>
  <c r="M371" i="24"/>
  <c r="M460" i="24" s="1"/>
  <c r="AW460" i="24" s="1"/>
  <c r="AU466" i="24"/>
  <c r="AP466" i="24"/>
  <c r="Y374" i="24"/>
  <c r="Y463" i="24" s="1"/>
  <c r="AW463" i="24" s="1"/>
  <c r="T373" i="24"/>
  <c r="T462" i="24" s="1"/>
  <c r="AR462" i="24" s="1"/>
  <c r="AK377" i="24"/>
  <c r="AK466" i="24" s="1"/>
  <c r="BI466" i="24" s="1"/>
  <c r="AH371" i="24"/>
  <c r="AH460" i="24" s="1"/>
  <c r="BF460" i="24" s="1"/>
  <c r="U372" i="24"/>
  <c r="U461" i="24" s="1"/>
  <c r="V374" i="24"/>
  <c r="V463" i="24" s="1"/>
  <c r="AE373" i="24"/>
  <c r="AE462" i="24" s="1"/>
  <c r="BC462" i="24" s="1"/>
  <c r="S372" i="24"/>
  <c r="S461" i="24" s="1"/>
  <c r="AF373" i="24"/>
  <c r="AF462" i="24" s="1"/>
  <c r="BD462" i="24" s="1"/>
  <c r="V433" i="24"/>
  <c r="E433" i="24"/>
  <c r="AO433" i="24" s="1"/>
  <c r="W433" i="24"/>
  <c r="AU433" i="24" s="1"/>
  <c r="F433" i="24"/>
  <c r="AP433" i="24" s="1"/>
  <c r="X433" i="24"/>
  <c r="AV433" i="24" s="1"/>
  <c r="AH503" i="24"/>
  <c r="BF502" i="24"/>
  <c r="H372" i="24"/>
  <c r="H461" i="24" s="1"/>
  <c r="Z375" i="24"/>
  <c r="Z464" i="24" s="1"/>
  <c r="AX464" i="24" s="1"/>
  <c r="N376" i="24"/>
  <c r="N465" i="24" s="1"/>
  <c r="L375" i="24"/>
  <c r="L464" i="24" s="1"/>
  <c r="AV464" i="24" s="1"/>
  <c r="M375" i="24"/>
  <c r="M464" i="24" s="1"/>
  <c r="AW464" i="24" s="1"/>
  <c r="J374" i="24"/>
  <c r="J463" i="24" s="1"/>
  <c r="AT463" i="24" s="1"/>
  <c r="F372" i="24"/>
  <c r="F461" i="24" s="1"/>
  <c r="AP461" i="24" s="1"/>
  <c r="AI375" i="24"/>
  <c r="AI464" i="24" s="1"/>
  <c r="BG464" i="24" s="1"/>
  <c r="X376" i="24"/>
  <c r="X465" i="24" s="1"/>
  <c r="T375" i="24"/>
  <c r="T464" i="24" s="1"/>
  <c r="AR464" i="24" s="1"/>
  <c r="AK376" i="24"/>
  <c r="AK465" i="24" s="1"/>
  <c r="BI465" i="24" s="1"/>
  <c r="AH377" i="24"/>
  <c r="AH466" i="24" s="1"/>
  <c r="BF466" i="24" s="1"/>
  <c r="AD374" i="24"/>
  <c r="AD463" i="24" s="1"/>
  <c r="BB463" i="24" s="1"/>
  <c r="AE372" i="24"/>
  <c r="AE461" i="24" s="1"/>
  <c r="BC461" i="24" s="1"/>
  <c r="AG375" i="24"/>
  <c r="AG464" i="24" s="1"/>
  <c r="BE464" i="24" s="1"/>
  <c r="S371" i="24"/>
  <c r="S460" i="24" s="1"/>
  <c r="AC372" i="24"/>
  <c r="AC461" i="24" s="1"/>
  <c r="BD502" i="24"/>
  <c r="AF503" i="24"/>
  <c r="BI502" i="24"/>
  <c r="AK503" i="24"/>
  <c r="I373" i="24"/>
  <c r="I462" i="24" s="1"/>
  <c r="AS462" i="24" s="1"/>
  <c r="L373" i="24"/>
  <c r="L462" i="24" s="1"/>
  <c r="AV462" i="24" s="1"/>
  <c r="AU461" i="24"/>
  <c r="BE463" i="24"/>
  <c r="H377" i="24"/>
  <c r="H466" i="24" s="1"/>
  <c r="AR466" i="24" s="1"/>
  <c r="I376" i="24"/>
  <c r="I465" i="24" s="1"/>
  <c r="AS465" i="24" s="1"/>
  <c r="Z371" i="24"/>
  <c r="Z460" i="24" s="1"/>
  <c r="AX460" i="24" s="1"/>
  <c r="AV465" i="24"/>
  <c r="M372" i="24"/>
  <c r="M461" i="24" s="1"/>
  <c r="AL374" i="24"/>
  <c r="AL463" i="24" s="1"/>
  <c r="AJ375" i="24"/>
  <c r="AJ464" i="24" s="1"/>
  <c r="U375" i="24"/>
  <c r="U464" i="24" s="1"/>
  <c r="W371" i="24"/>
  <c r="W460" i="24" s="1"/>
  <c r="N505" i="24"/>
  <c r="AX504" i="24"/>
  <c r="BC502" i="24"/>
  <c r="AE503" i="24"/>
  <c r="I371" i="24"/>
  <c r="I460" i="24" s="1"/>
  <c r="Z376" i="24"/>
  <c r="Z465" i="24" s="1"/>
  <c r="AT462" i="24"/>
  <c r="Y372" i="24"/>
  <c r="Y461" i="24" s="1"/>
  <c r="AK374" i="24"/>
  <c r="AK463" i="24" s="1"/>
  <c r="BI463" i="24" s="1"/>
  <c r="AD371" i="24"/>
  <c r="AD460" i="24" s="1"/>
  <c r="BB460" i="24" s="1"/>
  <c r="V372" i="24"/>
  <c r="V461" i="24" s="1"/>
  <c r="AG372" i="24"/>
  <c r="AG461" i="24" s="1"/>
  <c r="S377" i="24"/>
  <c r="S466" i="24" s="1"/>
  <c r="AQ466" i="24" s="1"/>
  <c r="G433" i="24"/>
  <c r="AQ433" i="24" s="1"/>
  <c r="Y433" i="24"/>
  <c r="AW433" i="24" s="1"/>
  <c r="H433" i="24"/>
  <c r="AR433" i="24" s="1"/>
  <c r="Z433" i="24"/>
  <c r="AX433" i="24" s="1"/>
  <c r="I433" i="24"/>
  <c r="AS433" i="24" s="1"/>
  <c r="AC433" i="24"/>
  <c r="BA433" i="24" s="1"/>
  <c r="J433" i="24"/>
  <c r="AT433" i="24" s="1"/>
  <c r="AD433" i="24"/>
  <c r="BB433" i="24" s="1"/>
  <c r="AL503" i="24"/>
  <c r="BJ502" i="24"/>
  <c r="H376" i="24"/>
  <c r="H465" i="24" s="1"/>
  <c r="AR465" i="24" s="1"/>
  <c r="E372" i="24"/>
  <c r="E461" i="24" s="1"/>
  <c r="Z373" i="24"/>
  <c r="Z462" i="24" s="1"/>
  <c r="AX462" i="24" s="1"/>
  <c r="N374" i="24"/>
  <c r="N463" i="24" s="1"/>
  <c r="AX463" i="24" s="1"/>
  <c r="K376" i="24"/>
  <c r="K465" i="24" s="1"/>
  <c r="AU465" i="24" s="1"/>
  <c r="F376" i="24"/>
  <c r="F465" i="24" s="1"/>
  <c r="AP465" i="24" s="1"/>
  <c r="AI372" i="24"/>
  <c r="AI461" i="24" s="1"/>
  <c r="BG461" i="24" s="1"/>
  <c r="T372" i="24"/>
  <c r="T461" i="24" s="1"/>
  <c r="AL372" i="24"/>
  <c r="AL461" i="24" s="1"/>
  <c r="BJ461" i="24" s="1"/>
  <c r="AK373" i="24"/>
  <c r="AK462" i="24" s="1"/>
  <c r="BI462" i="24" s="1"/>
  <c r="AH374" i="24"/>
  <c r="AH463" i="24" s="1"/>
  <c r="BF463" i="24" s="1"/>
  <c r="V371" i="24"/>
  <c r="V460" i="24" s="1"/>
  <c r="AT460" i="24" s="1"/>
  <c r="W375" i="24"/>
  <c r="W464" i="24" s="1"/>
  <c r="AU464" i="24" s="1"/>
  <c r="S374" i="24"/>
  <c r="S463" i="24" s="1"/>
  <c r="BA462" i="24"/>
  <c r="BA463" i="24"/>
  <c r="Q372" i="24"/>
  <c r="Q461" i="24" s="1"/>
  <c r="AC371" i="24"/>
  <c r="AC460" i="24" s="1"/>
  <c r="BA460" i="24" s="1"/>
  <c r="AV503" i="24"/>
  <c r="L504" i="24"/>
  <c r="AR503" i="24"/>
  <c r="H504" i="24"/>
  <c r="W522" i="24"/>
  <c r="W523" i="24" s="1"/>
  <c r="BE500" i="19"/>
  <c r="AG501" i="19"/>
  <c r="AF124" i="23"/>
  <c r="AF124" i="9"/>
  <c r="G125" i="23"/>
  <c r="G125" i="9"/>
  <c r="H502" i="19"/>
  <c r="AR501" i="19"/>
  <c r="J125" i="23"/>
  <c r="J125" i="9"/>
  <c r="K502" i="19"/>
  <c r="AU501" i="19"/>
  <c r="I504" i="18"/>
  <c r="N502" i="18"/>
  <c r="AX501" i="18"/>
  <c r="BD124" i="23"/>
  <c r="AB124" i="23"/>
  <c r="AV124" i="9"/>
  <c r="BH124" i="9"/>
  <c r="BC500" i="19"/>
  <c r="AE501" i="19"/>
  <c r="AD124" i="9"/>
  <c r="BB124" i="9" s="1"/>
  <c r="AD124" i="23"/>
  <c r="AG124" i="9"/>
  <c r="D125" i="23"/>
  <c r="D125" i="9"/>
  <c r="E502" i="19"/>
  <c r="AO501" i="19"/>
  <c r="M124" i="23"/>
  <c r="M124" i="9"/>
  <c r="AX500" i="19"/>
  <c r="N501" i="19"/>
  <c r="J504" i="18"/>
  <c r="E504" i="18"/>
  <c r="R124" i="9"/>
  <c r="AP124" i="9" s="1"/>
  <c r="AU124" i="9"/>
  <c r="F504" i="18"/>
  <c r="AQ124" i="9"/>
  <c r="AT124" i="9"/>
  <c r="E125" i="23"/>
  <c r="E125" i="9"/>
  <c r="F502" i="19"/>
  <c r="I125" i="23"/>
  <c r="I125" i="9"/>
  <c r="J502" i="19"/>
  <c r="AT501" i="19"/>
  <c r="BC502" i="18"/>
  <c r="AE503" i="18"/>
  <c r="BA501" i="18"/>
  <c r="AC502" i="18"/>
  <c r="G504" i="18"/>
  <c r="AE124" i="23"/>
  <c r="BB124" i="23"/>
  <c r="BH124" i="23"/>
  <c r="AV124" i="23"/>
  <c r="AG124" i="23"/>
  <c r="BE124" i="23" s="1"/>
  <c r="AN124" i="9"/>
  <c r="AZ124" i="9"/>
  <c r="AW123" i="9"/>
  <c r="BI123" i="9"/>
  <c r="Y123" i="9"/>
  <c r="R124" i="23"/>
  <c r="AP124" i="23" s="1"/>
  <c r="T124" i="23"/>
  <c r="AR124" i="23" s="1"/>
  <c r="U124" i="23"/>
  <c r="AS124" i="23" s="1"/>
  <c r="AU124" i="23"/>
  <c r="BG124" i="23"/>
  <c r="M504" i="18"/>
  <c r="AC124" i="23"/>
  <c r="BA124" i="23" s="1"/>
  <c r="BH500" i="19"/>
  <c r="AJ501" i="19"/>
  <c r="AI124" i="23"/>
  <c r="AI124" i="9"/>
  <c r="BG124" i="9" s="1"/>
  <c r="L503" i="18"/>
  <c r="R501" i="19"/>
  <c r="Q124" i="23"/>
  <c r="AO124" i="23" s="1"/>
  <c r="Q124" i="9"/>
  <c r="BE502" i="18"/>
  <c r="AG503" i="18"/>
  <c r="AQ124" i="23"/>
  <c r="BC124" i="23"/>
  <c r="AT124" i="23"/>
  <c r="H504" i="18"/>
  <c r="H125" i="23"/>
  <c r="H125" i="9"/>
  <c r="AS501" i="19"/>
  <c r="I502" i="19"/>
  <c r="BI501" i="18"/>
  <c r="AK502" i="18"/>
  <c r="BD501" i="18"/>
  <c r="AF502" i="18"/>
  <c r="BG502" i="18"/>
  <c r="AI503" i="18"/>
  <c r="BJ501" i="18"/>
  <c r="AL502" i="18"/>
  <c r="AG125" i="23"/>
  <c r="BF501" i="18"/>
  <c r="AG125" i="9"/>
  <c r="AH502" i="18"/>
  <c r="AZ124" i="23"/>
  <c r="AN124" i="23"/>
  <c r="BI123" i="23"/>
  <c r="AK123" i="23"/>
  <c r="Y123" i="23"/>
  <c r="AW123" i="23" s="1"/>
  <c r="BF500" i="19"/>
  <c r="AH501" i="19"/>
  <c r="BB501" i="18"/>
  <c r="AC125" i="9"/>
  <c r="AD502" i="18"/>
  <c r="BH502" i="18"/>
  <c r="AJ503" i="18"/>
  <c r="BB500" i="19"/>
  <c r="AD501" i="19"/>
  <c r="BI500" i="19"/>
  <c r="AK501" i="19"/>
  <c r="P125" i="23"/>
  <c r="P125" i="9"/>
  <c r="Q502" i="18"/>
  <c r="AO501" i="18"/>
  <c r="R503" i="18"/>
  <c r="Y502" i="18"/>
  <c r="AW501" i="18"/>
  <c r="BG500" i="19"/>
  <c r="AI501" i="19"/>
  <c r="AH124" i="9"/>
  <c r="BF124" i="9" s="1"/>
  <c r="AH124" i="23"/>
  <c r="BF124" i="23" s="1"/>
  <c r="BA500" i="19"/>
  <c r="AC501" i="19"/>
  <c r="AB125" i="9" s="1"/>
  <c r="AO124" i="9"/>
  <c r="BA124" i="9"/>
  <c r="AS124" i="9"/>
  <c r="BE124" i="9"/>
  <c r="AR124" i="9"/>
  <c r="BD124" i="9"/>
  <c r="W125" i="9"/>
  <c r="X502" i="18"/>
  <c r="AV502" i="18" s="1"/>
  <c r="AE124" i="9"/>
  <c r="BC124" i="9" s="1"/>
  <c r="F125" i="9"/>
  <c r="F125" i="23"/>
  <c r="G502" i="19"/>
  <c r="AQ501" i="19"/>
  <c r="L125" i="23"/>
  <c r="L125" i="9"/>
  <c r="AW501" i="19"/>
  <c r="M502" i="19"/>
  <c r="Z503" i="18"/>
  <c r="S125" i="23"/>
  <c r="S125" i="9"/>
  <c r="T502" i="18"/>
  <c r="AR501" i="18"/>
  <c r="R125" i="23"/>
  <c r="R125" i="9"/>
  <c r="S502" i="18"/>
  <c r="AQ501" i="18"/>
  <c r="T125" i="23"/>
  <c r="T125" i="9"/>
  <c r="U502" i="18"/>
  <c r="AS501" i="18"/>
  <c r="U125" i="23"/>
  <c r="U125" i="9"/>
  <c r="V502" i="18"/>
  <c r="AT501" i="18"/>
  <c r="V125" i="23"/>
  <c r="V125" i="9"/>
  <c r="W502" i="18"/>
  <c r="AU501" i="18"/>
  <c r="K125" i="23"/>
  <c r="W125" i="23" s="1"/>
  <c r="K125" i="9"/>
  <c r="L502" i="19"/>
  <c r="AV501" i="19"/>
  <c r="BD500" i="19"/>
  <c r="AF501" i="19"/>
  <c r="K504" i="18"/>
  <c r="BJ500" i="19"/>
  <c r="AL501" i="19"/>
  <c r="BI434" i="24" l="1"/>
  <c r="AW461" i="24"/>
  <c r="BH434" i="24"/>
  <c r="BH464" i="24"/>
  <c r="AU462" i="24"/>
  <c r="AS460" i="24"/>
  <c r="BE461" i="24"/>
  <c r="AR434" i="24"/>
  <c r="AO463" i="24"/>
  <c r="AO461" i="24"/>
  <c r="BA465" i="24"/>
  <c r="BB465" i="24"/>
  <c r="BH503" i="24"/>
  <c r="AJ504" i="24"/>
  <c r="U523" i="24"/>
  <c r="K505" i="24"/>
  <c r="AU504" i="24"/>
  <c r="AI504" i="24"/>
  <c r="BG503" i="24"/>
  <c r="AQ460" i="24"/>
  <c r="BF433" i="24"/>
  <c r="BD433" i="24"/>
  <c r="AV460" i="24"/>
  <c r="BD466" i="24"/>
  <c r="BI460" i="24"/>
  <c r="L505" i="24"/>
  <c r="AV504" i="24"/>
  <c r="BJ503" i="24"/>
  <c r="AL504" i="24"/>
  <c r="BD503" i="24"/>
  <c r="AF504" i="24"/>
  <c r="AX465" i="24"/>
  <c r="BF503" i="24"/>
  <c r="AH504" i="24"/>
  <c r="BI464" i="24"/>
  <c r="AS461" i="24"/>
  <c r="R504" i="24"/>
  <c r="AP503" i="24"/>
  <c r="M506" i="24"/>
  <c r="BD434" i="24"/>
  <c r="BE434" i="24"/>
  <c r="N434" i="24"/>
  <c r="AX434" i="24" s="1"/>
  <c r="AH434" i="24"/>
  <c r="BF434" i="24" s="1"/>
  <c r="Q434" i="24"/>
  <c r="AI434" i="24"/>
  <c r="BG434" i="24" s="1"/>
  <c r="BD461" i="24"/>
  <c r="BJ465" i="24"/>
  <c r="Q523" i="24"/>
  <c r="BG462" i="24"/>
  <c r="BE465" i="24"/>
  <c r="AQ463" i="24"/>
  <c r="D257" i="24"/>
  <c r="D154" i="24"/>
  <c r="Q153" i="24"/>
  <c r="Q257" i="24" s="1"/>
  <c r="AC153" i="24"/>
  <c r="AC257" i="24" s="1"/>
  <c r="I153" i="24"/>
  <c r="I257" i="24" s="1"/>
  <c r="L153" i="24"/>
  <c r="L257" i="24" s="1"/>
  <c r="M153" i="24"/>
  <c r="M257" i="24" s="1"/>
  <c r="AH153" i="24"/>
  <c r="AH257" i="24" s="1"/>
  <c r="AD153" i="24"/>
  <c r="AD257" i="24" s="1"/>
  <c r="Z153" i="24"/>
  <c r="Z257" i="24" s="1"/>
  <c r="G153" i="24"/>
  <c r="G257" i="24" s="1"/>
  <c r="AI153" i="24"/>
  <c r="AI257" i="24" s="1"/>
  <c r="T153" i="24"/>
  <c r="T257" i="24" s="1"/>
  <c r="R153" i="24"/>
  <c r="R257" i="24" s="1"/>
  <c r="AE153" i="24"/>
  <c r="AE257" i="24" s="1"/>
  <c r="AG153" i="24"/>
  <c r="AG257" i="24" s="1"/>
  <c r="W153" i="24"/>
  <c r="W257" i="24" s="1"/>
  <c r="AF153" i="24"/>
  <c r="AF257" i="24" s="1"/>
  <c r="H153" i="24"/>
  <c r="H257" i="24" s="1"/>
  <c r="E153" i="24"/>
  <c r="E257" i="24" s="1"/>
  <c r="N153" i="24"/>
  <c r="N257" i="24" s="1"/>
  <c r="J153" i="24"/>
  <c r="J257" i="24" s="1"/>
  <c r="F153" i="24"/>
  <c r="F257" i="24" s="1"/>
  <c r="AL153" i="24"/>
  <c r="AL257" i="24" s="1"/>
  <c r="K153" i="24"/>
  <c r="K257" i="24" s="1"/>
  <c r="Y153" i="24"/>
  <c r="Y257" i="24" s="1"/>
  <c r="X153" i="24"/>
  <c r="X257" i="24" s="1"/>
  <c r="AK153" i="24"/>
  <c r="AK257" i="24" s="1"/>
  <c r="AJ153" i="24"/>
  <c r="AJ257" i="24" s="1"/>
  <c r="U153" i="24"/>
  <c r="U257" i="24" s="1"/>
  <c r="V153" i="24"/>
  <c r="V257" i="24" s="1"/>
  <c r="S153" i="24"/>
  <c r="S257" i="24" s="1"/>
  <c r="BE460" i="24"/>
  <c r="BG465" i="24"/>
  <c r="AS504" i="24"/>
  <c r="I505" i="24"/>
  <c r="BC463" i="24"/>
  <c r="H505" i="24"/>
  <c r="AR504" i="24"/>
  <c r="AX505" i="24"/>
  <c r="N506" i="24"/>
  <c r="BI461" i="24"/>
  <c r="BB503" i="24"/>
  <c r="AD504" i="24"/>
  <c r="BE503" i="24"/>
  <c r="AG504" i="24"/>
  <c r="BJ434" i="24"/>
  <c r="U434" i="24"/>
  <c r="AS434" i="24" s="1"/>
  <c r="BD465" i="24"/>
  <c r="Y504" i="24"/>
  <c r="AW503" i="24"/>
  <c r="G505" i="24"/>
  <c r="AQ504" i="24"/>
  <c r="AJ346" i="24"/>
  <c r="AF346" i="24"/>
  <c r="Z346" i="24"/>
  <c r="V346" i="24"/>
  <c r="R346" i="24"/>
  <c r="L346" i="24"/>
  <c r="H346" i="24"/>
  <c r="D346" i="24"/>
  <c r="D435" i="24" s="1"/>
  <c r="D524" i="24" s="1"/>
  <c r="AI346" i="24"/>
  <c r="AE346" i="24"/>
  <c r="Y346" i="24"/>
  <c r="U346" i="24"/>
  <c r="U435" i="24" s="1"/>
  <c r="Q346" i="24"/>
  <c r="K346" i="24"/>
  <c r="K435" i="24" s="1"/>
  <c r="G346" i="24"/>
  <c r="G435" i="24" s="1"/>
  <c r="AL346" i="24"/>
  <c r="AL435" i="24" s="1"/>
  <c r="AH346" i="24"/>
  <c r="AH435" i="24" s="1"/>
  <c r="AD346" i="24"/>
  <c r="AD435" i="24" s="1"/>
  <c r="X346" i="24"/>
  <c r="X435" i="24" s="1"/>
  <c r="T346" i="24"/>
  <c r="T435" i="24" s="1"/>
  <c r="N346" i="24"/>
  <c r="N435" i="24" s="1"/>
  <c r="J346" i="24"/>
  <c r="J435" i="24" s="1"/>
  <c r="F346" i="24"/>
  <c r="F435" i="24" s="1"/>
  <c r="AK346" i="24"/>
  <c r="AK435" i="24" s="1"/>
  <c r="AG346" i="24"/>
  <c r="AG435" i="24" s="1"/>
  <c r="AC346" i="24"/>
  <c r="AC435" i="24" s="1"/>
  <c r="W346" i="24"/>
  <c r="W435" i="24" s="1"/>
  <c r="S346" i="24"/>
  <c r="S435" i="24" s="1"/>
  <c r="M346" i="24"/>
  <c r="M435" i="24" s="1"/>
  <c r="I346" i="24"/>
  <c r="I435" i="24" s="1"/>
  <c r="E346" i="24"/>
  <c r="E435" i="24" s="1"/>
  <c r="J505" i="24"/>
  <c r="AT504" i="24"/>
  <c r="BE433" i="24"/>
  <c r="BC433" i="24"/>
  <c r="BH460" i="24"/>
  <c r="BF465" i="24"/>
  <c r="AU460" i="24"/>
  <c r="BA503" i="24"/>
  <c r="AC504" i="24"/>
  <c r="Z523" i="24"/>
  <c r="Z524" i="24" s="1"/>
  <c r="AE504" i="24"/>
  <c r="BC503" i="24"/>
  <c r="BJ463" i="24"/>
  <c r="BI503" i="24"/>
  <c r="AK504" i="24"/>
  <c r="BA461" i="24"/>
  <c r="AR461" i="24"/>
  <c r="BE462" i="24"/>
  <c r="AO504" i="24"/>
  <c r="E505" i="24"/>
  <c r="BH462" i="24"/>
  <c r="V434" i="24"/>
  <c r="AT434" i="24" s="1"/>
  <c r="E434" i="24"/>
  <c r="W434" i="24"/>
  <c r="AU434" i="24" s="1"/>
  <c r="F434" i="24"/>
  <c r="AP434" i="24" s="1"/>
  <c r="X434" i="24"/>
  <c r="AV434" i="24" s="1"/>
  <c r="G434" i="24"/>
  <c r="AQ434" i="24" s="1"/>
  <c r="Y434" i="24"/>
  <c r="AW434" i="24" s="1"/>
  <c r="AS464" i="24"/>
  <c r="AQ461" i="24"/>
  <c r="BD463" i="24"/>
  <c r="BB461" i="24"/>
  <c r="BA466" i="24"/>
  <c r="AT461" i="24"/>
  <c r="S523" i="24"/>
  <c r="S524" i="24" s="1"/>
  <c r="T523" i="24"/>
  <c r="T524" i="24" s="1"/>
  <c r="BH461" i="24"/>
  <c r="F506" i="24"/>
  <c r="X523" i="24"/>
  <c r="K505" i="18"/>
  <c r="W503" i="18"/>
  <c r="AU502" i="18"/>
  <c r="V503" i="18"/>
  <c r="AT502" i="18"/>
  <c r="S503" i="18"/>
  <c r="AQ502" i="18"/>
  <c r="T503" i="18"/>
  <c r="AR502" i="18"/>
  <c r="BJ501" i="19"/>
  <c r="AL502" i="19"/>
  <c r="BD501" i="19"/>
  <c r="AF502" i="19"/>
  <c r="AU125" i="9"/>
  <c r="AP125" i="9"/>
  <c r="X125" i="23"/>
  <c r="AV125" i="23" s="1"/>
  <c r="BI501" i="19"/>
  <c r="AK502" i="19"/>
  <c r="BH503" i="18"/>
  <c r="AJ504" i="18"/>
  <c r="BB502" i="18"/>
  <c r="AD503" i="18"/>
  <c r="BF501" i="19"/>
  <c r="AH502" i="19"/>
  <c r="AG126" i="23" s="1"/>
  <c r="BF502" i="18"/>
  <c r="AH503" i="18"/>
  <c r="BJ502" i="18"/>
  <c r="AL503" i="18"/>
  <c r="BG503" i="18"/>
  <c r="AI504" i="18"/>
  <c r="BD502" i="18"/>
  <c r="AF503" i="18"/>
  <c r="BI502" i="18"/>
  <c r="AK503" i="18"/>
  <c r="H126" i="23"/>
  <c r="H126" i="9"/>
  <c r="I503" i="19"/>
  <c r="AS502" i="19"/>
  <c r="R502" i="19"/>
  <c r="Q125" i="23"/>
  <c r="Q125" i="9"/>
  <c r="M505" i="18"/>
  <c r="G505" i="18"/>
  <c r="AB125" i="23"/>
  <c r="BE125" i="23"/>
  <c r="AS125" i="23"/>
  <c r="AO125" i="23"/>
  <c r="J505" i="18"/>
  <c r="M125" i="23"/>
  <c r="M125" i="9"/>
  <c r="N502" i="19"/>
  <c r="AX501" i="19"/>
  <c r="AU125" i="23"/>
  <c r="L126" i="23"/>
  <c r="L126" i="9"/>
  <c r="AJ126" i="9" s="1"/>
  <c r="M503" i="19"/>
  <c r="AW502" i="19"/>
  <c r="R504" i="18"/>
  <c r="Q503" i="18"/>
  <c r="AO502" i="18"/>
  <c r="AK125" i="9"/>
  <c r="AE125" i="9"/>
  <c r="H505" i="18"/>
  <c r="BH501" i="19"/>
  <c r="AJ502" i="19"/>
  <c r="AI125" i="9"/>
  <c r="BG125" i="9" s="1"/>
  <c r="AI125" i="23"/>
  <c r="BG125" i="23" s="1"/>
  <c r="BA502" i="18"/>
  <c r="AC503" i="18"/>
  <c r="BC503" i="18"/>
  <c r="AE504" i="18"/>
  <c r="AP501" i="19"/>
  <c r="F505" i="18"/>
  <c r="AP504" i="18"/>
  <c r="D126" i="23"/>
  <c r="P126" i="23" s="1"/>
  <c r="D126" i="9"/>
  <c r="P126" i="9" s="1"/>
  <c r="E503" i="19"/>
  <c r="AO502" i="19"/>
  <c r="AX502" i="18"/>
  <c r="N503" i="18"/>
  <c r="J126" i="23"/>
  <c r="J126" i="9"/>
  <c r="V126" i="9" s="1"/>
  <c r="K503" i="19"/>
  <c r="AU502" i="19"/>
  <c r="G126" i="23"/>
  <c r="G126" i="9"/>
  <c r="S126" i="9" s="1"/>
  <c r="AR502" i="19"/>
  <c r="H503" i="19"/>
  <c r="Z504" i="18"/>
  <c r="F126" i="23"/>
  <c r="F126" i="9"/>
  <c r="G503" i="19"/>
  <c r="AQ502" i="19"/>
  <c r="X503" i="18"/>
  <c r="AV503" i="18" s="1"/>
  <c r="X126" i="23"/>
  <c r="X126" i="9"/>
  <c r="Y503" i="18"/>
  <c r="AW502" i="18"/>
  <c r="BB501" i="19"/>
  <c r="AD502" i="19"/>
  <c r="AC126" i="9" s="1"/>
  <c r="AJ125" i="9"/>
  <c r="BH125" i="9" s="1"/>
  <c r="AR125" i="9"/>
  <c r="BD125" i="9"/>
  <c r="BE503" i="18"/>
  <c r="AG504" i="18"/>
  <c r="L504" i="18"/>
  <c r="I126" i="23"/>
  <c r="U126" i="23" s="1"/>
  <c r="I126" i="9"/>
  <c r="U126" i="9" s="1"/>
  <c r="J503" i="19"/>
  <c r="AT502" i="19"/>
  <c r="E126" i="23"/>
  <c r="E126" i="9"/>
  <c r="F503" i="19"/>
  <c r="AP502" i="19"/>
  <c r="AP503" i="18"/>
  <c r="BI124" i="9"/>
  <c r="AK124" i="9"/>
  <c r="AZ125" i="9"/>
  <c r="AN125" i="9"/>
  <c r="I505" i="18"/>
  <c r="AT125" i="9"/>
  <c r="AQ125" i="9"/>
  <c r="BC125" i="9"/>
  <c r="BE501" i="19"/>
  <c r="AG502" i="19"/>
  <c r="AF125" i="23"/>
  <c r="AF125" i="9"/>
  <c r="K126" i="23"/>
  <c r="W126" i="23" s="1"/>
  <c r="K126" i="9"/>
  <c r="W126" i="9" s="1"/>
  <c r="AV502" i="19"/>
  <c r="L503" i="19"/>
  <c r="T126" i="23"/>
  <c r="T126" i="9"/>
  <c r="U503" i="18"/>
  <c r="AS502" i="18"/>
  <c r="BB125" i="23"/>
  <c r="AP125" i="23"/>
  <c r="BA501" i="19"/>
  <c r="AC502" i="19"/>
  <c r="BG501" i="19"/>
  <c r="AI502" i="19"/>
  <c r="AH125" i="9"/>
  <c r="BF125" i="9" s="1"/>
  <c r="AH125" i="23"/>
  <c r="X125" i="9"/>
  <c r="AV125" i="9" s="1"/>
  <c r="AC125" i="23"/>
  <c r="BA125" i="23" s="1"/>
  <c r="AK125" i="23"/>
  <c r="AE125" i="23"/>
  <c r="AJ125" i="23"/>
  <c r="BH125" i="23" s="1"/>
  <c r="AR125" i="23"/>
  <c r="BD125" i="23"/>
  <c r="AS125" i="9"/>
  <c r="BE125" i="9"/>
  <c r="AO125" i="9"/>
  <c r="BA125" i="9"/>
  <c r="E505" i="18"/>
  <c r="Y124" i="9"/>
  <c r="AW124" i="9" s="1"/>
  <c r="BI124" i="23"/>
  <c r="Y124" i="23"/>
  <c r="AW124" i="23" s="1"/>
  <c r="AK124" i="23"/>
  <c r="AZ125" i="23"/>
  <c r="AN125" i="23"/>
  <c r="BC501" i="19"/>
  <c r="AE502" i="19"/>
  <c r="AD125" i="9"/>
  <c r="BB125" i="9" s="1"/>
  <c r="AD125" i="23"/>
  <c r="BF125" i="23"/>
  <c r="AT125" i="23"/>
  <c r="AQ125" i="23"/>
  <c r="BC125" i="23"/>
  <c r="X524" i="24" l="1"/>
  <c r="BJ435" i="24"/>
  <c r="BI435" i="24"/>
  <c r="AS435" i="24"/>
  <c r="AO434" i="24"/>
  <c r="BA504" i="24"/>
  <c r="AC505" i="24"/>
  <c r="AT505" i="24"/>
  <c r="J506" i="24"/>
  <c r="V435" i="24"/>
  <c r="N507" i="24"/>
  <c r="AX506" i="24"/>
  <c r="AK347" i="24"/>
  <c r="AG347" i="24"/>
  <c r="AC347" i="24"/>
  <c r="W347" i="24"/>
  <c r="S347" i="24"/>
  <c r="M347" i="24"/>
  <c r="I347" i="24"/>
  <c r="E347" i="24"/>
  <c r="AJ347" i="24"/>
  <c r="AJ436" i="24" s="1"/>
  <c r="AF347" i="24"/>
  <c r="Z347" i="24"/>
  <c r="V347" i="24"/>
  <c r="R347" i="24"/>
  <c r="R436" i="24" s="1"/>
  <c r="L347" i="24"/>
  <c r="H347" i="24"/>
  <c r="H436" i="24" s="1"/>
  <c r="D347" i="24"/>
  <c r="D436" i="24" s="1"/>
  <c r="D525" i="24" s="1"/>
  <c r="AI347" i="24"/>
  <c r="AI436" i="24" s="1"/>
  <c r="AE347" i="24"/>
  <c r="AE436" i="24" s="1"/>
  <c r="Y347" i="24"/>
  <c r="Y436" i="24" s="1"/>
  <c r="U347" i="24"/>
  <c r="U436" i="24" s="1"/>
  <c r="Q347" i="24"/>
  <c r="Q436" i="24" s="1"/>
  <c r="K347" i="24"/>
  <c r="K436" i="24" s="1"/>
  <c r="G347" i="24"/>
  <c r="G436" i="24" s="1"/>
  <c r="AL347" i="24"/>
  <c r="AL436" i="24" s="1"/>
  <c r="AH347" i="24"/>
  <c r="AH436" i="24" s="1"/>
  <c r="AD347" i="24"/>
  <c r="AD436" i="24" s="1"/>
  <c r="X347" i="24"/>
  <c r="X436" i="24" s="1"/>
  <c r="T347" i="24"/>
  <c r="T436" i="24" s="1"/>
  <c r="N347" i="24"/>
  <c r="N436" i="24" s="1"/>
  <c r="J347" i="24"/>
  <c r="J436" i="24" s="1"/>
  <c r="F347" i="24"/>
  <c r="F436" i="24" s="1"/>
  <c r="AP436" i="24" s="1"/>
  <c r="Q524" i="24"/>
  <c r="Q525" i="24" s="1"/>
  <c r="M507" i="24"/>
  <c r="AF505" i="24"/>
  <c r="BD504" i="24"/>
  <c r="W524" i="24"/>
  <c r="W525" i="24" s="1"/>
  <c r="K506" i="24"/>
  <c r="AU505" i="24"/>
  <c r="BB434" i="24"/>
  <c r="AJ505" i="24"/>
  <c r="BH504" i="24"/>
  <c r="E506" i="24"/>
  <c r="AO505" i="24"/>
  <c r="AQ435" i="24"/>
  <c r="Y435" i="24"/>
  <c r="H435" i="24"/>
  <c r="AR435" i="24" s="1"/>
  <c r="Z435" i="24"/>
  <c r="G506" i="24"/>
  <c r="AQ505" i="24"/>
  <c r="BB504" i="24"/>
  <c r="AD505" i="24"/>
  <c r="I506" i="24"/>
  <c r="AS505" i="24"/>
  <c r="BF504" i="24"/>
  <c r="AH505" i="24"/>
  <c r="U524" i="24"/>
  <c r="F507" i="24"/>
  <c r="S525" i="24"/>
  <c r="BI504" i="24"/>
  <c r="AK505" i="24"/>
  <c r="BC504" i="24"/>
  <c r="AE505" i="24"/>
  <c r="BA435" i="24"/>
  <c r="AT435" i="24"/>
  <c r="BB435" i="24"/>
  <c r="AU435" i="24"/>
  <c r="AE435" i="24"/>
  <c r="BC435" i="24" s="1"/>
  <c r="L435" i="24"/>
  <c r="AV435" i="24" s="1"/>
  <c r="AF435" i="24"/>
  <c r="R505" i="24"/>
  <c r="AP504" i="24"/>
  <c r="BJ504" i="24"/>
  <c r="AL505" i="24"/>
  <c r="L506" i="24"/>
  <c r="AV505" i="24"/>
  <c r="BG504" i="24"/>
  <c r="AI505" i="24"/>
  <c r="BC434" i="24"/>
  <c r="BA434" i="24"/>
  <c r="Z525" i="24"/>
  <c r="AW435" i="24"/>
  <c r="BE435" i="24"/>
  <c r="AX435" i="24"/>
  <c r="BF435" i="24"/>
  <c r="Q435" i="24"/>
  <c r="AO435" i="24" s="1"/>
  <c r="AI435" i="24"/>
  <c r="BG435" i="24" s="1"/>
  <c r="R435" i="24"/>
  <c r="AP435" i="24" s="1"/>
  <c r="AJ435" i="24"/>
  <c r="BH435" i="24" s="1"/>
  <c r="Y505" i="24"/>
  <c r="AW504" i="24"/>
  <c r="BE504" i="24"/>
  <c r="AG505" i="24"/>
  <c r="H506" i="24"/>
  <c r="AR505" i="24"/>
  <c r="D258" i="24"/>
  <c r="D155" i="24"/>
  <c r="AC154" i="24"/>
  <c r="AC258" i="24" s="1"/>
  <c r="Q154" i="24"/>
  <c r="Q258" i="24" s="1"/>
  <c r="AI154" i="24"/>
  <c r="AI258" i="24" s="1"/>
  <c r="X154" i="24"/>
  <c r="X258" i="24" s="1"/>
  <c r="AE154" i="24"/>
  <c r="AE258" i="24" s="1"/>
  <c r="AF154" i="24"/>
  <c r="AF258" i="24" s="1"/>
  <c r="H154" i="24"/>
  <c r="H258" i="24" s="1"/>
  <c r="E154" i="24"/>
  <c r="E258" i="24" s="1"/>
  <c r="N154" i="24"/>
  <c r="N258" i="24" s="1"/>
  <c r="J154" i="24"/>
  <c r="J258" i="24" s="1"/>
  <c r="K154" i="24"/>
  <c r="K258" i="24" s="1"/>
  <c r="F154" i="24"/>
  <c r="F258" i="24" s="1"/>
  <c r="Y154" i="24"/>
  <c r="Y258" i="24" s="1"/>
  <c r="AL154" i="24"/>
  <c r="AL258" i="24" s="1"/>
  <c r="AK154" i="24"/>
  <c r="AK258" i="24" s="1"/>
  <c r="U154" i="24"/>
  <c r="U258" i="24" s="1"/>
  <c r="V154" i="24"/>
  <c r="V258" i="24" s="1"/>
  <c r="S154" i="24"/>
  <c r="S258" i="24" s="1"/>
  <c r="T154" i="24"/>
  <c r="T258" i="24" s="1"/>
  <c r="AJ154" i="24"/>
  <c r="AJ258" i="24" s="1"/>
  <c r="I154" i="24"/>
  <c r="I258" i="24" s="1"/>
  <c r="Z154" i="24"/>
  <c r="Z258" i="24" s="1"/>
  <c r="L154" i="24"/>
  <c r="L258" i="24" s="1"/>
  <c r="G154" i="24"/>
  <c r="G258" i="24" s="1"/>
  <c r="M154" i="24"/>
  <c r="M258" i="24" s="1"/>
  <c r="R154" i="24"/>
  <c r="R258" i="24" s="1"/>
  <c r="AH154" i="24"/>
  <c r="AH258" i="24" s="1"/>
  <c r="AD154" i="24"/>
  <c r="AD258" i="24" s="1"/>
  <c r="AG154" i="24"/>
  <c r="AG258" i="24" s="1"/>
  <c r="W154" i="24"/>
  <c r="W258" i="24" s="1"/>
  <c r="V524" i="24"/>
  <c r="V525" i="24" s="1"/>
  <c r="E506" i="18"/>
  <c r="BA502" i="19"/>
  <c r="AC503" i="19"/>
  <c r="K127" i="23"/>
  <c r="K127" i="9"/>
  <c r="L504" i="19"/>
  <c r="AV503" i="19"/>
  <c r="I506" i="18"/>
  <c r="Y504" i="18"/>
  <c r="AW503" i="18"/>
  <c r="D127" i="23"/>
  <c r="D127" i="9"/>
  <c r="AO503" i="19"/>
  <c r="E504" i="19"/>
  <c r="F506" i="18"/>
  <c r="BH502" i="19"/>
  <c r="AJ503" i="19"/>
  <c r="AI126" i="23"/>
  <c r="AI126" i="9"/>
  <c r="AV126" i="23"/>
  <c r="M126" i="23"/>
  <c r="M126" i="9"/>
  <c r="N503" i="19"/>
  <c r="AX502" i="19"/>
  <c r="Y126" i="23"/>
  <c r="J506" i="18"/>
  <c r="M506" i="18"/>
  <c r="R503" i="19"/>
  <c r="Q126" i="23"/>
  <c r="Q126" i="9"/>
  <c r="AR126" i="23"/>
  <c r="AJ126" i="23"/>
  <c r="BH126" i="23" s="1"/>
  <c r="AE126" i="23"/>
  <c r="BC126" i="23" s="1"/>
  <c r="AK126" i="23"/>
  <c r="BD502" i="19"/>
  <c r="AF503" i="19"/>
  <c r="R126" i="9"/>
  <c r="AP126" i="9" s="1"/>
  <c r="U504" i="18"/>
  <c r="AS503" i="18"/>
  <c r="E127" i="23"/>
  <c r="E127" i="9"/>
  <c r="F504" i="19"/>
  <c r="AP503" i="19"/>
  <c r="I127" i="23"/>
  <c r="I127" i="9"/>
  <c r="J504" i="19"/>
  <c r="AT503" i="19"/>
  <c r="L505" i="18"/>
  <c r="BB502" i="19"/>
  <c r="AD503" i="19"/>
  <c r="G127" i="23"/>
  <c r="G127" i="9"/>
  <c r="H504" i="19"/>
  <c r="AR503" i="19"/>
  <c r="AX503" i="18"/>
  <c r="N504" i="18"/>
  <c r="AN126" i="9"/>
  <c r="AB126" i="23"/>
  <c r="AW125" i="9"/>
  <c r="BI125" i="9"/>
  <c r="Y125" i="9"/>
  <c r="BI503" i="18"/>
  <c r="AK504" i="18"/>
  <c r="AE127" i="23"/>
  <c r="BD503" i="18"/>
  <c r="AE127" i="9"/>
  <c r="AF504" i="18"/>
  <c r="BG504" i="18"/>
  <c r="AI505" i="18"/>
  <c r="BJ503" i="18"/>
  <c r="AL504" i="18"/>
  <c r="BF503" i="18"/>
  <c r="AG127" i="9"/>
  <c r="AH504" i="18"/>
  <c r="BF502" i="19"/>
  <c r="AH503" i="19"/>
  <c r="S126" i="23"/>
  <c r="AQ126" i="23" s="1"/>
  <c r="R126" i="23"/>
  <c r="AP126" i="23" s="1"/>
  <c r="V126" i="23"/>
  <c r="AT126" i="23" s="1"/>
  <c r="BC502" i="19"/>
  <c r="AE503" i="19"/>
  <c r="AD126" i="9"/>
  <c r="BB126" i="9" s="1"/>
  <c r="AD126" i="23"/>
  <c r="BB126" i="23" s="1"/>
  <c r="BG502" i="19"/>
  <c r="AI503" i="19"/>
  <c r="AH126" i="23"/>
  <c r="BF126" i="23" s="1"/>
  <c r="AH126" i="9"/>
  <c r="AU126" i="9"/>
  <c r="BG126" i="9"/>
  <c r="BE502" i="19"/>
  <c r="AG503" i="19"/>
  <c r="AF126" i="9"/>
  <c r="AF126" i="23"/>
  <c r="BD126" i="23" s="1"/>
  <c r="BA126" i="9"/>
  <c r="AO126" i="9"/>
  <c r="AS126" i="9"/>
  <c r="BE504" i="18"/>
  <c r="AG505" i="18"/>
  <c r="Z505" i="18"/>
  <c r="J127" i="23"/>
  <c r="J127" i="9"/>
  <c r="AU503" i="19"/>
  <c r="K504" i="19"/>
  <c r="AZ126" i="23"/>
  <c r="AN126" i="23"/>
  <c r="BC504" i="18"/>
  <c r="AE505" i="18"/>
  <c r="AB127" i="23"/>
  <c r="BA503" i="18"/>
  <c r="AB127" i="9"/>
  <c r="AC504" i="18"/>
  <c r="H506" i="18"/>
  <c r="R505" i="18"/>
  <c r="AP505" i="18" s="1"/>
  <c r="L127" i="23"/>
  <c r="X127" i="23" s="1"/>
  <c r="L127" i="9"/>
  <c r="M504" i="19"/>
  <c r="AW503" i="19"/>
  <c r="BI125" i="23"/>
  <c r="AW125" i="23"/>
  <c r="Y125" i="23"/>
  <c r="H127" i="23"/>
  <c r="T127" i="23" s="1"/>
  <c r="H127" i="9"/>
  <c r="T127" i="9" s="1"/>
  <c r="I504" i="19"/>
  <c r="AS503" i="19"/>
  <c r="AK126" i="9"/>
  <c r="AG126" i="9"/>
  <c r="BE126" i="9" s="1"/>
  <c r="AC126" i="23"/>
  <c r="BA126" i="23" s="1"/>
  <c r="BJ502" i="19"/>
  <c r="AL503" i="19"/>
  <c r="AU126" i="23"/>
  <c r="BG126" i="23"/>
  <c r="AO126" i="23"/>
  <c r="BE126" i="23"/>
  <c r="AS126" i="23"/>
  <c r="W127" i="23"/>
  <c r="W127" i="9"/>
  <c r="X504" i="18"/>
  <c r="AV504" i="18" s="1"/>
  <c r="F127" i="23"/>
  <c r="F127" i="9"/>
  <c r="AQ503" i="19"/>
  <c r="G504" i="19"/>
  <c r="AQ126" i="9"/>
  <c r="AT126" i="9"/>
  <c r="BF126" i="9"/>
  <c r="AB126" i="9"/>
  <c r="AZ126" i="9" s="1"/>
  <c r="P127" i="23"/>
  <c r="P127" i="9"/>
  <c r="Q504" i="18"/>
  <c r="AO503" i="18"/>
  <c r="AV126" i="9"/>
  <c r="BH126" i="9"/>
  <c r="G506" i="18"/>
  <c r="AR126" i="9"/>
  <c r="BD126" i="9"/>
  <c r="AE126" i="9"/>
  <c r="BC126" i="9" s="1"/>
  <c r="AC127" i="23"/>
  <c r="BB503" i="18"/>
  <c r="AC127" i="9"/>
  <c r="AD504" i="18"/>
  <c r="BH504" i="18"/>
  <c r="AJ505" i="18"/>
  <c r="BI502" i="19"/>
  <c r="AK503" i="19"/>
  <c r="AJ127" i="9" s="1"/>
  <c r="S127" i="23"/>
  <c r="S127" i="9"/>
  <c r="T504" i="18"/>
  <c r="AR503" i="18"/>
  <c r="R127" i="23"/>
  <c r="R127" i="9"/>
  <c r="S504" i="18"/>
  <c r="AQ503" i="18"/>
  <c r="U127" i="23"/>
  <c r="U127" i="9"/>
  <c r="V504" i="18"/>
  <c r="AT503" i="18"/>
  <c r="V127" i="23"/>
  <c r="V127" i="9"/>
  <c r="W504" i="18"/>
  <c r="AU503" i="18"/>
  <c r="K506" i="18"/>
  <c r="X525" i="24" l="1"/>
  <c r="BD435" i="24"/>
  <c r="U525" i="24"/>
  <c r="T525" i="24"/>
  <c r="BG436" i="24"/>
  <c r="BF436" i="24"/>
  <c r="AL348" i="24"/>
  <c r="AH348" i="24"/>
  <c r="AD348" i="24"/>
  <c r="X348" i="24"/>
  <c r="T348" i="24"/>
  <c r="N348" i="24"/>
  <c r="J348" i="24"/>
  <c r="F348" i="24"/>
  <c r="AK348" i="24"/>
  <c r="AG348" i="24"/>
  <c r="AC348" i="24"/>
  <c r="W348" i="24"/>
  <c r="S348" i="24"/>
  <c r="M348" i="24"/>
  <c r="M437" i="24" s="1"/>
  <c r="I348" i="24"/>
  <c r="I437" i="24" s="1"/>
  <c r="E348" i="24"/>
  <c r="AJ348" i="24"/>
  <c r="AJ437" i="24" s="1"/>
  <c r="AF348" i="24"/>
  <c r="AF437" i="24" s="1"/>
  <c r="Z348" i="24"/>
  <c r="Z437" i="24" s="1"/>
  <c r="V348" i="24"/>
  <c r="R348" i="24"/>
  <c r="R437" i="24" s="1"/>
  <c r="L348" i="24"/>
  <c r="L437" i="24" s="1"/>
  <c r="H348" i="24"/>
  <c r="H437" i="24" s="1"/>
  <c r="D348" i="24"/>
  <c r="D437" i="24" s="1"/>
  <c r="D526" i="24" s="1"/>
  <c r="AI348" i="24"/>
  <c r="AI437" i="24" s="1"/>
  <c r="AE348" i="24"/>
  <c r="AE437" i="24" s="1"/>
  <c r="Y348" i="24"/>
  <c r="Y437" i="24" s="1"/>
  <c r="U348" i="24"/>
  <c r="U437" i="24" s="1"/>
  <c r="Q348" i="24"/>
  <c r="Q437" i="24" s="1"/>
  <c r="K348" i="24"/>
  <c r="K437" i="24" s="1"/>
  <c r="G348" i="24"/>
  <c r="G437" i="24" s="1"/>
  <c r="U526" i="24"/>
  <c r="I507" i="24"/>
  <c r="AS506" i="24"/>
  <c r="AQ506" i="24"/>
  <c r="G507" i="24"/>
  <c r="E507" i="24"/>
  <c r="AO506" i="24"/>
  <c r="BH505" i="24"/>
  <c r="AJ506" i="24"/>
  <c r="W526" i="24"/>
  <c r="M508" i="24"/>
  <c r="S436" i="24"/>
  <c r="AK436" i="24"/>
  <c r="J507" i="24"/>
  <c r="AT506" i="24"/>
  <c r="L507" i="24"/>
  <c r="AV506" i="24"/>
  <c r="R506" i="24"/>
  <c r="AP505" i="24"/>
  <c r="BC505" i="24"/>
  <c r="AE506" i="24"/>
  <c r="S526" i="24"/>
  <c r="BF505" i="24"/>
  <c r="AH506" i="24"/>
  <c r="BB505" i="24"/>
  <c r="AD506" i="24"/>
  <c r="T526" i="24"/>
  <c r="Q526" i="24"/>
  <c r="BJ436" i="24"/>
  <c r="V436" i="24"/>
  <c r="E436" i="24"/>
  <c r="AO436" i="24" s="1"/>
  <c r="W436" i="24"/>
  <c r="H507" i="24"/>
  <c r="AR506" i="24"/>
  <c r="Y506" i="24"/>
  <c r="AW505" i="24"/>
  <c r="BG505" i="24"/>
  <c r="AI506" i="24"/>
  <c r="BJ505" i="24"/>
  <c r="AL506" i="24"/>
  <c r="X526" i="24"/>
  <c r="BD505" i="24"/>
  <c r="AF506" i="24"/>
  <c r="AQ436" i="24"/>
  <c r="AR436" i="24"/>
  <c r="Z436" i="24"/>
  <c r="AX436" i="24" s="1"/>
  <c r="I436" i="24"/>
  <c r="AS436" i="24" s="1"/>
  <c r="AC436" i="24"/>
  <c r="BA436" i="24" s="1"/>
  <c r="N508" i="24"/>
  <c r="AX507" i="24"/>
  <c r="AC506" i="24"/>
  <c r="BA505" i="24"/>
  <c r="D259" i="24"/>
  <c r="D156" i="24"/>
  <c r="Q155" i="24"/>
  <c r="Q259" i="24" s="1"/>
  <c r="AC155" i="24"/>
  <c r="AC259" i="24" s="1"/>
  <c r="E155" i="24"/>
  <c r="E259" i="24" s="1"/>
  <c r="N155" i="24"/>
  <c r="N259" i="24" s="1"/>
  <c r="J155" i="24"/>
  <c r="J259" i="24" s="1"/>
  <c r="K155" i="24"/>
  <c r="K259" i="24" s="1"/>
  <c r="F155" i="24"/>
  <c r="F259" i="24" s="1"/>
  <c r="AJ155" i="24"/>
  <c r="AJ259" i="24" s="1"/>
  <c r="AH155" i="24"/>
  <c r="AH259" i="24" s="1"/>
  <c r="AD155" i="24"/>
  <c r="AD259" i="24" s="1"/>
  <c r="V155" i="24"/>
  <c r="V259" i="24" s="1"/>
  <c r="S155" i="24"/>
  <c r="S259" i="24" s="1"/>
  <c r="L155" i="24"/>
  <c r="L259" i="24" s="1"/>
  <c r="T155" i="24"/>
  <c r="T259" i="24" s="1"/>
  <c r="AG155" i="24"/>
  <c r="AG259" i="24" s="1"/>
  <c r="I155" i="24"/>
  <c r="I259" i="24" s="1"/>
  <c r="Z155" i="24"/>
  <c r="Z259" i="24" s="1"/>
  <c r="G155" i="24"/>
  <c r="G259" i="24" s="1"/>
  <c r="M155" i="24"/>
  <c r="M259" i="24" s="1"/>
  <c r="AI155" i="24"/>
  <c r="AI259" i="24" s="1"/>
  <c r="R155" i="24"/>
  <c r="R259" i="24" s="1"/>
  <c r="AL155" i="24"/>
  <c r="AL259" i="24" s="1"/>
  <c r="AE155" i="24"/>
  <c r="AE259" i="24" s="1"/>
  <c r="W155" i="24"/>
  <c r="W259" i="24" s="1"/>
  <c r="AF155" i="24"/>
  <c r="AF259" i="24" s="1"/>
  <c r="H155" i="24"/>
  <c r="H259" i="24" s="1"/>
  <c r="Y155" i="24"/>
  <c r="Y259" i="24" s="1"/>
  <c r="X155" i="24"/>
  <c r="X259" i="24" s="1"/>
  <c r="AK155" i="24"/>
  <c r="AK259" i="24" s="1"/>
  <c r="U155" i="24"/>
  <c r="U259" i="24" s="1"/>
  <c r="AG506" i="24"/>
  <c r="BE505" i="24"/>
  <c r="Z526" i="24"/>
  <c r="AK506" i="24"/>
  <c r="BI505" i="24"/>
  <c r="F508" i="24"/>
  <c r="AU506" i="24"/>
  <c r="K507" i="24"/>
  <c r="AT436" i="24"/>
  <c r="BB436" i="24"/>
  <c r="AU436" i="24"/>
  <c r="BC436" i="24"/>
  <c r="L436" i="24"/>
  <c r="AV436" i="24" s="1"/>
  <c r="AF436" i="24"/>
  <c r="BD436" i="24" s="1"/>
  <c r="M436" i="24"/>
  <c r="AW436" i="24" s="1"/>
  <c r="AG436" i="24"/>
  <c r="BE436" i="24" s="1"/>
  <c r="BH505" i="18"/>
  <c r="AJ506" i="18"/>
  <c r="BJ503" i="19"/>
  <c r="AL504" i="19"/>
  <c r="W505" i="18"/>
  <c r="AU504" i="18"/>
  <c r="V505" i="18"/>
  <c r="AT504" i="18"/>
  <c r="S505" i="18"/>
  <c r="AQ504" i="18"/>
  <c r="T505" i="18"/>
  <c r="AR504" i="18"/>
  <c r="G507" i="18"/>
  <c r="AP127" i="9"/>
  <c r="L128" i="23"/>
  <c r="L128" i="9"/>
  <c r="M505" i="19"/>
  <c r="AW504" i="19"/>
  <c r="BA504" i="18"/>
  <c r="AC505" i="18"/>
  <c r="BC505" i="18"/>
  <c r="AE506" i="18"/>
  <c r="AT127" i="9"/>
  <c r="BF504" i="18"/>
  <c r="AH505" i="18"/>
  <c r="BJ504" i="18"/>
  <c r="AL505" i="18"/>
  <c r="BG505" i="18"/>
  <c r="AI506" i="18"/>
  <c r="BD504" i="18"/>
  <c r="AF505" i="18"/>
  <c r="BI504" i="18"/>
  <c r="AK505" i="18"/>
  <c r="L506" i="18"/>
  <c r="AS127" i="9"/>
  <c r="BE127" i="9"/>
  <c r="BA127" i="9"/>
  <c r="R504" i="19"/>
  <c r="Q127" i="9"/>
  <c r="AO127" i="9" s="1"/>
  <c r="Q127" i="23"/>
  <c r="J507" i="18"/>
  <c r="M127" i="23"/>
  <c r="M127" i="9"/>
  <c r="N504" i="19"/>
  <c r="AX503" i="19"/>
  <c r="K128" i="23"/>
  <c r="K128" i="9"/>
  <c r="L505" i="19"/>
  <c r="AV504" i="19"/>
  <c r="Q505" i="18"/>
  <c r="AO504" i="18"/>
  <c r="AP127" i="23"/>
  <c r="H128" i="23"/>
  <c r="H128" i="9"/>
  <c r="I505" i="19"/>
  <c r="AS504" i="19"/>
  <c r="BH127" i="9"/>
  <c r="AT127" i="23"/>
  <c r="BE505" i="18"/>
  <c r="AG506" i="18"/>
  <c r="BG503" i="19"/>
  <c r="AI504" i="19"/>
  <c r="AH127" i="9"/>
  <c r="BF127" i="9" s="1"/>
  <c r="AH127" i="23"/>
  <c r="BF127" i="23" s="1"/>
  <c r="BC503" i="19"/>
  <c r="AE504" i="19"/>
  <c r="AD127" i="23"/>
  <c r="BB127" i="23" s="1"/>
  <c r="AD127" i="9"/>
  <c r="BB127" i="9" s="1"/>
  <c r="AK127" i="9"/>
  <c r="G128" i="23"/>
  <c r="G128" i="9"/>
  <c r="H505" i="19"/>
  <c r="AR504" i="19"/>
  <c r="AS127" i="23"/>
  <c r="BA127" i="23"/>
  <c r="AO127" i="23"/>
  <c r="BI126" i="9"/>
  <c r="AN127" i="9"/>
  <c r="AZ127" i="9"/>
  <c r="AU127" i="9"/>
  <c r="E507" i="18"/>
  <c r="F128" i="23"/>
  <c r="F128" i="9"/>
  <c r="G505" i="19"/>
  <c r="AQ504" i="19"/>
  <c r="W128" i="23"/>
  <c r="W128" i="9"/>
  <c r="X505" i="18"/>
  <c r="AR127" i="9"/>
  <c r="AV127" i="23"/>
  <c r="H507" i="18"/>
  <c r="J128" i="23"/>
  <c r="J128" i="9"/>
  <c r="V128" i="9" s="1"/>
  <c r="K505" i="19"/>
  <c r="AU504" i="19"/>
  <c r="Z506" i="18"/>
  <c r="BF503" i="19"/>
  <c r="AH504" i="19"/>
  <c r="N505" i="18"/>
  <c r="AX504" i="18"/>
  <c r="AQ127" i="9"/>
  <c r="BC127" i="9"/>
  <c r="BB503" i="19"/>
  <c r="AD504" i="19"/>
  <c r="M507" i="18"/>
  <c r="Y126" i="9"/>
  <c r="AW126" i="9" s="1"/>
  <c r="BI126" i="23"/>
  <c r="AW126" i="23"/>
  <c r="F507" i="18"/>
  <c r="AN127" i="23"/>
  <c r="AZ127" i="23"/>
  <c r="X128" i="23"/>
  <c r="X128" i="9"/>
  <c r="Y505" i="18"/>
  <c r="AW504" i="18"/>
  <c r="I507" i="18"/>
  <c r="AU127" i="23"/>
  <c r="K507" i="18"/>
  <c r="BB504" i="18"/>
  <c r="AD505" i="18"/>
  <c r="BI503" i="19"/>
  <c r="AK504" i="19"/>
  <c r="AR127" i="23"/>
  <c r="R506" i="18"/>
  <c r="BE503" i="19"/>
  <c r="AG504" i="19"/>
  <c r="AF127" i="9"/>
  <c r="BD127" i="9" s="1"/>
  <c r="AF127" i="23"/>
  <c r="BD127" i="23" s="1"/>
  <c r="AG127" i="23"/>
  <c r="BE127" i="23" s="1"/>
  <c r="AK127" i="23"/>
  <c r="AJ127" i="23"/>
  <c r="BH127" i="23" s="1"/>
  <c r="AQ127" i="23"/>
  <c r="BC127" i="23"/>
  <c r="I128" i="23"/>
  <c r="U128" i="23" s="1"/>
  <c r="I128" i="9"/>
  <c r="U128" i="9" s="1"/>
  <c r="AT504" i="19"/>
  <c r="J505" i="19"/>
  <c r="E128" i="23"/>
  <c r="E128" i="9"/>
  <c r="AP504" i="19"/>
  <c r="F505" i="19"/>
  <c r="T128" i="23"/>
  <c r="T128" i="9"/>
  <c r="U505" i="18"/>
  <c r="AS504" i="18"/>
  <c r="BD503" i="19"/>
  <c r="AF504" i="19"/>
  <c r="BH503" i="19"/>
  <c r="AJ504" i="19"/>
  <c r="AI127" i="23"/>
  <c r="BG127" i="23" s="1"/>
  <c r="AI127" i="9"/>
  <c r="BG127" i="9" s="1"/>
  <c r="D128" i="23"/>
  <c r="D128" i="9"/>
  <c r="E505" i="19"/>
  <c r="AO504" i="19"/>
  <c r="X127" i="9"/>
  <c r="AV127" i="9" s="1"/>
  <c r="BA503" i="19"/>
  <c r="AC504" i="19"/>
  <c r="AB128" i="23" s="1"/>
  <c r="Y127" i="23"/>
  <c r="K508" i="24" l="1"/>
  <c r="AU507" i="24"/>
  <c r="BE506" i="24"/>
  <c r="AG507" i="24"/>
  <c r="AI349" i="24"/>
  <c r="AE349" i="24"/>
  <c r="Y349" i="24"/>
  <c r="U349" i="24"/>
  <c r="U527" i="24" s="1"/>
  <c r="Q349" i="24"/>
  <c r="K349" i="24"/>
  <c r="G349" i="24"/>
  <c r="AL349" i="24"/>
  <c r="AH349" i="24"/>
  <c r="AD349" i="24"/>
  <c r="X349" i="24"/>
  <c r="X527" i="24" s="1"/>
  <c r="T349" i="24"/>
  <c r="T527" i="24" s="1"/>
  <c r="N349" i="24"/>
  <c r="J349" i="24"/>
  <c r="F349" i="24"/>
  <c r="AK349" i="24"/>
  <c r="AG349" i="24"/>
  <c r="AC349" i="24"/>
  <c r="W349" i="24"/>
  <c r="S349" i="24"/>
  <c r="M349" i="24"/>
  <c r="I349" i="24"/>
  <c r="E349" i="24"/>
  <c r="AJ349" i="24"/>
  <c r="AF349" i="24"/>
  <c r="Z349" i="24"/>
  <c r="V349" i="24"/>
  <c r="R349" i="24"/>
  <c r="R438" i="24" s="1"/>
  <c r="L349" i="24"/>
  <c r="H349" i="24"/>
  <c r="D349" i="24"/>
  <c r="D438" i="24" s="1"/>
  <c r="D527" i="24" s="1"/>
  <c r="N509" i="24"/>
  <c r="AX508" i="24"/>
  <c r="AR507" i="24"/>
  <c r="H508" i="24"/>
  <c r="BC506" i="24"/>
  <c r="AE507" i="24"/>
  <c r="BI436" i="24"/>
  <c r="AS437" i="24"/>
  <c r="AC437" i="24"/>
  <c r="J437" i="24"/>
  <c r="AD437" i="24"/>
  <c r="BI506" i="24"/>
  <c r="AK507" i="24"/>
  <c r="AL507" i="24"/>
  <c r="BJ506" i="24"/>
  <c r="Q527" i="24"/>
  <c r="AH507" i="24"/>
  <c r="BF506" i="24"/>
  <c r="AV507" i="24"/>
  <c r="L508" i="24"/>
  <c r="M509" i="24"/>
  <c r="BC437" i="24"/>
  <c r="BD437" i="24"/>
  <c r="AW437" i="24"/>
  <c r="AG437" i="24"/>
  <c r="BE437" i="24" s="1"/>
  <c r="N437" i="24"/>
  <c r="AX437" i="24" s="1"/>
  <c r="AH437" i="24"/>
  <c r="BF437" i="24" s="1"/>
  <c r="Z527" i="24"/>
  <c r="BA506" i="24"/>
  <c r="AC507" i="24"/>
  <c r="BD506" i="24"/>
  <c r="AF507" i="24"/>
  <c r="Y507" i="24"/>
  <c r="AW506" i="24"/>
  <c r="BH436" i="24"/>
  <c r="W527" i="24"/>
  <c r="E508" i="24"/>
  <c r="AO507" i="24"/>
  <c r="I508" i="24"/>
  <c r="AS507" i="24"/>
  <c r="BG437" i="24"/>
  <c r="BH437" i="24"/>
  <c r="S437" i="24"/>
  <c r="AQ437" i="24" s="1"/>
  <c r="AK437" i="24"/>
  <c r="BI437" i="24" s="1"/>
  <c r="T437" i="24"/>
  <c r="AR437" i="24" s="1"/>
  <c r="AL437" i="24"/>
  <c r="BJ437" i="24" s="1"/>
  <c r="F509" i="24"/>
  <c r="D260" i="24"/>
  <c r="D157" i="24"/>
  <c r="Q156" i="24"/>
  <c r="Q260" i="24" s="1"/>
  <c r="AC156" i="24"/>
  <c r="AC260" i="24" s="1"/>
  <c r="N156" i="24"/>
  <c r="N260" i="24" s="1"/>
  <c r="J156" i="24"/>
  <c r="J260" i="24" s="1"/>
  <c r="K156" i="24"/>
  <c r="K260" i="24" s="1"/>
  <c r="F156" i="24"/>
  <c r="F260" i="24" s="1"/>
  <c r="AJ156" i="24"/>
  <c r="AJ260" i="24" s="1"/>
  <c r="AH156" i="24"/>
  <c r="AH260" i="24" s="1"/>
  <c r="AD156" i="24"/>
  <c r="AD260" i="24" s="1"/>
  <c r="S156" i="24"/>
  <c r="S260" i="24" s="1"/>
  <c r="I156" i="24"/>
  <c r="I260" i="24" s="1"/>
  <c r="Z156" i="24"/>
  <c r="Z260" i="24" s="1"/>
  <c r="L156" i="24"/>
  <c r="L260" i="24" s="1"/>
  <c r="M156" i="24"/>
  <c r="M260" i="24" s="1"/>
  <c r="AI156" i="24"/>
  <c r="AI260" i="24" s="1"/>
  <c r="T156" i="24"/>
  <c r="T260" i="24" s="1"/>
  <c r="R156" i="24"/>
  <c r="R260" i="24" s="1"/>
  <c r="AE156" i="24"/>
  <c r="AE260" i="24" s="1"/>
  <c r="AG156" i="24"/>
  <c r="AG260" i="24" s="1"/>
  <c r="G156" i="24"/>
  <c r="G260" i="24" s="1"/>
  <c r="AL156" i="24"/>
  <c r="AL260" i="24" s="1"/>
  <c r="W156" i="24"/>
  <c r="W260" i="24" s="1"/>
  <c r="AF156" i="24"/>
  <c r="AF260" i="24" s="1"/>
  <c r="H156" i="24"/>
  <c r="H260" i="24" s="1"/>
  <c r="E156" i="24"/>
  <c r="E260" i="24" s="1"/>
  <c r="Y156" i="24"/>
  <c r="Y260" i="24" s="1"/>
  <c r="X156" i="24"/>
  <c r="X260" i="24" s="1"/>
  <c r="AK156" i="24"/>
  <c r="AK260" i="24" s="1"/>
  <c r="U156" i="24"/>
  <c r="U260" i="24" s="1"/>
  <c r="V156" i="24"/>
  <c r="V260" i="24" s="1"/>
  <c r="BG506" i="24"/>
  <c r="AI507" i="24"/>
  <c r="AD507" i="24"/>
  <c r="BB506" i="24"/>
  <c r="S527" i="24"/>
  <c r="R507" i="24"/>
  <c r="AP506" i="24"/>
  <c r="J508" i="24"/>
  <c r="AT507" i="24"/>
  <c r="BH506" i="24"/>
  <c r="AJ507" i="24"/>
  <c r="G508" i="24"/>
  <c r="AQ507" i="24"/>
  <c r="V437" i="24"/>
  <c r="E437" i="24"/>
  <c r="AO437" i="24" s="1"/>
  <c r="W437" i="24"/>
  <c r="AU437" i="24" s="1"/>
  <c r="F437" i="24"/>
  <c r="AP437" i="24" s="1"/>
  <c r="X437" i="24"/>
  <c r="AV437" i="24" s="1"/>
  <c r="V526" i="24"/>
  <c r="BD504" i="19"/>
  <c r="AF505" i="19"/>
  <c r="E129" i="23"/>
  <c r="E129" i="9"/>
  <c r="F506" i="19"/>
  <c r="I129" i="23"/>
  <c r="I129" i="9"/>
  <c r="J506" i="19"/>
  <c r="AT505" i="19"/>
  <c r="AZ128" i="23"/>
  <c r="U506" i="18"/>
  <c r="AS505" i="18"/>
  <c r="R507" i="18"/>
  <c r="I508" i="18"/>
  <c r="AP506" i="18"/>
  <c r="BF504" i="19"/>
  <c r="AH505" i="19"/>
  <c r="H129" i="23"/>
  <c r="T129" i="23" s="1"/>
  <c r="H129" i="9"/>
  <c r="AS505" i="19"/>
  <c r="I506" i="19"/>
  <c r="P128" i="23"/>
  <c r="AN128" i="23" s="1"/>
  <c r="AU128" i="23"/>
  <c r="BI127" i="23"/>
  <c r="AW127" i="23"/>
  <c r="BI505" i="18"/>
  <c r="AK506" i="18"/>
  <c r="BD505" i="18"/>
  <c r="AF506" i="18"/>
  <c r="BG506" i="18"/>
  <c r="AI507" i="18"/>
  <c r="BJ505" i="18"/>
  <c r="AL506" i="18"/>
  <c r="AG129" i="23"/>
  <c r="BF505" i="18"/>
  <c r="AG129" i="9"/>
  <c r="AH506" i="18"/>
  <c r="AV128" i="9"/>
  <c r="G508" i="18"/>
  <c r="S128" i="9"/>
  <c r="AQ128" i="9" s="1"/>
  <c r="R128" i="9"/>
  <c r="AP128" i="9" s="1"/>
  <c r="BH506" i="18"/>
  <c r="AJ507" i="18"/>
  <c r="AS128" i="9"/>
  <c r="BI504" i="19"/>
  <c r="AK505" i="19"/>
  <c r="AJ129" i="23" s="1"/>
  <c r="AC128" i="9"/>
  <c r="BA128" i="9" s="1"/>
  <c r="M508" i="18"/>
  <c r="BB128" i="23"/>
  <c r="BC504" i="19"/>
  <c r="AE505" i="19"/>
  <c r="AD128" i="23"/>
  <c r="AD128" i="9"/>
  <c r="BB128" i="9" s="1"/>
  <c r="BG504" i="19"/>
  <c r="AI505" i="19"/>
  <c r="AH128" i="23"/>
  <c r="BF128" i="23" s="1"/>
  <c r="AH128" i="9"/>
  <c r="AR128" i="9"/>
  <c r="J508" i="18"/>
  <c r="R505" i="19"/>
  <c r="Q128" i="23"/>
  <c r="AO128" i="23" s="1"/>
  <c r="Q128" i="9"/>
  <c r="AO128" i="9" s="1"/>
  <c r="AJ128" i="9"/>
  <c r="BH128" i="9" s="1"/>
  <c r="AE128" i="9"/>
  <c r="BC128" i="9" s="1"/>
  <c r="AV128" i="23"/>
  <c r="S128" i="23"/>
  <c r="AQ128" i="23" s="1"/>
  <c r="R128" i="23"/>
  <c r="AP128" i="23" s="1"/>
  <c r="V128" i="23"/>
  <c r="AT128" i="23" s="1"/>
  <c r="D129" i="23"/>
  <c r="D129" i="9"/>
  <c r="E506" i="19"/>
  <c r="AO505" i="19"/>
  <c r="AS128" i="23"/>
  <c r="BE504" i="19"/>
  <c r="AG505" i="19"/>
  <c r="AF128" i="9"/>
  <c r="BD128" i="9" s="1"/>
  <c r="AF128" i="23"/>
  <c r="AC128" i="23"/>
  <c r="BA128" i="23" s="1"/>
  <c r="Y506" i="18"/>
  <c r="AW505" i="18"/>
  <c r="BB504" i="19"/>
  <c r="AD505" i="19"/>
  <c r="Z507" i="18"/>
  <c r="J129" i="23"/>
  <c r="J129" i="9"/>
  <c r="K506" i="19"/>
  <c r="AU505" i="19"/>
  <c r="H508" i="18"/>
  <c r="E508" i="18"/>
  <c r="AR128" i="23"/>
  <c r="BD128" i="23"/>
  <c r="P129" i="23"/>
  <c r="P129" i="9"/>
  <c r="Q506" i="18"/>
  <c r="AO505" i="18"/>
  <c r="K129" i="23"/>
  <c r="K129" i="9"/>
  <c r="L506" i="19"/>
  <c r="AV505" i="19"/>
  <c r="M128" i="23"/>
  <c r="M128" i="9"/>
  <c r="Y128" i="9" s="1"/>
  <c r="AX504" i="19"/>
  <c r="N505" i="19"/>
  <c r="Y128" i="23"/>
  <c r="L507" i="18"/>
  <c r="AG128" i="9"/>
  <c r="BE128" i="9" s="1"/>
  <c r="BC506" i="18"/>
  <c r="AE507" i="18"/>
  <c r="BA505" i="18"/>
  <c r="AC506" i="18"/>
  <c r="BJ504" i="19"/>
  <c r="AL505" i="19"/>
  <c r="BA504" i="19"/>
  <c r="AC505" i="19"/>
  <c r="AB129" i="23" s="1"/>
  <c r="BH504" i="19"/>
  <c r="AJ505" i="19"/>
  <c r="AI128" i="9"/>
  <c r="AI128" i="23"/>
  <c r="BG128" i="23" s="1"/>
  <c r="AC129" i="23"/>
  <c r="BB505" i="18"/>
  <c r="AC129" i="9"/>
  <c r="AD506" i="18"/>
  <c r="K508" i="18"/>
  <c r="AP507" i="18"/>
  <c r="F508" i="18"/>
  <c r="N506" i="18"/>
  <c r="AX505" i="18"/>
  <c r="AT128" i="9"/>
  <c r="BF128" i="9"/>
  <c r="W129" i="23"/>
  <c r="W129" i="9"/>
  <c r="X506" i="18"/>
  <c r="F129" i="23"/>
  <c r="F129" i="9"/>
  <c r="G506" i="19"/>
  <c r="AQ505" i="19"/>
  <c r="G129" i="23"/>
  <c r="AE129" i="23" s="1"/>
  <c r="G129" i="9"/>
  <c r="H506" i="19"/>
  <c r="AR505" i="19"/>
  <c r="BE506" i="18"/>
  <c r="AG507" i="18"/>
  <c r="P128" i="9"/>
  <c r="AN128" i="9" s="1"/>
  <c r="BG128" i="9"/>
  <c r="AU128" i="9"/>
  <c r="BI127" i="9"/>
  <c r="Y127" i="9"/>
  <c r="AW127" i="9" s="1"/>
  <c r="AV505" i="18"/>
  <c r="AJ128" i="23"/>
  <c r="BH128" i="23" s="1"/>
  <c r="AE128" i="23"/>
  <c r="BC128" i="23" s="1"/>
  <c r="AK128" i="23"/>
  <c r="AG128" i="23"/>
  <c r="BE128" i="23" s="1"/>
  <c r="AB128" i="9"/>
  <c r="AZ128" i="9" s="1"/>
  <c r="L129" i="23"/>
  <c r="L129" i="9"/>
  <c r="AW505" i="19"/>
  <c r="M506" i="19"/>
  <c r="S129" i="23"/>
  <c r="S129" i="9"/>
  <c r="T506" i="18"/>
  <c r="AR505" i="18"/>
  <c r="R129" i="23"/>
  <c r="R129" i="9"/>
  <c r="S506" i="18"/>
  <c r="AQ505" i="18"/>
  <c r="U129" i="23"/>
  <c r="U129" i="9"/>
  <c r="V506" i="18"/>
  <c r="AT505" i="18"/>
  <c r="V129" i="23"/>
  <c r="V129" i="9"/>
  <c r="W506" i="18"/>
  <c r="AU505" i="18"/>
  <c r="V527" i="24" l="1"/>
  <c r="R508" i="24"/>
  <c r="AP507" i="24"/>
  <c r="AI508" i="24"/>
  <c r="BG507" i="24"/>
  <c r="D261" i="24"/>
  <c r="D158" i="24"/>
  <c r="Q157" i="24"/>
  <c r="Q261" i="24" s="1"/>
  <c r="AC157" i="24"/>
  <c r="AC261" i="24" s="1"/>
  <c r="Z157" i="24"/>
  <c r="Z261" i="24" s="1"/>
  <c r="G157" i="24"/>
  <c r="G261" i="24" s="1"/>
  <c r="AI157" i="24"/>
  <c r="AI261" i="24" s="1"/>
  <c r="T157" i="24"/>
  <c r="T261" i="24" s="1"/>
  <c r="R157" i="24"/>
  <c r="R261" i="24" s="1"/>
  <c r="AE157" i="24"/>
  <c r="AE261" i="24" s="1"/>
  <c r="AG157" i="24"/>
  <c r="AG261" i="24" s="1"/>
  <c r="W157" i="24"/>
  <c r="W261" i="24" s="1"/>
  <c r="AF157" i="24"/>
  <c r="AF261" i="24" s="1"/>
  <c r="H157" i="24"/>
  <c r="H261" i="24" s="1"/>
  <c r="E157" i="24"/>
  <c r="E261" i="24" s="1"/>
  <c r="N157" i="24"/>
  <c r="N261" i="24" s="1"/>
  <c r="J157" i="24"/>
  <c r="J261" i="24" s="1"/>
  <c r="F157" i="24"/>
  <c r="F261" i="24" s="1"/>
  <c r="AL157" i="24"/>
  <c r="AL261" i="24" s="1"/>
  <c r="K157" i="24"/>
  <c r="K261" i="24" s="1"/>
  <c r="Y157" i="24"/>
  <c r="Y261" i="24" s="1"/>
  <c r="X157" i="24"/>
  <c r="X261" i="24" s="1"/>
  <c r="AK157" i="24"/>
  <c r="AK261" i="24" s="1"/>
  <c r="AJ157" i="24"/>
  <c r="AJ261" i="24" s="1"/>
  <c r="U157" i="24"/>
  <c r="U261" i="24" s="1"/>
  <c r="V157" i="24"/>
  <c r="V261" i="24" s="1"/>
  <c r="S157" i="24"/>
  <c r="S261" i="24" s="1"/>
  <c r="I157" i="24"/>
  <c r="I261" i="24" s="1"/>
  <c r="L157" i="24"/>
  <c r="L261" i="24" s="1"/>
  <c r="M157" i="24"/>
  <c r="M261" i="24" s="1"/>
  <c r="AH157" i="24"/>
  <c r="AH261" i="24" s="1"/>
  <c r="AD157" i="24"/>
  <c r="AD261" i="24" s="1"/>
  <c r="M510" i="24"/>
  <c r="BJ507" i="24"/>
  <c r="AL508" i="24"/>
  <c r="AT437" i="24"/>
  <c r="H509" i="24"/>
  <c r="AR508" i="24"/>
  <c r="AX509" i="24"/>
  <c r="N510" i="24"/>
  <c r="AJ438" i="24"/>
  <c r="S438" i="24"/>
  <c r="AK438" i="24"/>
  <c r="T438" i="24"/>
  <c r="AL438" i="24"/>
  <c r="U438" i="24"/>
  <c r="BE507" i="24"/>
  <c r="AG508" i="24"/>
  <c r="AJ350" i="24"/>
  <c r="AF350" i="24"/>
  <c r="Z350" i="24"/>
  <c r="V350" i="24"/>
  <c r="R350" i="24"/>
  <c r="L350" i="24"/>
  <c r="H350" i="24"/>
  <c r="D350" i="24"/>
  <c r="D439" i="24" s="1"/>
  <c r="D528" i="24" s="1"/>
  <c r="AI350" i="24"/>
  <c r="AE350" i="24"/>
  <c r="Y350" i="24"/>
  <c r="Y439" i="24" s="1"/>
  <c r="U350" i="24"/>
  <c r="U439" i="24" s="1"/>
  <c r="Q350" i="24"/>
  <c r="Q439" i="24" s="1"/>
  <c r="K350" i="24"/>
  <c r="K439" i="24" s="1"/>
  <c r="G350" i="24"/>
  <c r="G439" i="24" s="1"/>
  <c r="AL350" i="24"/>
  <c r="AL439" i="24" s="1"/>
  <c r="AH350" i="24"/>
  <c r="AH439" i="24" s="1"/>
  <c r="AD350" i="24"/>
  <c r="AD439" i="24" s="1"/>
  <c r="X350" i="24"/>
  <c r="X439" i="24" s="1"/>
  <c r="T350" i="24"/>
  <c r="T439" i="24" s="1"/>
  <c r="N350" i="24"/>
  <c r="N439" i="24" s="1"/>
  <c r="J350" i="24"/>
  <c r="J439" i="24" s="1"/>
  <c r="F350" i="24"/>
  <c r="F439" i="24" s="1"/>
  <c r="AK350" i="24"/>
  <c r="AK439" i="24" s="1"/>
  <c r="AG350" i="24"/>
  <c r="AG439" i="24" s="1"/>
  <c r="AC350" i="24"/>
  <c r="AC439" i="24" s="1"/>
  <c r="W350" i="24"/>
  <c r="W439" i="24" s="1"/>
  <c r="S350" i="24"/>
  <c r="S439" i="24" s="1"/>
  <c r="M350" i="24"/>
  <c r="M439" i="24" s="1"/>
  <c r="I350" i="24"/>
  <c r="I439" i="24" s="1"/>
  <c r="E350" i="24"/>
  <c r="E439" i="24" s="1"/>
  <c r="AO439" i="24" s="1"/>
  <c r="AO508" i="24"/>
  <c r="E509" i="24"/>
  <c r="BA507" i="24"/>
  <c r="AC508" i="24"/>
  <c r="BF507" i="24"/>
  <c r="AH508" i="24"/>
  <c r="BI507" i="24"/>
  <c r="AK508" i="24"/>
  <c r="BA437" i="24"/>
  <c r="V438" i="24"/>
  <c r="E438" i="24"/>
  <c r="W438" i="24"/>
  <c r="F438" i="24"/>
  <c r="AP438" i="24" s="1"/>
  <c r="X438" i="24"/>
  <c r="G438" i="24"/>
  <c r="AQ438" i="24" s="1"/>
  <c r="Y438" i="24"/>
  <c r="V528" i="24"/>
  <c r="G509" i="24"/>
  <c r="AQ508" i="24"/>
  <c r="J509" i="24"/>
  <c r="AT508" i="24"/>
  <c r="Y508" i="24"/>
  <c r="AW507" i="24"/>
  <c r="L509" i="24"/>
  <c r="AV508" i="24"/>
  <c r="Q528" i="24"/>
  <c r="AE508" i="24"/>
  <c r="BC507" i="24"/>
  <c r="H438" i="24"/>
  <c r="AR438" i="24" s="1"/>
  <c r="Z438" i="24"/>
  <c r="I438" i="24"/>
  <c r="AS438" i="24" s="1"/>
  <c r="AC438" i="24"/>
  <c r="J438" i="24"/>
  <c r="AT438" i="24" s="1"/>
  <c r="AD438" i="24"/>
  <c r="BB438" i="24" s="1"/>
  <c r="K438" i="24"/>
  <c r="AU438" i="24" s="1"/>
  <c r="AE438" i="24"/>
  <c r="BH507" i="24"/>
  <c r="AJ508" i="24"/>
  <c r="BB507" i="24"/>
  <c r="AD508" i="24"/>
  <c r="F510" i="24"/>
  <c r="AS508" i="24"/>
  <c r="I509" i="24"/>
  <c r="BD507" i="24"/>
  <c r="AF508" i="24"/>
  <c r="Z528" i="24"/>
  <c r="BB437" i="24"/>
  <c r="L438" i="24"/>
  <c r="AV438" i="24" s="1"/>
  <c r="AF438" i="24"/>
  <c r="BD438" i="24" s="1"/>
  <c r="M438" i="24"/>
  <c r="AG438" i="24"/>
  <c r="BE438" i="24" s="1"/>
  <c r="N438" i="24"/>
  <c r="AX438" i="24" s="1"/>
  <c r="AH438" i="24"/>
  <c r="BF438" i="24" s="1"/>
  <c r="Q438" i="24"/>
  <c r="AI438" i="24"/>
  <c r="BG438" i="24" s="1"/>
  <c r="K509" i="24"/>
  <c r="AU508" i="24"/>
  <c r="L130" i="23"/>
  <c r="L130" i="9"/>
  <c r="M507" i="19"/>
  <c r="AW506" i="19"/>
  <c r="BE507" i="18"/>
  <c r="AG508" i="18"/>
  <c r="X507" i="18"/>
  <c r="BB506" i="18"/>
  <c r="AD507" i="18"/>
  <c r="W507" i="18"/>
  <c r="AU506" i="18"/>
  <c r="V507" i="18"/>
  <c r="AT506" i="18"/>
  <c r="S507" i="18"/>
  <c r="AQ506" i="18"/>
  <c r="T507" i="18"/>
  <c r="AR506" i="18"/>
  <c r="G130" i="23"/>
  <c r="G130" i="9"/>
  <c r="AR506" i="19"/>
  <c r="H507" i="19"/>
  <c r="F130" i="23"/>
  <c r="F130" i="9"/>
  <c r="G507" i="19"/>
  <c r="AQ506" i="19"/>
  <c r="AB129" i="9"/>
  <c r="AK128" i="9"/>
  <c r="BI128" i="23"/>
  <c r="AW128" i="23"/>
  <c r="AU129" i="23"/>
  <c r="E509" i="18"/>
  <c r="J130" i="23"/>
  <c r="J130" i="9"/>
  <c r="K507" i="19"/>
  <c r="AU506" i="19"/>
  <c r="AZ129" i="23"/>
  <c r="AN129" i="23"/>
  <c r="BH507" i="18"/>
  <c r="AJ508" i="18"/>
  <c r="AJ129" i="9"/>
  <c r="I509" i="18"/>
  <c r="I130" i="23"/>
  <c r="I130" i="9"/>
  <c r="U130" i="9" s="1"/>
  <c r="J507" i="19"/>
  <c r="AT506" i="19"/>
  <c r="E130" i="23"/>
  <c r="E130" i="9"/>
  <c r="F507" i="19"/>
  <c r="BH129" i="9"/>
  <c r="AQ129" i="9"/>
  <c r="AP129" i="9"/>
  <c r="BH505" i="19"/>
  <c r="AJ506" i="19"/>
  <c r="AI129" i="23"/>
  <c r="BG129" i="23" s="1"/>
  <c r="AI129" i="9"/>
  <c r="BJ505" i="19"/>
  <c r="AL506" i="19"/>
  <c r="AV506" i="18"/>
  <c r="M129" i="23"/>
  <c r="M129" i="9"/>
  <c r="N506" i="19"/>
  <c r="AX505" i="19"/>
  <c r="AT129" i="9"/>
  <c r="X130" i="23"/>
  <c r="X130" i="9"/>
  <c r="Y507" i="18"/>
  <c r="AW506" i="18"/>
  <c r="BG505" i="19"/>
  <c r="AI506" i="19"/>
  <c r="AH129" i="23"/>
  <c r="AH129" i="9"/>
  <c r="BF129" i="9" s="1"/>
  <c r="BC505" i="19"/>
  <c r="AE506" i="19"/>
  <c r="AD129" i="9"/>
  <c r="BB129" i="9" s="1"/>
  <c r="AD129" i="23"/>
  <c r="AK129" i="23"/>
  <c r="BF505" i="19"/>
  <c r="AH506" i="19"/>
  <c r="AS129" i="9"/>
  <c r="BE129" i="9"/>
  <c r="BA129" i="9"/>
  <c r="BD505" i="19"/>
  <c r="AF506" i="19"/>
  <c r="BH129" i="23"/>
  <c r="AQ129" i="23"/>
  <c r="BC129" i="23"/>
  <c r="BB129" i="23"/>
  <c r="AP129" i="23"/>
  <c r="AX506" i="18"/>
  <c r="N507" i="18"/>
  <c r="K509" i="18"/>
  <c r="L508" i="18"/>
  <c r="AV507" i="18"/>
  <c r="K130" i="23"/>
  <c r="W130" i="23" s="1"/>
  <c r="K130" i="9"/>
  <c r="W130" i="9" s="1"/>
  <c r="AV506" i="19"/>
  <c r="L507" i="19"/>
  <c r="P130" i="9"/>
  <c r="Q507" i="18"/>
  <c r="AO506" i="18"/>
  <c r="H509" i="18"/>
  <c r="BF129" i="23"/>
  <c r="AT129" i="23"/>
  <c r="BB505" i="19"/>
  <c r="AD506" i="19"/>
  <c r="AC130" i="9" s="1"/>
  <c r="X129" i="9"/>
  <c r="AV129" i="9" s="1"/>
  <c r="D130" i="23"/>
  <c r="P130" i="23" s="1"/>
  <c r="D130" i="9"/>
  <c r="E507" i="19"/>
  <c r="AO506" i="19"/>
  <c r="R506" i="19"/>
  <c r="AP506" i="19" s="1"/>
  <c r="Q129" i="23"/>
  <c r="Q129" i="9"/>
  <c r="AO129" i="9" s="1"/>
  <c r="BI505" i="19"/>
  <c r="AK506" i="19"/>
  <c r="AJ130" i="9" s="1"/>
  <c r="AG130" i="23"/>
  <c r="BF506" i="18"/>
  <c r="AG130" i="9"/>
  <c r="AH507" i="18"/>
  <c r="BJ506" i="18"/>
  <c r="AL507" i="18"/>
  <c r="BG507" i="18"/>
  <c r="AI508" i="18"/>
  <c r="AE130" i="23"/>
  <c r="AE130" i="9"/>
  <c r="BD506" i="18"/>
  <c r="AF507" i="18"/>
  <c r="AJ130" i="23"/>
  <c r="BI506" i="18"/>
  <c r="AK507" i="18"/>
  <c r="AR129" i="23"/>
  <c r="R508" i="18"/>
  <c r="AP508" i="18" s="1"/>
  <c r="U507" i="18"/>
  <c r="AS506" i="18"/>
  <c r="BE129" i="23"/>
  <c r="AS129" i="23"/>
  <c r="BA129" i="23"/>
  <c r="AO129" i="23"/>
  <c r="F509" i="18"/>
  <c r="BA505" i="19"/>
  <c r="AC506" i="19"/>
  <c r="AB130" i="9" s="1"/>
  <c r="AB130" i="23"/>
  <c r="BA506" i="18"/>
  <c r="AC507" i="18"/>
  <c r="BC507" i="18"/>
  <c r="AE508" i="18"/>
  <c r="AW128" i="9"/>
  <c r="BI128" i="9"/>
  <c r="AU129" i="9"/>
  <c r="BG129" i="9"/>
  <c r="Z508" i="18"/>
  <c r="X129" i="23"/>
  <c r="AV129" i="23" s="1"/>
  <c r="BE505" i="19"/>
  <c r="AG506" i="19"/>
  <c r="AF129" i="23"/>
  <c r="BD129" i="23" s="1"/>
  <c r="AF129" i="9"/>
  <c r="BD129" i="9" s="1"/>
  <c r="AZ129" i="9"/>
  <c r="AN129" i="9"/>
  <c r="J509" i="18"/>
  <c r="M509" i="18"/>
  <c r="G509" i="18"/>
  <c r="AK129" i="9"/>
  <c r="AE129" i="9"/>
  <c r="BC129" i="9" s="1"/>
  <c r="H130" i="23"/>
  <c r="H130" i="9"/>
  <c r="I507" i="19"/>
  <c r="AS506" i="19"/>
  <c r="T129" i="9"/>
  <c r="AR129" i="9" s="1"/>
  <c r="AP505" i="19"/>
  <c r="Y129" i="23"/>
  <c r="X528" i="24" l="1"/>
  <c r="AW438" i="24"/>
  <c r="AW439" i="24"/>
  <c r="W528" i="24"/>
  <c r="AS439" i="24"/>
  <c r="BC438" i="24"/>
  <c r="BA438" i="24"/>
  <c r="L510" i="24"/>
  <c r="AV509" i="24"/>
  <c r="BI439" i="24"/>
  <c r="BJ439" i="24"/>
  <c r="V439" i="24"/>
  <c r="S528" i="24"/>
  <c r="BJ438" i="24"/>
  <c r="BH438" i="24"/>
  <c r="H510" i="24"/>
  <c r="AR509" i="24"/>
  <c r="BG508" i="24"/>
  <c r="AI509" i="24"/>
  <c r="AF509" i="24"/>
  <c r="BD508" i="24"/>
  <c r="F511" i="24"/>
  <c r="AJ509" i="24"/>
  <c r="BH508" i="24"/>
  <c r="BC508" i="24"/>
  <c r="AE509" i="24"/>
  <c r="AT509" i="24"/>
  <c r="J510" i="24"/>
  <c r="BI508" i="24"/>
  <c r="AK509" i="24"/>
  <c r="BA508" i="24"/>
  <c r="AC509" i="24"/>
  <c r="AQ439" i="24"/>
  <c r="H439" i="24"/>
  <c r="AR439" i="24" s="1"/>
  <c r="Z439" i="24"/>
  <c r="BE508" i="24"/>
  <c r="AG509" i="24"/>
  <c r="N511" i="24"/>
  <c r="AX510" i="24"/>
  <c r="M511" i="24"/>
  <c r="D262" i="24"/>
  <c r="D159" i="24"/>
  <c r="Q158" i="24"/>
  <c r="Q262" i="24" s="1"/>
  <c r="AC158" i="24"/>
  <c r="AC262" i="24" s="1"/>
  <c r="H158" i="24"/>
  <c r="H262" i="24" s="1"/>
  <c r="E158" i="24"/>
  <c r="E262" i="24" s="1"/>
  <c r="N158" i="24"/>
  <c r="N262" i="24" s="1"/>
  <c r="J158" i="24"/>
  <c r="J262" i="24" s="1"/>
  <c r="K158" i="24"/>
  <c r="K262" i="24" s="1"/>
  <c r="F158" i="24"/>
  <c r="F262" i="24" s="1"/>
  <c r="Y158" i="24"/>
  <c r="Y262" i="24" s="1"/>
  <c r="AL158" i="24"/>
  <c r="AL262" i="24" s="1"/>
  <c r="AK158" i="24"/>
  <c r="AK262" i="24" s="1"/>
  <c r="U158" i="24"/>
  <c r="U262" i="24" s="1"/>
  <c r="V158" i="24"/>
  <c r="V262" i="24" s="1"/>
  <c r="S158" i="24"/>
  <c r="S262" i="24" s="1"/>
  <c r="T158" i="24"/>
  <c r="T262" i="24" s="1"/>
  <c r="AJ158" i="24"/>
  <c r="AJ262" i="24" s="1"/>
  <c r="I158" i="24"/>
  <c r="I262" i="24" s="1"/>
  <c r="Z158" i="24"/>
  <c r="Z262" i="24" s="1"/>
  <c r="L158" i="24"/>
  <c r="L262" i="24" s="1"/>
  <c r="G158" i="24"/>
  <c r="G262" i="24" s="1"/>
  <c r="M158" i="24"/>
  <c r="M262" i="24" s="1"/>
  <c r="R158" i="24"/>
  <c r="R262" i="24" s="1"/>
  <c r="AH158" i="24"/>
  <c r="AH262" i="24" s="1"/>
  <c r="AD158" i="24"/>
  <c r="AD262" i="24" s="1"/>
  <c r="AG158" i="24"/>
  <c r="AG262" i="24" s="1"/>
  <c r="W158" i="24"/>
  <c r="W262" i="24" s="1"/>
  <c r="AI158" i="24"/>
  <c r="AI262" i="24" s="1"/>
  <c r="X158" i="24"/>
  <c r="X262" i="24" s="1"/>
  <c r="AE158" i="24"/>
  <c r="AE262" i="24" s="1"/>
  <c r="AF158" i="24"/>
  <c r="AF262" i="24" s="1"/>
  <c r="K510" i="24"/>
  <c r="AU509" i="24"/>
  <c r="Y509" i="24"/>
  <c r="AW508" i="24"/>
  <c r="AO438" i="24"/>
  <c r="BA439" i="24"/>
  <c r="AT439" i="24"/>
  <c r="BB439" i="24"/>
  <c r="AU439" i="24"/>
  <c r="AE439" i="24"/>
  <c r="BC439" i="24" s="1"/>
  <c r="L439" i="24"/>
  <c r="AV439" i="24" s="1"/>
  <c r="AF439" i="24"/>
  <c r="BD439" i="24" s="1"/>
  <c r="BI438" i="24"/>
  <c r="BJ508" i="24"/>
  <c r="AL509" i="24"/>
  <c r="T528" i="24"/>
  <c r="AK351" i="24"/>
  <c r="AG351" i="24"/>
  <c r="AC351" i="24"/>
  <c r="W351" i="24"/>
  <c r="W529" i="24" s="1"/>
  <c r="S351" i="24"/>
  <c r="M351" i="24"/>
  <c r="I351" i="24"/>
  <c r="E351" i="24"/>
  <c r="AJ351" i="24"/>
  <c r="AJ440" i="24" s="1"/>
  <c r="AF351" i="24"/>
  <c r="Z351" i="24"/>
  <c r="V351" i="24"/>
  <c r="V529" i="24" s="1"/>
  <c r="R351" i="24"/>
  <c r="R440" i="24" s="1"/>
  <c r="L351" i="24"/>
  <c r="H351" i="24"/>
  <c r="H440" i="24" s="1"/>
  <c r="D351" i="24"/>
  <c r="D440" i="24" s="1"/>
  <c r="D529" i="24" s="1"/>
  <c r="AI351" i="24"/>
  <c r="AI440" i="24" s="1"/>
  <c r="BG440" i="24" s="1"/>
  <c r="AE351" i="24"/>
  <c r="AE440" i="24" s="1"/>
  <c r="Y351" i="24"/>
  <c r="Y440" i="24" s="1"/>
  <c r="U351" i="24"/>
  <c r="U440" i="24" s="1"/>
  <c r="Q351" i="24"/>
  <c r="Q440" i="24" s="1"/>
  <c r="K351" i="24"/>
  <c r="K440" i="24" s="1"/>
  <c r="G351" i="24"/>
  <c r="G440" i="24" s="1"/>
  <c r="AL351" i="24"/>
  <c r="AL440" i="24" s="1"/>
  <c r="AH351" i="24"/>
  <c r="AH440" i="24" s="1"/>
  <c r="BF440" i="24" s="1"/>
  <c r="AD351" i="24"/>
  <c r="AD440" i="24" s="1"/>
  <c r="X351" i="24"/>
  <c r="X440" i="24" s="1"/>
  <c r="T351" i="24"/>
  <c r="T440" i="24" s="1"/>
  <c r="N351" i="24"/>
  <c r="N440" i="24" s="1"/>
  <c r="J351" i="24"/>
  <c r="J440" i="24" s="1"/>
  <c r="F351" i="24"/>
  <c r="F440" i="24" s="1"/>
  <c r="R509" i="24"/>
  <c r="AP508" i="24"/>
  <c r="I510" i="24"/>
  <c r="AS509" i="24"/>
  <c r="BB508" i="24"/>
  <c r="AD509" i="24"/>
  <c r="G510" i="24"/>
  <c r="AQ509" i="24"/>
  <c r="BF508" i="24"/>
  <c r="AH509" i="24"/>
  <c r="E510" i="24"/>
  <c r="AO509" i="24"/>
  <c r="BE439" i="24"/>
  <c r="AX439" i="24"/>
  <c r="BF439" i="24"/>
  <c r="AI439" i="24"/>
  <c r="BG439" i="24" s="1"/>
  <c r="R439" i="24"/>
  <c r="AP439" i="24" s="1"/>
  <c r="AJ439" i="24"/>
  <c r="BH439" i="24" s="1"/>
  <c r="U528" i="24"/>
  <c r="BA507" i="18"/>
  <c r="AC508" i="18"/>
  <c r="G510" i="18"/>
  <c r="J510" i="18"/>
  <c r="Z509" i="18"/>
  <c r="M510" i="18"/>
  <c r="BE506" i="19"/>
  <c r="AG507" i="19"/>
  <c r="AF130" i="23"/>
  <c r="BD130" i="23" s="1"/>
  <c r="AF130" i="9"/>
  <c r="BD130" i="9" s="1"/>
  <c r="T130" i="9"/>
  <c r="AR130" i="9" s="1"/>
  <c r="Q508" i="18"/>
  <c r="AO507" i="18"/>
  <c r="L509" i="18"/>
  <c r="BC506" i="19"/>
  <c r="AE507" i="19"/>
  <c r="AD130" i="23"/>
  <c r="AD130" i="9"/>
  <c r="BG506" i="19"/>
  <c r="AI507" i="19"/>
  <c r="AH130" i="9"/>
  <c r="AH130" i="23"/>
  <c r="BE130" i="23"/>
  <c r="BH508" i="18"/>
  <c r="AJ509" i="18"/>
  <c r="J131" i="23"/>
  <c r="J131" i="9"/>
  <c r="AU507" i="19"/>
  <c r="K508" i="19"/>
  <c r="E510" i="18"/>
  <c r="F131" i="23"/>
  <c r="F131" i="9"/>
  <c r="AQ507" i="19"/>
  <c r="G508" i="19"/>
  <c r="T508" i="18"/>
  <c r="AR507" i="18"/>
  <c r="R131" i="23"/>
  <c r="R131" i="9"/>
  <c r="S508" i="18"/>
  <c r="AQ507" i="18"/>
  <c r="V508" i="18"/>
  <c r="AT507" i="18"/>
  <c r="V131" i="23"/>
  <c r="V131" i="9"/>
  <c r="W508" i="18"/>
  <c r="AU507" i="18"/>
  <c r="AV130" i="9"/>
  <c r="BH130" i="9"/>
  <c r="F510" i="18"/>
  <c r="T130" i="23"/>
  <c r="AR130" i="23" s="1"/>
  <c r="D131" i="23"/>
  <c r="D131" i="9"/>
  <c r="P131" i="9" s="1"/>
  <c r="AO507" i="19"/>
  <c r="E508" i="19"/>
  <c r="BB506" i="19"/>
  <c r="AD507" i="19"/>
  <c r="H510" i="18"/>
  <c r="AU130" i="9"/>
  <c r="BF506" i="19"/>
  <c r="AH507" i="19"/>
  <c r="M130" i="23"/>
  <c r="M130" i="9"/>
  <c r="N507" i="19"/>
  <c r="AX506" i="19"/>
  <c r="BJ506" i="19"/>
  <c r="AL507" i="19"/>
  <c r="BH506" i="19"/>
  <c r="AJ507" i="19"/>
  <c r="AI130" i="23"/>
  <c r="AI130" i="9"/>
  <c r="BG130" i="9" s="1"/>
  <c r="I510" i="18"/>
  <c r="BF130" i="9"/>
  <c r="BB130" i="9"/>
  <c r="AQ130" i="9"/>
  <c r="BC130" i="9"/>
  <c r="S130" i="9"/>
  <c r="R130" i="9"/>
  <c r="AP130" i="9" s="1"/>
  <c r="V130" i="9"/>
  <c r="AT130" i="9" s="1"/>
  <c r="BH130" i="23"/>
  <c r="AV130" i="23"/>
  <c r="BC508" i="18"/>
  <c r="AE509" i="18"/>
  <c r="BA506" i="19"/>
  <c r="AC507" i="19"/>
  <c r="R509" i="18"/>
  <c r="AN130" i="9"/>
  <c r="AZ130" i="9"/>
  <c r="BG130" i="23"/>
  <c r="AU130" i="23"/>
  <c r="K510" i="18"/>
  <c r="BI129" i="9"/>
  <c r="E131" i="23"/>
  <c r="E131" i="9"/>
  <c r="F508" i="19"/>
  <c r="I131" i="23"/>
  <c r="I131" i="9"/>
  <c r="U131" i="9" s="1"/>
  <c r="J508" i="19"/>
  <c r="AT507" i="19"/>
  <c r="Y130" i="9"/>
  <c r="BF130" i="23"/>
  <c r="AP130" i="23"/>
  <c r="BB130" i="23"/>
  <c r="BC130" i="23"/>
  <c r="S130" i="23"/>
  <c r="AQ130" i="23" s="1"/>
  <c r="R130" i="23"/>
  <c r="U130" i="23"/>
  <c r="AS130" i="23" s="1"/>
  <c r="V130" i="23"/>
  <c r="AT130" i="23" s="1"/>
  <c r="AC130" i="23"/>
  <c r="BA130" i="23" s="1"/>
  <c r="BE508" i="18"/>
  <c r="AG509" i="18"/>
  <c r="Y130" i="23"/>
  <c r="H131" i="23"/>
  <c r="H131" i="9"/>
  <c r="I508" i="19"/>
  <c r="AS507" i="19"/>
  <c r="T131" i="23"/>
  <c r="T131" i="9"/>
  <c r="U508" i="18"/>
  <c r="AS507" i="18"/>
  <c r="BI507" i="18"/>
  <c r="AK508" i="18"/>
  <c r="BD507" i="18"/>
  <c r="AF508" i="18"/>
  <c r="BG508" i="18"/>
  <c r="AI509" i="18"/>
  <c r="BJ507" i="18"/>
  <c r="AL508" i="18"/>
  <c r="AG131" i="23"/>
  <c r="BF507" i="18"/>
  <c r="AG131" i="9"/>
  <c r="AH508" i="18"/>
  <c r="BI506" i="19"/>
  <c r="AK507" i="19"/>
  <c r="R507" i="19"/>
  <c r="Q130" i="9"/>
  <c r="Q130" i="23"/>
  <c r="AO130" i="23" s="1"/>
  <c r="AZ130" i="23"/>
  <c r="AN130" i="23"/>
  <c r="K131" i="23"/>
  <c r="K131" i="9"/>
  <c r="L508" i="19"/>
  <c r="AV507" i="19"/>
  <c r="AX507" i="18"/>
  <c r="N508" i="18"/>
  <c r="BD506" i="19"/>
  <c r="AF507" i="19"/>
  <c r="Y508" i="18"/>
  <c r="AW507" i="18"/>
  <c r="BI129" i="23"/>
  <c r="AW129" i="23"/>
  <c r="BA130" i="9"/>
  <c r="AO130" i="9"/>
  <c r="BE130" i="9"/>
  <c r="AS130" i="9"/>
  <c r="G131" i="23"/>
  <c r="S131" i="23" s="1"/>
  <c r="G131" i="9"/>
  <c r="S131" i="9" s="1"/>
  <c r="H508" i="19"/>
  <c r="AR507" i="19"/>
  <c r="AC131" i="23"/>
  <c r="BB507" i="18"/>
  <c r="AC131" i="9"/>
  <c r="AD508" i="18"/>
  <c r="W131" i="23"/>
  <c r="W131" i="9"/>
  <c r="X508" i="18"/>
  <c r="L131" i="23"/>
  <c r="X131" i="23" s="1"/>
  <c r="L131" i="9"/>
  <c r="AJ131" i="9" s="1"/>
  <c r="M508" i="19"/>
  <c r="AW507" i="19"/>
  <c r="Y129" i="9"/>
  <c r="AW129" i="9" s="1"/>
  <c r="U529" i="24" l="1"/>
  <c r="X529" i="24"/>
  <c r="AP440" i="24"/>
  <c r="BB509" i="24"/>
  <c r="AD510" i="24"/>
  <c r="S440" i="24"/>
  <c r="AK440" i="24"/>
  <c r="D263" i="24"/>
  <c r="D160" i="24"/>
  <c r="Q159" i="24"/>
  <c r="Q263" i="24" s="1"/>
  <c r="AC159" i="24"/>
  <c r="AC263" i="24" s="1"/>
  <c r="L159" i="24"/>
  <c r="L263" i="24" s="1"/>
  <c r="T159" i="24"/>
  <c r="T263" i="24" s="1"/>
  <c r="AG159" i="24"/>
  <c r="AG263" i="24" s="1"/>
  <c r="I159" i="24"/>
  <c r="I263" i="24" s="1"/>
  <c r="Z159" i="24"/>
  <c r="Z263" i="24" s="1"/>
  <c r="G159" i="24"/>
  <c r="G263" i="24" s="1"/>
  <c r="M159" i="24"/>
  <c r="M263" i="24" s="1"/>
  <c r="AI159" i="24"/>
  <c r="AI263" i="24" s="1"/>
  <c r="R159" i="24"/>
  <c r="R263" i="24" s="1"/>
  <c r="AL159" i="24"/>
  <c r="AL263" i="24" s="1"/>
  <c r="AE159" i="24"/>
  <c r="AE263" i="24" s="1"/>
  <c r="W159" i="24"/>
  <c r="W263" i="24" s="1"/>
  <c r="AF159" i="24"/>
  <c r="AF263" i="24" s="1"/>
  <c r="H159" i="24"/>
  <c r="H263" i="24" s="1"/>
  <c r="Y159" i="24"/>
  <c r="Y263" i="24" s="1"/>
  <c r="X159" i="24"/>
  <c r="X263" i="24" s="1"/>
  <c r="AK159" i="24"/>
  <c r="AK263" i="24" s="1"/>
  <c r="U159" i="24"/>
  <c r="U263" i="24" s="1"/>
  <c r="E159" i="24"/>
  <c r="E263" i="24" s="1"/>
  <c r="N159" i="24"/>
  <c r="N263" i="24" s="1"/>
  <c r="J159" i="24"/>
  <c r="J263" i="24" s="1"/>
  <c r="K159" i="24"/>
  <c r="K263" i="24" s="1"/>
  <c r="F159" i="24"/>
  <c r="F263" i="24" s="1"/>
  <c r="AJ159" i="24"/>
  <c r="AJ263" i="24" s="1"/>
  <c r="AH159" i="24"/>
  <c r="AH263" i="24" s="1"/>
  <c r="AD159" i="24"/>
  <c r="AD263" i="24" s="1"/>
  <c r="V159" i="24"/>
  <c r="V263" i="24" s="1"/>
  <c r="S159" i="24"/>
  <c r="S263" i="24" s="1"/>
  <c r="AC510" i="24"/>
  <c r="BA509" i="24"/>
  <c r="J511" i="24"/>
  <c r="AT510" i="24"/>
  <c r="S529" i="24"/>
  <c r="E511" i="24"/>
  <c r="AO510" i="24"/>
  <c r="AQ510" i="24"/>
  <c r="G511" i="24"/>
  <c r="R510" i="24"/>
  <c r="AP509" i="24"/>
  <c r="BJ440" i="24"/>
  <c r="V440" i="24"/>
  <c r="E440" i="24"/>
  <c r="AO440" i="24" s="1"/>
  <c r="W440" i="24"/>
  <c r="AU440" i="24" s="1"/>
  <c r="T529" i="24"/>
  <c r="AU510" i="24"/>
  <c r="K511" i="24"/>
  <c r="AL352" i="24"/>
  <c r="AH352" i="24"/>
  <c r="AD352" i="24"/>
  <c r="X352" i="24"/>
  <c r="T352" i="24"/>
  <c r="N352" i="24"/>
  <c r="J352" i="24"/>
  <c r="F352" i="24"/>
  <c r="AK352" i="24"/>
  <c r="AG352" i="24"/>
  <c r="AC352" i="24"/>
  <c r="W352" i="24"/>
  <c r="S352" i="24"/>
  <c r="S441" i="24" s="1"/>
  <c r="M352" i="24"/>
  <c r="I352" i="24"/>
  <c r="E352" i="24"/>
  <c r="AJ352" i="24"/>
  <c r="AJ441" i="24" s="1"/>
  <c r="AF352" i="24"/>
  <c r="AF441" i="24" s="1"/>
  <c r="Z352" i="24"/>
  <c r="V352" i="24"/>
  <c r="R352" i="24"/>
  <c r="R441" i="24" s="1"/>
  <c r="L352" i="24"/>
  <c r="L441" i="24" s="1"/>
  <c r="H352" i="24"/>
  <c r="D352" i="24"/>
  <c r="D441" i="24" s="1"/>
  <c r="D530" i="24" s="1"/>
  <c r="AI352" i="24"/>
  <c r="AI441" i="24" s="1"/>
  <c r="AE352" i="24"/>
  <c r="AE441" i="24" s="1"/>
  <c r="Y352" i="24"/>
  <c r="Y441" i="24" s="1"/>
  <c r="U352" i="24"/>
  <c r="U441" i="24" s="1"/>
  <c r="Q352" i="24"/>
  <c r="Q441" i="24" s="1"/>
  <c r="K352" i="24"/>
  <c r="K441" i="24" s="1"/>
  <c r="G352" i="24"/>
  <c r="G441" i="24" s="1"/>
  <c r="N512" i="24"/>
  <c r="AX511" i="24"/>
  <c r="BH509" i="24"/>
  <c r="AJ510" i="24"/>
  <c r="BD509" i="24"/>
  <c r="AF510" i="24"/>
  <c r="H511" i="24"/>
  <c r="AR510" i="24"/>
  <c r="BF509" i="24"/>
  <c r="AH510" i="24"/>
  <c r="W530" i="24"/>
  <c r="AQ440" i="24"/>
  <c r="AR440" i="24"/>
  <c r="Z440" i="24"/>
  <c r="AX440" i="24" s="1"/>
  <c r="I440" i="24"/>
  <c r="AS440" i="24" s="1"/>
  <c r="AC440" i="24"/>
  <c r="BA440" i="24" s="1"/>
  <c r="BJ509" i="24"/>
  <c r="AL510" i="24"/>
  <c r="Y510" i="24"/>
  <c r="AW509" i="24"/>
  <c r="AG510" i="24"/>
  <c r="BE509" i="24"/>
  <c r="AK510" i="24"/>
  <c r="BI509" i="24"/>
  <c r="BC509" i="24"/>
  <c r="AE510" i="24"/>
  <c r="BG509" i="24"/>
  <c r="AI510" i="24"/>
  <c r="L511" i="24"/>
  <c r="AV510" i="24"/>
  <c r="X530" i="24"/>
  <c r="I511" i="24"/>
  <c r="AS510" i="24"/>
  <c r="AT440" i="24"/>
  <c r="BB440" i="24"/>
  <c r="BC440" i="24"/>
  <c r="L440" i="24"/>
  <c r="AV440" i="24" s="1"/>
  <c r="AF440" i="24"/>
  <c r="BD440" i="24" s="1"/>
  <c r="M440" i="24"/>
  <c r="AW440" i="24" s="1"/>
  <c r="AG440" i="24"/>
  <c r="Q529" i="24"/>
  <c r="Q530" i="24" s="1"/>
  <c r="M512" i="24"/>
  <c r="F512" i="24"/>
  <c r="Z529" i="24"/>
  <c r="Z530" i="24" s="1"/>
  <c r="BB508" i="18"/>
  <c r="AD509" i="18"/>
  <c r="X509" i="18"/>
  <c r="G132" i="23"/>
  <c r="G132" i="9"/>
  <c r="H509" i="19"/>
  <c r="AR508" i="19"/>
  <c r="AU131" i="23"/>
  <c r="BF508" i="18"/>
  <c r="AH509" i="18"/>
  <c r="BJ508" i="18"/>
  <c r="AL509" i="18"/>
  <c r="BG509" i="18"/>
  <c r="AI510" i="18"/>
  <c r="BD508" i="18"/>
  <c r="AF509" i="18"/>
  <c r="BI508" i="18"/>
  <c r="AK509" i="18"/>
  <c r="BE131" i="23"/>
  <c r="BA131" i="23"/>
  <c r="BA507" i="19"/>
  <c r="AC508" i="19"/>
  <c r="AW130" i="23"/>
  <c r="AK130" i="23"/>
  <c r="BI130" i="23" s="1"/>
  <c r="AP131" i="9"/>
  <c r="J132" i="23"/>
  <c r="J132" i="9"/>
  <c r="K509" i="19"/>
  <c r="AU508" i="19"/>
  <c r="BH509" i="18"/>
  <c r="AJ510" i="18"/>
  <c r="AV509" i="18"/>
  <c r="L510" i="18"/>
  <c r="M511" i="18"/>
  <c r="AB131" i="9"/>
  <c r="BD507" i="19"/>
  <c r="AF508" i="19"/>
  <c r="AE132" i="23" s="1"/>
  <c r="R508" i="19"/>
  <c r="Q131" i="9"/>
  <c r="Q131" i="23"/>
  <c r="AO131" i="23" s="1"/>
  <c r="AE131" i="9"/>
  <c r="U509" i="18"/>
  <c r="AS508" i="18"/>
  <c r="H132" i="23"/>
  <c r="H132" i="9"/>
  <c r="I509" i="19"/>
  <c r="AS508" i="19"/>
  <c r="BE509" i="18"/>
  <c r="AG510" i="18"/>
  <c r="AP507" i="19"/>
  <c r="R510" i="18"/>
  <c r="BH507" i="19"/>
  <c r="AJ508" i="19"/>
  <c r="AI131" i="23"/>
  <c r="BG131" i="23" s="1"/>
  <c r="AI131" i="9"/>
  <c r="BF507" i="19"/>
  <c r="AH508" i="19"/>
  <c r="H511" i="18"/>
  <c r="D132" i="23"/>
  <c r="D132" i="9"/>
  <c r="E509" i="19"/>
  <c r="AO508" i="19"/>
  <c r="U131" i="23"/>
  <c r="AS131" i="23" s="1"/>
  <c r="AP131" i="23"/>
  <c r="AV508" i="18"/>
  <c r="P131" i="23"/>
  <c r="AN131" i="23" s="1"/>
  <c r="BE507" i="19"/>
  <c r="AG508" i="19"/>
  <c r="AF131" i="9"/>
  <c r="AF131" i="23"/>
  <c r="Z510" i="18"/>
  <c r="J511" i="18"/>
  <c r="AB131" i="23"/>
  <c r="AZ131" i="23" s="1"/>
  <c r="AQ131" i="9"/>
  <c r="BC131" i="9"/>
  <c r="BH131" i="9"/>
  <c r="AQ131" i="23"/>
  <c r="Y509" i="18"/>
  <c r="AW508" i="18"/>
  <c r="K132" i="23"/>
  <c r="K132" i="9"/>
  <c r="W132" i="9" s="1"/>
  <c r="L509" i="19"/>
  <c r="AV508" i="19"/>
  <c r="BI507" i="19"/>
  <c r="AK508" i="19"/>
  <c r="AJ132" i="23" s="1"/>
  <c r="BD131" i="9"/>
  <c r="AR131" i="9"/>
  <c r="I132" i="23"/>
  <c r="I132" i="9"/>
  <c r="AT508" i="19"/>
  <c r="J509" i="19"/>
  <c r="E132" i="23"/>
  <c r="E132" i="9"/>
  <c r="AP508" i="19"/>
  <c r="F509" i="19"/>
  <c r="BC509" i="18"/>
  <c r="AE510" i="18"/>
  <c r="I511" i="18"/>
  <c r="M131" i="23"/>
  <c r="M131" i="9"/>
  <c r="N508" i="19"/>
  <c r="AX507" i="19"/>
  <c r="Y131" i="23"/>
  <c r="AP509" i="18"/>
  <c r="F132" i="23"/>
  <c r="F132" i="9"/>
  <c r="G509" i="19"/>
  <c r="AQ508" i="19"/>
  <c r="E511" i="18"/>
  <c r="AT131" i="9"/>
  <c r="BG507" i="19"/>
  <c r="AI508" i="19"/>
  <c r="AH131" i="23"/>
  <c r="BF131" i="23" s="1"/>
  <c r="AH131" i="9"/>
  <c r="BF131" i="9" s="1"/>
  <c r="BC507" i="19"/>
  <c r="AE508" i="19"/>
  <c r="AD131" i="23"/>
  <c r="BB131" i="23" s="1"/>
  <c r="AD131" i="9"/>
  <c r="BB131" i="9" s="1"/>
  <c r="G511" i="18"/>
  <c r="AB132" i="23"/>
  <c r="BA508" i="18"/>
  <c r="AB132" i="9"/>
  <c r="AC509" i="18"/>
  <c r="L132" i="23"/>
  <c r="X132" i="23" s="1"/>
  <c r="L132" i="9"/>
  <c r="M509" i="19"/>
  <c r="AW508" i="19"/>
  <c r="AV131" i="23"/>
  <c r="X131" i="9"/>
  <c r="AV131" i="9" s="1"/>
  <c r="N509" i="18"/>
  <c r="AX508" i="18"/>
  <c r="AU131" i="9"/>
  <c r="BG131" i="9"/>
  <c r="AE131" i="23"/>
  <c r="BC131" i="23" s="1"/>
  <c r="AJ131" i="23"/>
  <c r="BH131" i="23" s="1"/>
  <c r="BD131" i="23"/>
  <c r="AR131" i="23"/>
  <c r="AS131" i="9"/>
  <c r="BE131" i="9"/>
  <c r="AO131" i="9"/>
  <c r="BA131" i="9"/>
  <c r="K511" i="18"/>
  <c r="BJ507" i="19"/>
  <c r="AL508" i="19"/>
  <c r="BI130" i="9"/>
  <c r="AW130" i="9"/>
  <c r="AK130" i="9"/>
  <c r="BB507" i="19"/>
  <c r="AD508" i="19"/>
  <c r="AC132" i="23" s="1"/>
  <c r="AN131" i="9"/>
  <c r="AZ131" i="9"/>
  <c r="AP510" i="18"/>
  <c r="F511" i="18"/>
  <c r="V132" i="23"/>
  <c r="V132" i="9"/>
  <c r="W509" i="18"/>
  <c r="AU508" i="18"/>
  <c r="U132" i="23"/>
  <c r="U132" i="9"/>
  <c r="V509" i="18"/>
  <c r="AT508" i="18"/>
  <c r="R132" i="23"/>
  <c r="R132" i="9"/>
  <c r="S509" i="18"/>
  <c r="AQ508" i="18"/>
  <c r="S132" i="23"/>
  <c r="S132" i="9"/>
  <c r="T509" i="18"/>
  <c r="AR508" i="18"/>
  <c r="AT131" i="23"/>
  <c r="P132" i="23"/>
  <c r="P132" i="9"/>
  <c r="Q509" i="18"/>
  <c r="AO508" i="18"/>
  <c r="AQ441" i="24" l="1"/>
  <c r="BC441" i="24"/>
  <c r="M513" i="24"/>
  <c r="BI510" i="24"/>
  <c r="AK511" i="24"/>
  <c r="Y511" i="24"/>
  <c r="AW510" i="24"/>
  <c r="AR511" i="24"/>
  <c r="H512" i="24"/>
  <c r="M441" i="24"/>
  <c r="AW441" i="24" s="1"/>
  <c r="AG441" i="24"/>
  <c r="N441" i="24"/>
  <c r="AH441" i="24"/>
  <c r="T530" i="24"/>
  <c r="S530" i="24"/>
  <c r="BA510" i="24"/>
  <c r="AC511" i="24"/>
  <c r="AI353" i="24"/>
  <c r="AE353" i="24"/>
  <c r="Y353" i="24"/>
  <c r="U353" i="24"/>
  <c r="Q353" i="24"/>
  <c r="Q531" i="24" s="1"/>
  <c r="K353" i="24"/>
  <c r="G353" i="24"/>
  <c r="AL353" i="24"/>
  <c r="AH353" i="24"/>
  <c r="AD353" i="24"/>
  <c r="X353" i="24"/>
  <c r="X531" i="24" s="1"/>
  <c r="T353" i="24"/>
  <c r="N353" i="24"/>
  <c r="J353" i="24"/>
  <c r="J442" i="24" s="1"/>
  <c r="F353" i="24"/>
  <c r="AK353" i="24"/>
  <c r="AG353" i="24"/>
  <c r="AC353" i="24"/>
  <c r="AC442" i="24" s="1"/>
  <c r="W353" i="24"/>
  <c r="S353" i="24"/>
  <c r="S442" i="24" s="1"/>
  <c r="M353" i="24"/>
  <c r="M442" i="24" s="1"/>
  <c r="I353" i="24"/>
  <c r="I442" i="24" s="1"/>
  <c r="E353" i="24"/>
  <c r="AJ353" i="24"/>
  <c r="AJ442" i="24" s="1"/>
  <c r="AF353" i="24"/>
  <c r="AF442" i="24" s="1"/>
  <c r="Z353" i="24"/>
  <c r="Z442" i="24" s="1"/>
  <c r="V353" i="24"/>
  <c r="R353" i="24"/>
  <c r="R442" i="24" s="1"/>
  <c r="L353" i="24"/>
  <c r="L442" i="24" s="1"/>
  <c r="H353" i="24"/>
  <c r="H442" i="24" s="1"/>
  <c r="D353" i="24"/>
  <c r="D442" i="24" s="1"/>
  <c r="D531" i="24" s="1"/>
  <c r="BC510" i="24"/>
  <c r="AE511" i="24"/>
  <c r="AL511" i="24"/>
  <c r="BJ510" i="24"/>
  <c r="AH511" i="24"/>
  <c r="BF510" i="24"/>
  <c r="BD510" i="24"/>
  <c r="AF511" i="24"/>
  <c r="BG441" i="24"/>
  <c r="BH441" i="24"/>
  <c r="AK441" i="24"/>
  <c r="BI441" i="24" s="1"/>
  <c r="T441" i="24"/>
  <c r="AL441" i="24"/>
  <c r="BI440" i="24"/>
  <c r="AD511" i="24"/>
  <c r="BB510" i="24"/>
  <c r="F513" i="24"/>
  <c r="BE440" i="24"/>
  <c r="AV511" i="24"/>
  <c r="L512" i="24"/>
  <c r="BE510" i="24"/>
  <c r="AG511" i="24"/>
  <c r="N513" i="24"/>
  <c r="AX512" i="24"/>
  <c r="V441" i="24"/>
  <c r="E441" i="24"/>
  <c r="AO441" i="24" s="1"/>
  <c r="W441" i="24"/>
  <c r="AU441" i="24" s="1"/>
  <c r="F441" i="24"/>
  <c r="AP441" i="24" s="1"/>
  <c r="X441" i="24"/>
  <c r="AV441" i="24" s="1"/>
  <c r="K512" i="24"/>
  <c r="AU511" i="24"/>
  <c r="R511" i="24"/>
  <c r="AP510" i="24"/>
  <c r="E512" i="24"/>
  <c r="AO511" i="24"/>
  <c r="J512" i="24"/>
  <c r="AT511" i="24"/>
  <c r="I512" i="24"/>
  <c r="AS511" i="24"/>
  <c r="BG510" i="24"/>
  <c r="AI511" i="24"/>
  <c r="BH510" i="24"/>
  <c r="AJ511" i="24"/>
  <c r="H441" i="24"/>
  <c r="AR441" i="24" s="1"/>
  <c r="Z441" i="24"/>
  <c r="I441" i="24"/>
  <c r="AS441" i="24" s="1"/>
  <c r="AC441" i="24"/>
  <c r="J441" i="24"/>
  <c r="AD441" i="24"/>
  <c r="BB441" i="24" s="1"/>
  <c r="G512" i="24"/>
  <c r="AQ511" i="24"/>
  <c r="U530" i="24"/>
  <c r="U531" i="24" s="1"/>
  <c r="D264" i="24"/>
  <c r="D161" i="24"/>
  <c r="Q160" i="24"/>
  <c r="Q264" i="24" s="1"/>
  <c r="AC160" i="24"/>
  <c r="AC264" i="24" s="1"/>
  <c r="I160" i="24"/>
  <c r="I264" i="24" s="1"/>
  <c r="Z160" i="24"/>
  <c r="Z264" i="24" s="1"/>
  <c r="L160" i="24"/>
  <c r="L264" i="24" s="1"/>
  <c r="M160" i="24"/>
  <c r="M264" i="24" s="1"/>
  <c r="AI160" i="24"/>
  <c r="AI264" i="24" s="1"/>
  <c r="T160" i="24"/>
  <c r="T264" i="24" s="1"/>
  <c r="R160" i="24"/>
  <c r="R264" i="24" s="1"/>
  <c r="AE160" i="24"/>
  <c r="AE264" i="24" s="1"/>
  <c r="AG160" i="24"/>
  <c r="AG264" i="24" s="1"/>
  <c r="G160" i="24"/>
  <c r="G264" i="24" s="1"/>
  <c r="AL160" i="24"/>
  <c r="AL264" i="24" s="1"/>
  <c r="W160" i="24"/>
  <c r="W264" i="24" s="1"/>
  <c r="AF160" i="24"/>
  <c r="AF264" i="24" s="1"/>
  <c r="H160" i="24"/>
  <c r="H264" i="24" s="1"/>
  <c r="E160" i="24"/>
  <c r="E264" i="24" s="1"/>
  <c r="Y160" i="24"/>
  <c r="Y264" i="24" s="1"/>
  <c r="X160" i="24"/>
  <c r="X264" i="24" s="1"/>
  <c r="AK160" i="24"/>
  <c r="AK264" i="24" s="1"/>
  <c r="U160" i="24"/>
  <c r="U264" i="24" s="1"/>
  <c r="V160" i="24"/>
  <c r="V264" i="24" s="1"/>
  <c r="N160" i="24"/>
  <c r="N264" i="24" s="1"/>
  <c r="J160" i="24"/>
  <c r="J264" i="24" s="1"/>
  <c r="K160" i="24"/>
  <c r="K264" i="24" s="1"/>
  <c r="F160" i="24"/>
  <c r="F264" i="24" s="1"/>
  <c r="AJ160" i="24"/>
  <c r="AJ264" i="24" s="1"/>
  <c r="AH160" i="24"/>
  <c r="AH264" i="24" s="1"/>
  <c r="AD160" i="24"/>
  <c r="AD264" i="24" s="1"/>
  <c r="S160" i="24"/>
  <c r="S264" i="24" s="1"/>
  <c r="BH440" i="24"/>
  <c r="V530" i="24"/>
  <c r="V531" i="24" s="1"/>
  <c r="F512" i="18"/>
  <c r="T510" i="18"/>
  <c r="AR509" i="18"/>
  <c r="S510" i="18"/>
  <c r="AQ509" i="18"/>
  <c r="W510" i="18"/>
  <c r="AU509" i="18"/>
  <c r="M132" i="23"/>
  <c r="M132" i="9"/>
  <c r="AX508" i="19"/>
  <c r="N509" i="19"/>
  <c r="I512" i="18"/>
  <c r="BA132" i="23"/>
  <c r="AS132" i="23"/>
  <c r="J512" i="18"/>
  <c r="AN132" i="9"/>
  <c r="AZ132" i="9"/>
  <c r="BF508" i="19"/>
  <c r="AH509" i="19"/>
  <c r="BH508" i="19"/>
  <c r="AJ509" i="19"/>
  <c r="AI132" i="23"/>
  <c r="BG132" i="23" s="1"/>
  <c r="AI132" i="9"/>
  <c r="T132" i="9"/>
  <c r="AR132" i="9" s="1"/>
  <c r="AT132" i="23"/>
  <c r="BA508" i="19"/>
  <c r="AC509" i="19"/>
  <c r="AK132" i="9"/>
  <c r="AG132" i="9"/>
  <c r="X510" i="18"/>
  <c r="K512" i="18"/>
  <c r="BH132" i="23"/>
  <c r="AV132" i="23"/>
  <c r="F133" i="23"/>
  <c r="F133" i="9"/>
  <c r="G510" i="19"/>
  <c r="AQ509" i="19"/>
  <c r="AK131" i="9"/>
  <c r="BI131" i="9" s="1"/>
  <c r="BC510" i="18"/>
  <c r="AE511" i="18"/>
  <c r="E133" i="23"/>
  <c r="E133" i="9"/>
  <c r="F510" i="19"/>
  <c r="AP509" i="19"/>
  <c r="I133" i="23"/>
  <c r="I133" i="9"/>
  <c r="J510" i="19"/>
  <c r="AT509" i="19"/>
  <c r="AZ132" i="23"/>
  <c r="AN132" i="23"/>
  <c r="AR132" i="23"/>
  <c r="T132" i="23"/>
  <c r="R509" i="19"/>
  <c r="Q132" i="23"/>
  <c r="AO132" i="23" s="1"/>
  <c r="Q132" i="9"/>
  <c r="BH510" i="18"/>
  <c r="AJ511" i="18"/>
  <c r="AG132" i="23"/>
  <c r="BE132" i="23" s="1"/>
  <c r="G133" i="23"/>
  <c r="G133" i="9"/>
  <c r="H510" i="19"/>
  <c r="AR509" i="19"/>
  <c r="AC132" i="9"/>
  <c r="Q510" i="18"/>
  <c r="AO509" i="18"/>
  <c r="N510" i="18"/>
  <c r="AX509" i="18"/>
  <c r="BA509" i="18"/>
  <c r="AC510" i="18"/>
  <c r="G512" i="18"/>
  <c r="BC508" i="19"/>
  <c r="AE509" i="19"/>
  <c r="AD132" i="9"/>
  <c r="AD132" i="23"/>
  <c r="BG508" i="19"/>
  <c r="AI509" i="19"/>
  <c r="AH132" i="23"/>
  <c r="BF132" i="23" s="1"/>
  <c r="AH132" i="9"/>
  <c r="E512" i="18"/>
  <c r="AP132" i="9"/>
  <c r="BB132" i="9"/>
  <c r="Y131" i="9"/>
  <c r="AW131" i="9" s="1"/>
  <c r="AW131" i="23"/>
  <c r="AK131" i="23"/>
  <c r="BI131" i="23" s="1"/>
  <c r="K133" i="23"/>
  <c r="K133" i="9"/>
  <c r="L510" i="19"/>
  <c r="AV509" i="19"/>
  <c r="Y510" i="18"/>
  <c r="AW509" i="18"/>
  <c r="Z511" i="18"/>
  <c r="R511" i="18"/>
  <c r="BE510" i="18"/>
  <c r="AG511" i="18"/>
  <c r="BD508" i="19"/>
  <c r="AF509" i="19"/>
  <c r="AE133" i="23" s="1"/>
  <c r="M512" i="18"/>
  <c r="J133" i="23"/>
  <c r="J133" i="9"/>
  <c r="V133" i="9" s="1"/>
  <c r="K510" i="19"/>
  <c r="AU509" i="19"/>
  <c r="BI509" i="18"/>
  <c r="AK510" i="18"/>
  <c r="BD509" i="18"/>
  <c r="AE133" i="9"/>
  <c r="AF510" i="18"/>
  <c r="BG510" i="18"/>
  <c r="AI511" i="18"/>
  <c r="BJ509" i="18"/>
  <c r="AL510" i="18"/>
  <c r="AG133" i="23"/>
  <c r="BF509" i="18"/>
  <c r="AG133" i="9"/>
  <c r="AH510" i="18"/>
  <c r="AQ132" i="9"/>
  <c r="W132" i="23"/>
  <c r="AU132" i="23" s="1"/>
  <c r="BB508" i="19"/>
  <c r="AD509" i="19"/>
  <c r="U133" i="23"/>
  <c r="U133" i="9"/>
  <c r="V510" i="18"/>
  <c r="AT509" i="18"/>
  <c r="BJ508" i="19"/>
  <c r="AL509" i="19"/>
  <c r="L133" i="23"/>
  <c r="L133" i="9"/>
  <c r="AW509" i="19"/>
  <c r="M510" i="19"/>
  <c r="AP132" i="23"/>
  <c r="BB132" i="23"/>
  <c r="AO132" i="9"/>
  <c r="BA132" i="9"/>
  <c r="AS132" i="9"/>
  <c r="BE132" i="9"/>
  <c r="BI508" i="19"/>
  <c r="AK509" i="19"/>
  <c r="AJ133" i="23" s="1"/>
  <c r="BG132" i="9"/>
  <c r="AU132" i="9"/>
  <c r="X132" i="9"/>
  <c r="AV132" i="9" s="1"/>
  <c r="BE508" i="19"/>
  <c r="AG509" i="19"/>
  <c r="AF132" i="9"/>
  <c r="BD132" i="9" s="1"/>
  <c r="AF132" i="23"/>
  <c r="BD132" i="23" s="1"/>
  <c r="D133" i="23"/>
  <c r="AB133" i="23" s="1"/>
  <c r="D133" i="9"/>
  <c r="E510" i="19"/>
  <c r="AO509" i="19"/>
  <c r="H512" i="18"/>
  <c r="H133" i="23"/>
  <c r="H133" i="9"/>
  <c r="AS509" i="19"/>
  <c r="I510" i="19"/>
  <c r="T133" i="23"/>
  <c r="T133" i="9"/>
  <c r="U510" i="18"/>
  <c r="AS509" i="18"/>
  <c r="L511" i="18"/>
  <c r="AV510" i="18"/>
  <c r="AT132" i="9"/>
  <c r="BF132" i="9"/>
  <c r="AJ132" i="9"/>
  <c r="BH132" i="9" s="1"/>
  <c r="AE132" i="9"/>
  <c r="BC132" i="9" s="1"/>
  <c r="BC132" i="23"/>
  <c r="AQ132" i="23"/>
  <c r="AC133" i="23"/>
  <c r="BB509" i="18"/>
  <c r="AC133" i="9"/>
  <c r="AD510" i="18"/>
  <c r="Y132" i="9"/>
  <c r="BJ441" i="24" l="1"/>
  <c r="BA441" i="24"/>
  <c r="AJ354" i="24"/>
  <c r="AJ443" i="24" s="1"/>
  <c r="AF354" i="24"/>
  <c r="AF443" i="24" s="1"/>
  <c r="Z354" i="24"/>
  <c r="Z443" i="24" s="1"/>
  <c r="V354" i="24"/>
  <c r="R354" i="24"/>
  <c r="R443" i="24" s="1"/>
  <c r="L354" i="24"/>
  <c r="L443" i="24" s="1"/>
  <c r="H354" i="24"/>
  <c r="H443" i="24" s="1"/>
  <c r="D354" i="24"/>
  <c r="D443" i="24" s="1"/>
  <c r="D532" i="24" s="1"/>
  <c r="AI354" i="24"/>
  <c r="AI443" i="24" s="1"/>
  <c r="AE354" i="24"/>
  <c r="AE443" i="24" s="1"/>
  <c r="Y354" i="24"/>
  <c r="Y443" i="24" s="1"/>
  <c r="U354" i="24"/>
  <c r="U443" i="24" s="1"/>
  <c r="Q354" i="24"/>
  <c r="Q443" i="24" s="1"/>
  <c r="K354" i="24"/>
  <c r="K443" i="24" s="1"/>
  <c r="G354" i="24"/>
  <c r="G443" i="24" s="1"/>
  <c r="AL354" i="24"/>
  <c r="AL443" i="24" s="1"/>
  <c r="AH354" i="24"/>
  <c r="AH443" i="24" s="1"/>
  <c r="AD354" i="24"/>
  <c r="AD443" i="24" s="1"/>
  <c r="X354" i="24"/>
  <c r="X443" i="24" s="1"/>
  <c r="T354" i="24"/>
  <c r="T443" i="24" s="1"/>
  <c r="N354" i="24"/>
  <c r="N443" i="24" s="1"/>
  <c r="J354" i="24"/>
  <c r="J443" i="24" s="1"/>
  <c r="F354" i="24"/>
  <c r="F443" i="24" s="1"/>
  <c r="AP443" i="24" s="1"/>
  <c r="AK354" i="24"/>
  <c r="AK443" i="24" s="1"/>
  <c r="AG354" i="24"/>
  <c r="AG443" i="24" s="1"/>
  <c r="AC354" i="24"/>
  <c r="AC443" i="24" s="1"/>
  <c r="W354" i="24"/>
  <c r="W443" i="24" s="1"/>
  <c r="S354" i="24"/>
  <c r="S443" i="24" s="1"/>
  <c r="M354" i="24"/>
  <c r="M443" i="24" s="1"/>
  <c r="I354" i="24"/>
  <c r="I443" i="24" s="1"/>
  <c r="AS443" i="24" s="1"/>
  <c r="E354" i="24"/>
  <c r="E443" i="24" s="1"/>
  <c r="AO443" i="24" s="1"/>
  <c r="AI512" i="24"/>
  <c r="BG511" i="24"/>
  <c r="AE512" i="24"/>
  <c r="BC511" i="24"/>
  <c r="AD442" i="24"/>
  <c r="K442" i="24"/>
  <c r="AE442" i="24"/>
  <c r="S531" i="24"/>
  <c r="S532" i="24" s="1"/>
  <c r="BE441" i="24"/>
  <c r="U532" i="24"/>
  <c r="AT441" i="24"/>
  <c r="J513" i="24"/>
  <c r="AT512" i="24"/>
  <c r="R512" i="24"/>
  <c r="AP511" i="24"/>
  <c r="L513" i="24"/>
  <c r="AV512" i="24"/>
  <c r="F514" i="24"/>
  <c r="BF511" i="24"/>
  <c r="AH512" i="24"/>
  <c r="BD442" i="24"/>
  <c r="AG442" i="24"/>
  <c r="BE442" i="24" s="1"/>
  <c r="N442" i="24"/>
  <c r="AX442" i="24" s="1"/>
  <c r="AH442" i="24"/>
  <c r="BF442" i="24" s="1"/>
  <c r="Q442" i="24"/>
  <c r="AI442" i="24"/>
  <c r="T531" i="24"/>
  <c r="T532" i="24" s="1"/>
  <c r="H513" i="24"/>
  <c r="AR512" i="24"/>
  <c r="Y512" i="24"/>
  <c r="AW511" i="24"/>
  <c r="M514" i="24"/>
  <c r="BH511" i="24"/>
  <c r="AJ512" i="24"/>
  <c r="AX513" i="24"/>
  <c r="N514" i="24"/>
  <c r="BD511" i="24"/>
  <c r="AF512" i="24"/>
  <c r="Q532" i="24"/>
  <c r="BH442" i="24"/>
  <c r="AK442" i="24"/>
  <c r="BI442" i="24" s="1"/>
  <c r="T442" i="24"/>
  <c r="AR442" i="24" s="1"/>
  <c r="AL442" i="24"/>
  <c r="U442" i="24"/>
  <c r="AS442" i="24" s="1"/>
  <c r="BA511" i="24"/>
  <c r="AC512" i="24"/>
  <c r="BF441" i="24"/>
  <c r="BD441" i="24"/>
  <c r="BI511" i="24"/>
  <c r="AK512" i="24"/>
  <c r="V532" i="24"/>
  <c r="D265" i="24"/>
  <c r="D162" i="24"/>
  <c r="AC161" i="24"/>
  <c r="AC265" i="24" s="1"/>
  <c r="Q161" i="24"/>
  <c r="Q265" i="24" s="1"/>
  <c r="H161" i="24"/>
  <c r="H265" i="24" s="1"/>
  <c r="E161" i="24"/>
  <c r="E265" i="24" s="1"/>
  <c r="N161" i="24"/>
  <c r="N265" i="24" s="1"/>
  <c r="J161" i="24"/>
  <c r="J265" i="24" s="1"/>
  <c r="F161" i="24"/>
  <c r="F265" i="24" s="1"/>
  <c r="AL161" i="24"/>
  <c r="AL265" i="24" s="1"/>
  <c r="K161" i="24"/>
  <c r="K265" i="24" s="1"/>
  <c r="Y161" i="24"/>
  <c r="Y265" i="24" s="1"/>
  <c r="X161" i="24"/>
  <c r="X265" i="24" s="1"/>
  <c r="AK161" i="24"/>
  <c r="AK265" i="24" s="1"/>
  <c r="AJ161" i="24"/>
  <c r="AJ265" i="24" s="1"/>
  <c r="U161" i="24"/>
  <c r="U265" i="24" s="1"/>
  <c r="V161" i="24"/>
  <c r="V265" i="24" s="1"/>
  <c r="S161" i="24"/>
  <c r="S265" i="24" s="1"/>
  <c r="I161" i="24"/>
  <c r="I265" i="24" s="1"/>
  <c r="L161" i="24"/>
  <c r="L265" i="24" s="1"/>
  <c r="M161" i="24"/>
  <c r="M265" i="24" s="1"/>
  <c r="AH161" i="24"/>
  <c r="AH265" i="24" s="1"/>
  <c r="AD161" i="24"/>
  <c r="AD265" i="24" s="1"/>
  <c r="Z161" i="24"/>
  <c r="Z265" i="24" s="1"/>
  <c r="G161" i="24"/>
  <c r="G265" i="24" s="1"/>
  <c r="AI161" i="24"/>
  <c r="AI265" i="24" s="1"/>
  <c r="T161" i="24"/>
  <c r="T265" i="24" s="1"/>
  <c r="R161" i="24"/>
  <c r="R265" i="24" s="1"/>
  <c r="AE161" i="24"/>
  <c r="AE265" i="24" s="1"/>
  <c r="AG161" i="24"/>
  <c r="AG265" i="24" s="1"/>
  <c r="W161" i="24"/>
  <c r="W265" i="24" s="1"/>
  <c r="AF161" i="24"/>
  <c r="AF265" i="24" s="1"/>
  <c r="G513" i="24"/>
  <c r="AQ512" i="24"/>
  <c r="AS512" i="24"/>
  <c r="I513" i="24"/>
  <c r="E513" i="24"/>
  <c r="AO512" i="24"/>
  <c r="AU512" i="24"/>
  <c r="K513" i="24"/>
  <c r="BE511" i="24"/>
  <c r="AG512" i="24"/>
  <c r="BB511" i="24"/>
  <c r="AD512" i="24"/>
  <c r="BJ511" i="24"/>
  <c r="AL512" i="24"/>
  <c r="V442" i="24"/>
  <c r="AT442" i="24" s="1"/>
  <c r="E442" i="24"/>
  <c r="W442" i="24"/>
  <c r="F442" i="24"/>
  <c r="AP442" i="24" s="1"/>
  <c r="X442" i="24"/>
  <c r="AV442" i="24" s="1"/>
  <c r="G442" i="24"/>
  <c r="AQ442" i="24" s="1"/>
  <c r="Y442" i="24"/>
  <c r="AW442" i="24" s="1"/>
  <c r="AX441" i="24"/>
  <c r="W531" i="24"/>
  <c r="Z531" i="24"/>
  <c r="Z532" i="24" s="1"/>
  <c r="L512" i="18"/>
  <c r="AR133" i="23"/>
  <c r="BB510" i="18"/>
  <c r="AD511" i="18"/>
  <c r="H134" i="23"/>
  <c r="H134" i="9"/>
  <c r="I511" i="19"/>
  <c r="AS510" i="19"/>
  <c r="BE509" i="19"/>
  <c r="AG510" i="19"/>
  <c r="AF133" i="23"/>
  <c r="BD133" i="23" s="1"/>
  <c r="AF133" i="9"/>
  <c r="BB509" i="19"/>
  <c r="AD510" i="19"/>
  <c r="AC134" i="9" s="1"/>
  <c r="Z512" i="18"/>
  <c r="Y511" i="18"/>
  <c r="AW510" i="18"/>
  <c r="K134" i="23"/>
  <c r="K134" i="9"/>
  <c r="AV510" i="19"/>
  <c r="L511" i="19"/>
  <c r="G513" i="18"/>
  <c r="Q511" i="18"/>
  <c r="AO510" i="18"/>
  <c r="AS133" i="23"/>
  <c r="BE133" i="23"/>
  <c r="BA133" i="23"/>
  <c r="W134" i="23"/>
  <c r="W134" i="9"/>
  <c r="X511" i="18"/>
  <c r="AV511" i="18" s="1"/>
  <c r="BF509" i="19"/>
  <c r="AH510" i="19"/>
  <c r="J513" i="18"/>
  <c r="I513" i="18"/>
  <c r="AW132" i="9"/>
  <c r="BI132" i="9"/>
  <c r="F513" i="18"/>
  <c r="T134" i="23"/>
  <c r="T134" i="9"/>
  <c r="U511" i="18"/>
  <c r="AS510" i="18"/>
  <c r="AZ133" i="23"/>
  <c r="BH133" i="23"/>
  <c r="V511" i="18"/>
  <c r="AT510" i="18"/>
  <c r="BF510" i="18"/>
  <c r="AH511" i="18"/>
  <c r="BJ510" i="18"/>
  <c r="AL511" i="18"/>
  <c r="BG511" i="18"/>
  <c r="AI512" i="18"/>
  <c r="BD510" i="18"/>
  <c r="AF511" i="18"/>
  <c r="BI510" i="18"/>
  <c r="AK511" i="18"/>
  <c r="M513" i="18"/>
  <c r="BE511" i="18"/>
  <c r="AG512" i="18"/>
  <c r="R512" i="18"/>
  <c r="X133" i="9"/>
  <c r="AV133" i="9" s="1"/>
  <c r="BG509" i="19"/>
  <c r="AI510" i="19"/>
  <c r="AH133" i="9"/>
  <c r="AH133" i="23"/>
  <c r="BF133" i="23" s="1"/>
  <c r="BC509" i="19"/>
  <c r="AE510" i="19"/>
  <c r="AD133" i="9"/>
  <c r="AD133" i="23"/>
  <c r="BA510" i="18"/>
  <c r="AC511" i="18"/>
  <c r="P133" i="9"/>
  <c r="AN133" i="9" s="1"/>
  <c r="G134" i="23"/>
  <c r="G134" i="9"/>
  <c r="AR510" i="19"/>
  <c r="H511" i="19"/>
  <c r="BH511" i="18"/>
  <c r="AJ512" i="18"/>
  <c r="BC511" i="18"/>
  <c r="AE512" i="18"/>
  <c r="F134" i="23"/>
  <c r="F134" i="9"/>
  <c r="R134" i="9" s="1"/>
  <c r="G511" i="19"/>
  <c r="AQ510" i="19"/>
  <c r="W133" i="9"/>
  <c r="AU133" i="9" s="1"/>
  <c r="BA509" i="19"/>
  <c r="AC510" i="19"/>
  <c r="AB134" i="23" s="1"/>
  <c r="Y132" i="23"/>
  <c r="AW132" i="23" s="1"/>
  <c r="W511" i="18"/>
  <c r="AU510" i="18"/>
  <c r="R134" i="23"/>
  <c r="S511" i="18"/>
  <c r="AQ510" i="18"/>
  <c r="S134" i="23"/>
  <c r="S134" i="9"/>
  <c r="T511" i="18"/>
  <c r="AR510" i="18"/>
  <c r="AP511" i="18"/>
  <c r="BI509" i="19"/>
  <c r="AK510" i="19"/>
  <c r="AJ134" i="9" s="1"/>
  <c r="L134" i="23"/>
  <c r="L134" i="9"/>
  <c r="M511" i="19"/>
  <c r="AW510" i="19"/>
  <c r="BJ509" i="19"/>
  <c r="AL510" i="19"/>
  <c r="J134" i="23"/>
  <c r="V134" i="23" s="1"/>
  <c r="J134" i="9"/>
  <c r="V134" i="9" s="1"/>
  <c r="K511" i="19"/>
  <c r="AU510" i="19"/>
  <c r="X133" i="23"/>
  <c r="AV133" i="23" s="1"/>
  <c r="E513" i="18"/>
  <c r="AB133" i="9"/>
  <c r="AZ133" i="9" s="1"/>
  <c r="AX510" i="18"/>
  <c r="N511" i="18"/>
  <c r="P133" i="23"/>
  <c r="AN133" i="23" s="1"/>
  <c r="AQ133" i="9"/>
  <c r="BC133" i="9"/>
  <c r="I134" i="23"/>
  <c r="I134" i="9"/>
  <c r="J511" i="19"/>
  <c r="AT510" i="19"/>
  <c r="E134" i="23"/>
  <c r="E134" i="9"/>
  <c r="F511" i="19"/>
  <c r="AP510" i="19"/>
  <c r="BB133" i="9"/>
  <c r="W133" i="23"/>
  <c r="AU133" i="23" s="1"/>
  <c r="BH509" i="19"/>
  <c r="AJ510" i="19"/>
  <c r="AI133" i="9"/>
  <c r="BG133" i="9" s="1"/>
  <c r="AI133" i="23"/>
  <c r="BG133" i="23" s="1"/>
  <c r="M133" i="23"/>
  <c r="Y133" i="23" s="1"/>
  <c r="M133" i="9"/>
  <c r="N510" i="19"/>
  <c r="AX509" i="19"/>
  <c r="R133" i="9"/>
  <c r="AP133" i="9" s="1"/>
  <c r="S133" i="9"/>
  <c r="H513" i="18"/>
  <c r="AR133" i="9"/>
  <c r="BD133" i="9"/>
  <c r="D134" i="23"/>
  <c r="P134" i="23" s="1"/>
  <c r="D134" i="9"/>
  <c r="P134" i="9" s="1"/>
  <c r="E511" i="19"/>
  <c r="AO510" i="19"/>
  <c r="AJ133" i="9"/>
  <c r="BH133" i="9" s="1"/>
  <c r="BF133" i="9"/>
  <c r="AT133" i="9"/>
  <c r="BD509" i="19"/>
  <c r="AF510" i="19"/>
  <c r="AE134" i="23" s="1"/>
  <c r="BC133" i="23"/>
  <c r="R510" i="19"/>
  <c r="Q133" i="9"/>
  <c r="AO133" i="9" s="1"/>
  <c r="Q133" i="23"/>
  <c r="AO133" i="23" s="1"/>
  <c r="AS133" i="9"/>
  <c r="BE133" i="9"/>
  <c r="BA133" i="9"/>
  <c r="BB133" i="23"/>
  <c r="K513" i="18"/>
  <c r="V133" i="23"/>
  <c r="AT133" i="23" s="1"/>
  <c r="R133" i="23"/>
  <c r="AP133" i="23" s="1"/>
  <c r="S133" i="23"/>
  <c r="AQ133" i="23" s="1"/>
  <c r="AK132" i="23"/>
  <c r="BI132" i="23" s="1"/>
  <c r="AX443" i="24" l="1"/>
  <c r="AW443" i="24"/>
  <c r="W532" i="24"/>
  <c r="BE443" i="24"/>
  <c r="AO442" i="24"/>
  <c r="E514" i="24"/>
  <c r="AO513" i="24"/>
  <c r="G514" i="24"/>
  <c r="AQ513" i="24"/>
  <c r="AK355" i="24"/>
  <c r="AG355" i="24"/>
  <c r="AC355" i="24"/>
  <c r="W355" i="24"/>
  <c r="S355" i="24"/>
  <c r="M355" i="24"/>
  <c r="I355" i="24"/>
  <c r="E355" i="24"/>
  <c r="AJ355" i="24"/>
  <c r="AF355" i="24"/>
  <c r="Z355" i="24"/>
  <c r="Z444" i="24" s="1"/>
  <c r="V355" i="24"/>
  <c r="R355" i="24"/>
  <c r="L355" i="24"/>
  <c r="H355" i="24"/>
  <c r="H444" i="24" s="1"/>
  <c r="D355" i="24"/>
  <c r="D444" i="24" s="1"/>
  <c r="D533" i="24" s="1"/>
  <c r="AI355" i="24"/>
  <c r="AE355" i="24"/>
  <c r="Y355" i="24"/>
  <c r="Y444" i="24" s="1"/>
  <c r="U355" i="24"/>
  <c r="U444" i="24" s="1"/>
  <c r="Q355" i="24"/>
  <c r="K355" i="24"/>
  <c r="G355" i="24"/>
  <c r="G444" i="24" s="1"/>
  <c r="AL355" i="24"/>
  <c r="AL444" i="24" s="1"/>
  <c r="AH355" i="24"/>
  <c r="AH444" i="24" s="1"/>
  <c r="AD355" i="24"/>
  <c r="AD444" i="24" s="1"/>
  <c r="X355" i="24"/>
  <c r="X444" i="24" s="1"/>
  <c r="T355" i="24"/>
  <c r="T444" i="24" s="1"/>
  <c r="N355" i="24"/>
  <c r="N444" i="24" s="1"/>
  <c r="J355" i="24"/>
  <c r="J444" i="24" s="1"/>
  <c r="F355" i="24"/>
  <c r="F444" i="24" s="1"/>
  <c r="N515" i="24"/>
  <c r="AX514" i="24"/>
  <c r="L514" i="24"/>
  <c r="AV513" i="24"/>
  <c r="AT513" i="24"/>
  <c r="J514" i="24"/>
  <c r="S533" i="24"/>
  <c r="AQ443" i="24"/>
  <c r="AR443" i="24"/>
  <c r="AD513" i="24"/>
  <c r="BB512" i="24"/>
  <c r="K514" i="24"/>
  <c r="AU513" i="24"/>
  <c r="I514" i="24"/>
  <c r="AS513" i="24"/>
  <c r="V533" i="24"/>
  <c r="BJ442" i="24"/>
  <c r="Q533" i="24"/>
  <c r="M515" i="24"/>
  <c r="H514" i="24"/>
  <c r="AR513" i="24"/>
  <c r="F515" i="24"/>
  <c r="BC442" i="24"/>
  <c r="BA442" i="24"/>
  <c r="BC512" i="24"/>
  <c r="AE513" i="24"/>
  <c r="BA443" i="24"/>
  <c r="BB443" i="24"/>
  <c r="AU443" i="24"/>
  <c r="BC443" i="24"/>
  <c r="AV443" i="24"/>
  <c r="BD443" i="24"/>
  <c r="W533" i="24"/>
  <c r="BI512" i="24"/>
  <c r="AK513" i="24"/>
  <c r="AC513" i="24"/>
  <c r="BA512" i="24"/>
  <c r="AF513" i="24"/>
  <c r="BD512" i="24"/>
  <c r="AJ513" i="24"/>
  <c r="BH512" i="24"/>
  <c r="T533" i="24"/>
  <c r="R513" i="24"/>
  <c r="AP512" i="24"/>
  <c r="U533" i="24"/>
  <c r="AU442" i="24"/>
  <c r="BF443" i="24"/>
  <c r="BG443" i="24"/>
  <c r="BH443" i="24"/>
  <c r="BJ512" i="24"/>
  <c r="AL513" i="24"/>
  <c r="AG513" i="24"/>
  <c r="BE512" i="24"/>
  <c r="D266" i="24"/>
  <c r="D163" i="24"/>
  <c r="Q162" i="24"/>
  <c r="Q266" i="24" s="1"/>
  <c r="AC162" i="24"/>
  <c r="AC266" i="24" s="1"/>
  <c r="T162" i="24"/>
  <c r="T266" i="24" s="1"/>
  <c r="AJ162" i="24"/>
  <c r="AJ266" i="24" s="1"/>
  <c r="I162" i="24"/>
  <c r="I266" i="24" s="1"/>
  <c r="Z162" i="24"/>
  <c r="Z266" i="24" s="1"/>
  <c r="L162" i="24"/>
  <c r="L266" i="24" s="1"/>
  <c r="G162" i="24"/>
  <c r="G266" i="24" s="1"/>
  <c r="M162" i="24"/>
  <c r="M266" i="24" s="1"/>
  <c r="R162" i="24"/>
  <c r="R266" i="24" s="1"/>
  <c r="AH162" i="24"/>
  <c r="AH266" i="24" s="1"/>
  <c r="AD162" i="24"/>
  <c r="AD266" i="24" s="1"/>
  <c r="AG162" i="24"/>
  <c r="AG266" i="24" s="1"/>
  <c r="W162" i="24"/>
  <c r="W266" i="24" s="1"/>
  <c r="AI162" i="24"/>
  <c r="AI266" i="24" s="1"/>
  <c r="X162" i="24"/>
  <c r="X266" i="24" s="1"/>
  <c r="AE162" i="24"/>
  <c r="AE266" i="24" s="1"/>
  <c r="AF162" i="24"/>
  <c r="AF266" i="24" s="1"/>
  <c r="H162" i="24"/>
  <c r="H266" i="24" s="1"/>
  <c r="E162" i="24"/>
  <c r="E266" i="24" s="1"/>
  <c r="N162" i="24"/>
  <c r="N266" i="24" s="1"/>
  <c r="J162" i="24"/>
  <c r="J266" i="24" s="1"/>
  <c r="K162" i="24"/>
  <c r="K266" i="24" s="1"/>
  <c r="F162" i="24"/>
  <c r="F266" i="24" s="1"/>
  <c r="Y162" i="24"/>
  <c r="Y266" i="24" s="1"/>
  <c r="AL162" i="24"/>
  <c r="AL266" i="24" s="1"/>
  <c r="AK162" i="24"/>
  <c r="AK266" i="24" s="1"/>
  <c r="U162" i="24"/>
  <c r="U266" i="24" s="1"/>
  <c r="V162" i="24"/>
  <c r="V266" i="24" s="1"/>
  <c r="S162" i="24"/>
  <c r="S266" i="24" s="1"/>
  <c r="Y513" i="24"/>
  <c r="AW512" i="24"/>
  <c r="BG442" i="24"/>
  <c r="AH513" i="24"/>
  <c r="BF512" i="24"/>
  <c r="BB442" i="24"/>
  <c r="AI513" i="24"/>
  <c r="BG512" i="24"/>
  <c r="BI443" i="24"/>
  <c r="BJ443" i="24"/>
  <c r="V443" i="24"/>
  <c r="AT443" i="24" s="1"/>
  <c r="X532" i="24"/>
  <c r="X533" i="24" s="1"/>
  <c r="H514" i="18"/>
  <c r="R511" i="19"/>
  <c r="Q134" i="23"/>
  <c r="Q134" i="9"/>
  <c r="D135" i="23"/>
  <c r="D135" i="9"/>
  <c r="AO511" i="19"/>
  <c r="E512" i="19"/>
  <c r="Y133" i="9"/>
  <c r="AW133" i="9" s="1"/>
  <c r="BH510" i="19"/>
  <c r="AJ511" i="19"/>
  <c r="AI134" i="9"/>
  <c r="AI134" i="23"/>
  <c r="AO134" i="23"/>
  <c r="AX511" i="18"/>
  <c r="N512" i="18"/>
  <c r="E514" i="18"/>
  <c r="AK133" i="9"/>
  <c r="BI133" i="9" s="1"/>
  <c r="L135" i="23"/>
  <c r="L135" i="9"/>
  <c r="M512" i="19"/>
  <c r="AW511" i="19"/>
  <c r="BC512" i="18"/>
  <c r="AE513" i="18"/>
  <c r="BH512" i="18"/>
  <c r="AJ513" i="18"/>
  <c r="G135" i="23"/>
  <c r="G135" i="9"/>
  <c r="H512" i="19"/>
  <c r="AR511" i="19"/>
  <c r="R513" i="18"/>
  <c r="AJ134" i="23"/>
  <c r="AG134" i="23"/>
  <c r="BE134" i="23" s="1"/>
  <c r="U134" i="23"/>
  <c r="AS134" i="23" s="1"/>
  <c r="J514" i="18"/>
  <c r="K135" i="23"/>
  <c r="K135" i="9"/>
  <c r="L512" i="19"/>
  <c r="AV511" i="19"/>
  <c r="Z513" i="18"/>
  <c r="H135" i="23"/>
  <c r="H135" i="9"/>
  <c r="I512" i="19"/>
  <c r="AS511" i="19"/>
  <c r="AW133" i="23"/>
  <c r="J135" i="23"/>
  <c r="J135" i="9"/>
  <c r="AU511" i="19"/>
  <c r="K512" i="19"/>
  <c r="BJ510" i="19"/>
  <c r="AL511" i="19"/>
  <c r="BH134" i="9"/>
  <c r="BA510" i="19"/>
  <c r="AC511" i="19"/>
  <c r="AB135" i="23" s="1"/>
  <c r="F135" i="23"/>
  <c r="F135" i="9"/>
  <c r="AQ511" i="19"/>
  <c r="G512" i="19"/>
  <c r="BA511" i="18"/>
  <c r="AC512" i="18"/>
  <c r="BI511" i="18"/>
  <c r="AK512" i="18"/>
  <c r="BD511" i="18"/>
  <c r="AF512" i="18"/>
  <c r="BG512" i="18"/>
  <c r="AI513" i="18"/>
  <c r="BJ511" i="18"/>
  <c r="AL512" i="18"/>
  <c r="BF511" i="18"/>
  <c r="AH512" i="18"/>
  <c r="AP512" i="18"/>
  <c r="I514" i="18"/>
  <c r="BF510" i="19"/>
  <c r="AH511" i="19"/>
  <c r="X135" i="23"/>
  <c r="X135" i="9"/>
  <c r="Y512" i="18"/>
  <c r="AW511" i="18"/>
  <c r="BB510" i="19"/>
  <c r="AD511" i="19"/>
  <c r="AR134" i="9"/>
  <c r="AZ134" i="23"/>
  <c r="AN134" i="23"/>
  <c r="E135" i="23"/>
  <c r="E135" i="9"/>
  <c r="F512" i="19"/>
  <c r="AP511" i="19"/>
  <c r="I135" i="23"/>
  <c r="I135" i="9"/>
  <c r="U135" i="9" s="1"/>
  <c r="J512" i="19"/>
  <c r="AT511" i="19"/>
  <c r="AT134" i="9"/>
  <c r="BH134" i="23"/>
  <c r="AP134" i="9"/>
  <c r="AQ134" i="9"/>
  <c r="AB134" i="9"/>
  <c r="AG134" i="9"/>
  <c r="BE134" i="9" s="1"/>
  <c r="U135" i="23"/>
  <c r="V512" i="18"/>
  <c r="AT511" i="18"/>
  <c r="T135" i="23"/>
  <c r="T135" i="9"/>
  <c r="U512" i="18"/>
  <c r="AS511" i="18"/>
  <c r="F514" i="18"/>
  <c r="AP513" i="18"/>
  <c r="AU134" i="9"/>
  <c r="BG134" i="9"/>
  <c r="X134" i="9"/>
  <c r="AV134" i="9" s="1"/>
  <c r="AR134" i="23"/>
  <c r="AC134" i="23"/>
  <c r="BA134" i="23" s="1"/>
  <c r="L513" i="18"/>
  <c r="AN134" i="9"/>
  <c r="AZ134" i="9"/>
  <c r="K514" i="18"/>
  <c r="BD510" i="19"/>
  <c r="AF511" i="19"/>
  <c r="M134" i="23"/>
  <c r="M134" i="9"/>
  <c r="N511" i="19"/>
  <c r="AX510" i="19"/>
  <c r="Y134" i="23"/>
  <c r="Y134" i="9"/>
  <c r="BA134" i="9"/>
  <c r="AO134" i="9"/>
  <c r="AT134" i="23"/>
  <c r="BI510" i="19"/>
  <c r="AK511" i="19"/>
  <c r="AJ135" i="23" s="1"/>
  <c r="S135" i="23"/>
  <c r="S135" i="9"/>
  <c r="T512" i="18"/>
  <c r="AR511" i="18"/>
  <c r="R135" i="23"/>
  <c r="R135" i="9"/>
  <c r="S512" i="18"/>
  <c r="AQ511" i="18"/>
  <c r="V135" i="23"/>
  <c r="V135" i="9"/>
  <c r="W512" i="18"/>
  <c r="AU511" i="18"/>
  <c r="AP134" i="23"/>
  <c r="AQ134" i="23"/>
  <c r="BC134" i="23"/>
  <c r="BC510" i="19"/>
  <c r="AE511" i="19"/>
  <c r="AD134" i="9"/>
  <c r="BB134" i="9" s="1"/>
  <c r="AD134" i="23"/>
  <c r="BB134" i="23" s="1"/>
  <c r="BG510" i="19"/>
  <c r="AI511" i="19"/>
  <c r="AH134" i="9"/>
  <c r="BF134" i="9" s="1"/>
  <c r="AH134" i="23"/>
  <c r="BF134" i="23" s="1"/>
  <c r="BE512" i="18"/>
  <c r="AG513" i="18"/>
  <c r="M514" i="18"/>
  <c r="AE134" i="9"/>
  <c r="BC134" i="9" s="1"/>
  <c r="U134" i="9"/>
  <c r="AS134" i="9" s="1"/>
  <c r="W135" i="23"/>
  <c r="W135" i="9"/>
  <c r="X512" i="18"/>
  <c r="P135" i="23"/>
  <c r="P135" i="9"/>
  <c r="Q512" i="18"/>
  <c r="AO511" i="18"/>
  <c r="G514" i="18"/>
  <c r="BG134" i="23"/>
  <c r="AU134" i="23"/>
  <c r="X134" i="23"/>
  <c r="AV134" i="23" s="1"/>
  <c r="BE510" i="19"/>
  <c r="AG511" i="19"/>
  <c r="AF134" i="9"/>
  <c r="BD134" i="9" s="1"/>
  <c r="AF134" i="23"/>
  <c r="BD134" i="23" s="1"/>
  <c r="AC135" i="23"/>
  <c r="BB511" i="18"/>
  <c r="AC135" i="9"/>
  <c r="AD512" i="18"/>
  <c r="AK133" i="23"/>
  <c r="BI133" i="23" s="1"/>
  <c r="BJ444" i="24" l="1"/>
  <c r="Z533" i="24"/>
  <c r="AX444" i="24"/>
  <c r="BF513" i="24"/>
  <c r="AH514" i="24"/>
  <c r="BC513" i="24"/>
  <c r="AE514" i="24"/>
  <c r="K515" i="24"/>
  <c r="AU514" i="24"/>
  <c r="AX515" i="24"/>
  <c r="N516" i="24"/>
  <c r="V444" i="24"/>
  <c r="E444" i="24"/>
  <c r="W444" i="24"/>
  <c r="BG513" i="24"/>
  <c r="AI514" i="24"/>
  <c r="AG514" i="24"/>
  <c r="BE513" i="24"/>
  <c r="BH513" i="24"/>
  <c r="AJ514" i="24"/>
  <c r="AC514" i="24"/>
  <c r="BA513" i="24"/>
  <c r="F516" i="24"/>
  <c r="M516" i="24"/>
  <c r="AR444" i="24"/>
  <c r="I444" i="24"/>
  <c r="AS444" i="24" s="1"/>
  <c r="AC444" i="24"/>
  <c r="BA444" i="24" s="1"/>
  <c r="G515" i="24"/>
  <c r="AQ514" i="24"/>
  <c r="D267" i="24"/>
  <c r="D164" i="24"/>
  <c r="AC163" i="24"/>
  <c r="AC267" i="24" s="1"/>
  <c r="Q163" i="24"/>
  <c r="Q267" i="24" s="1"/>
  <c r="I163" i="24"/>
  <c r="I267" i="24" s="1"/>
  <c r="Z163" i="24"/>
  <c r="Z267" i="24" s="1"/>
  <c r="G163" i="24"/>
  <c r="G267" i="24" s="1"/>
  <c r="M163" i="24"/>
  <c r="M267" i="24" s="1"/>
  <c r="AI163" i="24"/>
  <c r="AI267" i="24" s="1"/>
  <c r="R163" i="24"/>
  <c r="R267" i="24" s="1"/>
  <c r="AL163" i="24"/>
  <c r="AL267" i="24" s="1"/>
  <c r="AE163" i="24"/>
  <c r="AE267" i="24" s="1"/>
  <c r="W163" i="24"/>
  <c r="W267" i="24" s="1"/>
  <c r="AF163" i="24"/>
  <c r="AF267" i="24" s="1"/>
  <c r="H163" i="24"/>
  <c r="H267" i="24" s="1"/>
  <c r="Y163" i="24"/>
  <c r="Y267" i="24" s="1"/>
  <c r="X163" i="24"/>
  <c r="X267" i="24" s="1"/>
  <c r="AK163" i="24"/>
  <c r="AK267" i="24" s="1"/>
  <c r="U163" i="24"/>
  <c r="U267" i="24" s="1"/>
  <c r="E163" i="24"/>
  <c r="E267" i="24" s="1"/>
  <c r="N163" i="24"/>
  <c r="N267" i="24" s="1"/>
  <c r="J163" i="24"/>
  <c r="J267" i="24" s="1"/>
  <c r="K163" i="24"/>
  <c r="K267" i="24" s="1"/>
  <c r="F163" i="24"/>
  <c r="F267" i="24" s="1"/>
  <c r="AJ163" i="24"/>
  <c r="AJ267" i="24" s="1"/>
  <c r="AH163" i="24"/>
  <c r="AH267" i="24" s="1"/>
  <c r="AD163" i="24"/>
  <c r="AD267" i="24" s="1"/>
  <c r="V163" i="24"/>
  <c r="V267" i="24" s="1"/>
  <c r="S163" i="24"/>
  <c r="S267" i="24" s="1"/>
  <c r="L163" i="24"/>
  <c r="L267" i="24" s="1"/>
  <c r="T163" i="24"/>
  <c r="T267" i="24" s="1"/>
  <c r="AG163" i="24"/>
  <c r="AG267" i="24" s="1"/>
  <c r="AL514" i="24"/>
  <c r="BJ513" i="24"/>
  <c r="R514" i="24"/>
  <c r="AP513" i="24"/>
  <c r="AK514" i="24"/>
  <c r="BI513" i="24"/>
  <c r="AS514" i="24"/>
  <c r="I515" i="24"/>
  <c r="BB513" i="24"/>
  <c r="AD514" i="24"/>
  <c r="L515" i="24"/>
  <c r="AV514" i="24"/>
  <c r="AT444" i="24"/>
  <c r="BB444" i="24"/>
  <c r="K444" i="24"/>
  <c r="AU444" i="24" s="1"/>
  <c r="AE444" i="24"/>
  <c r="BC444" i="24" s="1"/>
  <c r="L444" i="24"/>
  <c r="AV444" i="24" s="1"/>
  <c r="AF444" i="24"/>
  <c r="BD444" i="24" s="1"/>
  <c r="M444" i="24"/>
  <c r="AW444" i="24" s="1"/>
  <c r="AG444" i="24"/>
  <c r="BE444" i="24" s="1"/>
  <c r="Y514" i="24"/>
  <c r="AW513" i="24"/>
  <c r="AL356" i="24"/>
  <c r="AH356" i="24"/>
  <c r="AD356" i="24"/>
  <c r="X356" i="24"/>
  <c r="T356" i="24"/>
  <c r="T534" i="24" s="1"/>
  <c r="N356" i="24"/>
  <c r="J356" i="24"/>
  <c r="F356" i="24"/>
  <c r="AK356" i="24"/>
  <c r="AG356" i="24"/>
  <c r="AC356" i="24"/>
  <c r="W356" i="24"/>
  <c r="S356" i="24"/>
  <c r="M356" i="24"/>
  <c r="I356" i="24"/>
  <c r="E356" i="24"/>
  <c r="AJ356" i="24"/>
  <c r="AF356" i="24"/>
  <c r="Z356" i="24"/>
  <c r="V356" i="24"/>
  <c r="V534" i="24" s="1"/>
  <c r="R356" i="24"/>
  <c r="R445" i="24" s="1"/>
  <c r="L356" i="24"/>
  <c r="H356" i="24"/>
  <c r="D356" i="24"/>
  <c r="D445" i="24" s="1"/>
  <c r="D534" i="24" s="1"/>
  <c r="AI356" i="24"/>
  <c r="AI445" i="24" s="1"/>
  <c r="BG445" i="24" s="1"/>
  <c r="AE356" i="24"/>
  <c r="AE445" i="24" s="1"/>
  <c r="Y356" i="24"/>
  <c r="U356" i="24"/>
  <c r="U445" i="24" s="1"/>
  <c r="Q356" i="24"/>
  <c r="Q445" i="24" s="1"/>
  <c r="K356" i="24"/>
  <c r="K445" i="24" s="1"/>
  <c r="G356" i="24"/>
  <c r="G445" i="24" s="1"/>
  <c r="BD513" i="24"/>
  <c r="AF514" i="24"/>
  <c r="H515" i="24"/>
  <c r="AR514" i="24"/>
  <c r="Z534" i="24"/>
  <c r="J515" i="24"/>
  <c r="AT514" i="24"/>
  <c r="BF444" i="24"/>
  <c r="Q444" i="24"/>
  <c r="AI444" i="24"/>
  <c r="BG444" i="24" s="1"/>
  <c r="R444" i="24"/>
  <c r="AP444" i="24" s="1"/>
  <c r="AJ444" i="24"/>
  <c r="BH444" i="24" s="1"/>
  <c r="S444" i="24"/>
  <c r="AQ444" i="24" s="1"/>
  <c r="AK444" i="24"/>
  <c r="BI444" i="24" s="1"/>
  <c r="AO514" i="24"/>
  <c r="E515" i="24"/>
  <c r="BB512" i="18"/>
  <c r="AD513" i="18"/>
  <c r="X513" i="18"/>
  <c r="BC511" i="19"/>
  <c r="AE512" i="19"/>
  <c r="AD135" i="23"/>
  <c r="AD135" i="9"/>
  <c r="G515" i="18"/>
  <c r="M515" i="18"/>
  <c r="AW134" i="23"/>
  <c r="AV512" i="18"/>
  <c r="AS135" i="23"/>
  <c r="BA135" i="23"/>
  <c r="BF511" i="19"/>
  <c r="AH512" i="19"/>
  <c r="AG135" i="23"/>
  <c r="BE135" i="23" s="1"/>
  <c r="AP135" i="23"/>
  <c r="BB135" i="23"/>
  <c r="AR135" i="23"/>
  <c r="BH513" i="18"/>
  <c r="AJ514" i="18"/>
  <c r="BC513" i="18"/>
  <c r="AE514" i="18"/>
  <c r="D136" i="23"/>
  <c r="D136" i="9"/>
  <c r="E513" i="19"/>
  <c r="AO512" i="19"/>
  <c r="R512" i="19"/>
  <c r="Q135" i="23"/>
  <c r="AO135" i="23" s="1"/>
  <c r="Q135" i="9"/>
  <c r="BI511" i="19"/>
  <c r="AK512" i="19"/>
  <c r="BD511" i="19"/>
  <c r="AF512" i="19"/>
  <c r="F515" i="18"/>
  <c r="BB511" i="19"/>
  <c r="AD512" i="19"/>
  <c r="AC136" i="23" s="1"/>
  <c r="Y513" i="18"/>
  <c r="AW512" i="18"/>
  <c r="BF512" i="18"/>
  <c r="AH513" i="18"/>
  <c r="BJ512" i="18"/>
  <c r="AL513" i="18"/>
  <c r="BG513" i="18"/>
  <c r="AI514" i="18"/>
  <c r="BD512" i="18"/>
  <c r="AF513" i="18"/>
  <c r="BI512" i="18"/>
  <c r="AK513" i="18"/>
  <c r="AB136" i="23"/>
  <c r="BA512" i="18"/>
  <c r="AC513" i="18"/>
  <c r="F136" i="23"/>
  <c r="F136" i="9"/>
  <c r="G513" i="19"/>
  <c r="AQ512" i="19"/>
  <c r="BA511" i="19"/>
  <c r="AC512" i="19"/>
  <c r="BJ511" i="19"/>
  <c r="AL512" i="19"/>
  <c r="AT135" i="9"/>
  <c r="Z514" i="18"/>
  <c r="K136" i="23"/>
  <c r="K136" i="9"/>
  <c r="W136" i="9" s="1"/>
  <c r="L513" i="19"/>
  <c r="AV512" i="19"/>
  <c r="J515" i="18"/>
  <c r="R514" i="18"/>
  <c r="G136" i="23"/>
  <c r="AE136" i="23" s="1"/>
  <c r="G136" i="9"/>
  <c r="H513" i="19"/>
  <c r="AR512" i="19"/>
  <c r="L136" i="23"/>
  <c r="X136" i="23" s="1"/>
  <c r="L136" i="9"/>
  <c r="X136" i="9" s="1"/>
  <c r="M513" i="19"/>
  <c r="AW512" i="19"/>
  <c r="E515" i="18"/>
  <c r="H515" i="18"/>
  <c r="W513" i="18"/>
  <c r="AU512" i="18"/>
  <c r="R136" i="23"/>
  <c r="R136" i="9"/>
  <c r="S513" i="18"/>
  <c r="AQ512" i="18"/>
  <c r="S136" i="23"/>
  <c r="S136" i="9"/>
  <c r="T513" i="18"/>
  <c r="AR512" i="18"/>
  <c r="M135" i="23"/>
  <c r="AK135" i="23" s="1"/>
  <c r="M135" i="9"/>
  <c r="N512" i="19"/>
  <c r="AX511" i="19"/>
  <c r="I136" i="23"/>
  <c r="AG136" i="23" s="1"/>
  <c r="I136" i="9"/>
  <c r="AG136" i="9" s="1"/>
  <c r="AT512" i="19"/>
  <c r="J513" i="19"/>
  <c r="E136" i="23"/>
  <c r="E136" i="9"/>
  <c r="AP512" i="19"/>
  <c r="F513" i="19"/>
  <c r="AE135" i="9"/>
  <c r="AJ135" i="9"/>
  <c r="AB135" i="9"/>
  <c r="AT135" i="23"/>
  <c r="H136" i="23"/>
  <c r="H136" i="9"/>
  <c r="I513" i="19"/>
  <c r="AS512" i="19"/>
  <c r="AU135" i="9"/>
  <c r="AQ135" i="9"/>
  <c r="BC135" i="9"/>
  <c r="BH135" i="9"/>
  <c r="AV135" i="9"/>
  <c r="AN135" i="9"/>
  <c r="AZ135" i="9"/>
  <c r="BE513" i="18"/>
  <c r="AG514" i="18"/>
  <c r="BE511" i="19"/>
  <c r="AG512" i="19"/>
  <c r="AF135" i="23"/>
  <c r="BD135" i="23" s="1"/>
  <c r="AF135" i="9"/>
  <c r="P136" i="23"/>
  <c r="P136" i="9"/>
  <c r="Q513" i="18"/>
  <c r="AO512" i="18"/>
  <c r="BG511" i="19"/>
  <c r="AI512" i="19"/>
  <c r="AH135" i="9"/>
  <c r="BF135" i="9" s="1"/>
  <c r="AH135" i="23"/>
  <c r="BF135" i="23" s="1"/>
  <c r="BI134" i="9"/>
  <c r="AW134" i="9"/>
  <c r="K515" i="18"/>
  <c r="AV513" i="18"/>
  <c r="L514" i="18"/>
  <c r="T136" i="23"/>
  <c r="T136" i="9"/>
  <c r="U513" i="18"/>
  <c r="AS512" i="18"/>
  <c r="U136" i="23"/>
  <c r="U136" i="9"/>
  <c r="V513" i="18"/>
  <c r="AT512" i="18"/>
  <c r="AK134" i="9"/>
  <c r="AS135" i="9"/>
  <c r="BE135" i="9"/>
  <c r="AO135" i="9"/>
  <c r="BA135" i="9"/>
  <c r="Y135" i="9"/>
  <c r="I515" i="18"/>
  <c r="AG135" i="9"/>
  <c r="AE135" i="23"/>
  <c r="BC135" i="23" s="1"/>
  <c r="AP135" i="9"/>
  <c r="BB135" i="9"/>
  <c r="J136" i="23"/>
  <c r="J136" i="9"/>
  <c r="K513" i="19"/>
  <c r="AU512" i="19"/>
  <c r="BD135" i="9"/>
  <c r="AR135" i="9"/>
  <c r="BG135" i="23"/>
  <c r="AU135" i="23"/>
  <c r="AQ135" i="23"/>
  <c r="BH135" i="23"/>
  <c r="AV135" i="23"/>
  <c r="N513" i="18"/>
  <c r="AX512" i="18"/>
  <c r="BH511" i="19"/>
  <c r="AJ512" i="19"/>
  <c r="AI135" i="23"/>
  <c r="AI135" i="9"/>
  <c r="BG135" i="9" s="1"/>
  <c r="AZ135" i="23"/>
  <c r="AN135" i="23"/>
  <c r="AK134" i="23"/>
  <c r="BI134" i="23" s="1"/>
  <c r="AT515" i="24" l="1"/>
  <c r="J516" i="24"/>
  <c r="AF515" i="24"/>
  <c r="BD514" i="24"/>
  <c r="BC445" i="24"/>
  <c r="L445" i="24"/>
  <c r="AF445" i="24"/>
  <c r="M445" i="24"/>
  <c r="AG445" i="24"/>
  <c r="N445" i="24"/>
  <c r="AH445" i="24"/>
  <c r="D268" i="24"/>
  <c r="D165" i="24"/>
  <c r="AC164" i="24"/>
  <c r="AC268" i="24" s="1"/>
  <c r="Q164" i="24"/>
  <c r="Q268" i="24" s="1"/>
  <c r="G164" i="24"/>
  <c r="G268" i="24" s="1"/>
  <c r="AL164" i="24"/>
  <c r="AL268" i="24" s="1"/>
  <c r="W164" i="24"/>
  <c r="W268" i="24" s="1"/>
  <c r="AF164" i="24"/>
  <c r="AF268" i="24" s="1"/>
  <c r="H164" i="24"/>
  <c r="H268" i="24" s="1"/>
  <c r="E164" i="24"/>
  <c r="E268" i="24" s="1"/>
  <c r="Y164" i="24"/>
  <c r="Y268" i="24" s="1"/>
  <c r="X164" i="24"/>
  <c r="X268" i="24" s="1"/>
  <c r="AK164" i="24"/>
  <c r="AK268" i="24" s="1"/>
  <c r="U164" i="24"/>
  <c r="U268" i="24" s="1"/>
  <c r="V164" i="24"/>
  <c r="V268" i="24" s="1"/>
  <c r="N164" i="24"/>
  <c r="N268" i="24" s="1"/>
  <c r="J164" i="24"/>
  <c r="J268" i="24" s="1"/>
  <c r="K164" i="24"/>
  <c r="K268" i="24" s="1"/>
  <c r="F164" i="24"/>
  <c r="F268" i="24" s="1"/>
  <c r="AJ164" i="24"/>
  <c r="AJ268" i="24" s="1"/>
  <c r="AH164" i="24"/>
  <c r="AH268" i="24" s="1"/>
  <c r="AD164" i="24"/>
  <c r="AD268" i="24" s="1"/>
  <c r="S164" i="24"/>
  <c r="S268" i="24" s="1"/>
  <c r="I164" i="24"/>
  <c r="I268" i="24" s="1"/>
  <c r="Z164" i="24"/>
  <c r="Z268" i="24" s="1"/>
  <c r="L164" i="24"/>
  <c r="L268" i="24" s="1"/>
  <c r="M164" i="24"/>
  <c r="M268" i="24" s="1"/>
  <c r="AI164" i="24"/>
  <c r="AI268" i="24" s="1"/>
  <c r="T164" i="24"/>
  <c r="T268" i="24" s="1"/>
  <c r="R164" i="24"/>
  <c r="R268" i="24" s="1"/>
  <c r="AE164" i="24"/>
  <c r="AE268" i="24" s="1"/>
  <c r="AG164" i="24"/>
  <c r="AG268" i="24" s="1"/>
  <c r="N517" i="24"/>
  <c r="AX516" i="24"/>
  <c r="U534" i="24"/>
  <c r="AJ445" i="24"/>
  <c r="BH445" i="24" s="1"/>
  <c r="S445" i="24"/>
  <c r="AK445" i="24"/>
  <c r="T445" i="24"/>
  <c r="AL445" i="24"/>
  <c r="BJ445" i="24" s="1"/>
  <c r="L516" i="24"/>
  <c r="AV515" i="24"/>
  <c r="I516" i="24"/>
  <c r="AS515" i="24"/>
  <c r="BI514" i="24"/>
  <c r="AK515" i="24"/>
  <c r="BJ514" i="24"/>
  <c r="AL515" i="24"/>
  <c r="AI357" i="24"/>
  <c r="AE357" i="24"/>
  <c r="Y357" i="24"/>
  <c r="U357" i="24"/>
  <c r="Q357" i="24"/>
  <c r="K357" i="24"/>
  <c r="G357" i="24"/>
  <c r="AL357" i="24"/>
  <c r="AH357" i="24"/>
  <c r="AD357" i="24"/>
  <c r="X357" i="24"/>
  <c r="T357" i="24"/>
  <c r="T535" i="24" s="1"/>
  <c r="N357" i="24"/>
  <c r="J357" i="24"/>
  <c r="F357" i="24"/>
  <c r="AK357" i="24"/>
  <c r="AG357" i="24"/>
  <c r="AC357" i="24"/>
  <c r="AC446" i="24" s="1"/>
  <c r="W357" i="24"/>
  <c r="S357" i="24"/>
  <c r="M357" i="24"/>
  <c r="M446" i="24" s="1"/>
  <c r="I357" i="24"/>
  <c r="I446" i="24" s="1"/>
  <c r="E357" i="24"/>
  <c r="AJ357" i="24"/>
  <c r="AJ446" i="24" s="1"/>
  <c r="AF357" i="24"/>
  <c r="AF446" i="24" s="1"/>
  <c r="Z357" i="24"/>
  <c r="Z446" i="24" s="1"/>
  <c r="V357" i="24"/>
  <c r="R357" i="24"/>
  <c r="R446" i="24" s="1"/>
  <c r="L357" i="24"/>
  <c r="L446" i="24" s="1"/>
  <c r="H357" i="24"/>
  <c r="H446" i="24" s="1"/>
  <c r="D357" i="24"/>
  <c r="D446" i="24" s="1"/>
  <c r="D535" i="24" s="1"/>
  <c r="AE515" i="24"/>
  <c r="BC514" i="24"/>
  <c r="BF514" i="24"/>
  <c r="AH515" i="24"/>
  <c r="E516" i="24"/>
  <c r="AO515" i="24"/>
  <c r="V445" i="24"/>
  <c r="E445" i="24"/>
  <c r="AO445" i="24" s="1"/>
  <c r="W445" i="24"/>
  <c r="AU445" i="24" s="1"/>
  <c r="F445" i="24"/>
  <c r="AP445" i="24" s="1"/>
  <c r="X445" i="24"/>
  <c r="S534" i="24"/>
  <c r="S535" i="24" s="1"/>
  <c r="M517" i="24"/>
  <c r="BA514" i="24"/>
  <c r="AC515" i="24"/>
  <c r="BE514" i="24"/>
  <c r="AG515" i="24"/>
  <c r="AO444" i="24"/>
  <c r="H516" i="24"/>
  <c r="AR515" i="24"/>
  <c r="AQ445" i="24"/>
  <c r="Y445" i="24"/>
  <c r="H445" i="24"/>
  <c r="Z445" i="24"/>
  <c r="I445" i="24"/>
  <c r="AS445" i="24" s="1"/>
  <c r="AC445" i="24"/>
  <c r="J445" i="24"/>
  <c r="AT445" i="24" s="1"/>
  <c r="AD445" i="24"/>
  <c r="Y515" i="24"/>
  <c r="AW514" i="24"/>
  <c r="BB514" i="24"/>
  <c r="AD515" i="24"/>
  <c r="Q534" i="24"/>
  <c r="Q535" i="24" s="1"/>
  <c r="R515" i="24"/>
  <c r="AP514" i="24"/>
  <c r="G516" i="24"/>
  <c r="AQ515" i="24"/>
  <c r="F517" i="24"/>
  <c r="AJ515" i="24"/>
  <c r="BH514" i="24"/>
  <c r="AI515" i="24"/>
  <c r="BG514" i="24"/>
  <c r="K516" i="24"/>
  <c r="AU515" i="24"/>
  <c r="W534" i="24"/>
  <c r="X534" i="24"/>
  <c r="X535" i="24" s="1"/>
  <c r="N514" i="18"/>
  <c r="AX513" i="18"/>
  <c r="Q514" i="18"/>
  <c r="AO513" i="18"/>
  <c r="BH512" i="19"/>
  <c r="AJ513" i="19"/>
  <c r="AI136" i="23"/>
  <c r="AI136" i="9"/>
  <c r="L515" i="18"/>
  <c r="BG512" i="19"/>
  <c r="AI513" i="19"/>
  <c r="AH136" i="9"/>
  <c r="BF136" i="9" s="1"/>
  <c r="AH136" i="23"/>
  <c r="BF136" i="23" s="1"/>
  <c r="BE512" i="19"/>
  <c r="AG513" i="19"/>
  <c r="AF136" i="9"/>
  <c r="AF136" i="23"/>
  <c r="AR136" i="9"/>
  <c r="BD136" i="9"/>
  <c r="E137" i="23"/>
  <c r="E137" i="9"/>
  <c r="F514" i="19"/>
  <c r="I137" i="23"/>
  <c r="I137" i="9"/>
  <c r="J514" i="19"/>
  <c r="AT513" i="19"/>
  <c r="R515" i="18"/>
  <c r="BG136" i="23"/>
  <c r="BA512" i="19"/>
  <c r="AC513" i="19"/>
  <c r="AP136" i="9"/>
  <c r="AP515" i="18"/>
  <c r="F516" i="18"/>
  <c r="BI512" i="19"/>
  <c r="AK513" i="19"/>
  <c r="R513" i="19"/>
  <c r="AP513" i="19" s="1"/>
  <c r="Q136" i="23"/>
  <c r="Q136" i="9"/>
  <c r="AZ136" i="23"/>
  <c r="AN136" i="23"/>
  <c r="M516" i="18"/>
  <c r="AC136" i="9"/>
  <c r="J137" i="23"/>
  <c r="J137" i="9"/>
  <c r="K514" i="19"/>
  <c r="AU513" i="19"/>
  <c r="I516" i="18"/>
  <c r="U137" i="23"/>
  <c r="U137" i="9"/>
  <c r="V514" i="18"/>
  <c r="AT513" i="18"/>
  <c r="U514" i="18"/>
  <c r="AS513" i="18"/>
  <c r="BD136" i="23"/>
  <c r="AR136" i="23"/>
  <c r="M136" i="23"/>
  <c r="M136" i="9"/>
  <c r="AX512" i="19"/>
  <c r="N513" i="19"/>
  <c r="Y136" i="23"/>
  <c r="Y136" i="9"/>
  <c r="T514" i="18"/>
  <c r="AR513" i="18"/>
  <c r="S514" i="18"/>
  <c r="AQ513" i="18"/>
  <c r="V137" i="23"/>
  <c r="V137" i="9"/>
  <c r="W514" i="18"/>
  <c r="AU513" i="18"/>
  <c r="H516" i="18"/>
  <c r="L137" i="23"/>
  <c r="L137" i="9"/>
  <c r="AW513" i="19"/>
  <c r="M514" i="19"/>
  <c r="G137" i="23"/>
  <c r="S137" i="23" s="1"/>
  <c r="G137" i="9"/>
  <c r="H514" i="19"/>
  <c r="AR513" i="19"/>
  <c r="Z515" i="18"/>
  <c r="AP136" i="23"/>
  <c r="AJ136" i="23"/>
  <c r="AP514" i="18"/>
  <c r="BC514" i="18"/>
  <c r="AE515" i="18"/>
  <c r="BH514" i="18"/>
  <c r="AJ515" i="18"/>
  <c r="G516" i="18"/>
  <c r="BC512" i="19"/>
  <c r="AE513" i="19"/>
  <c r="AD136" i="23"/>
  <c r="BB136" i="23" s="1"/>
  <c r="AD136" i="9"/>
  <c r="BB136" i="9" s="1"/>
  <c r="W136" i="23"/>
  <c r="AU136" i="23" s="1"/>
  <c r="K516" i="18"/>
  <c r="BE514" i="18"/>
  <c r="AG515" i="18"/>
  <c r="AO136" i="9"/>
  <c r="BA136" i="9"/>
  <c r="AS136" i="9"/>
  <c r="BE136" i="9"/>
  <c r="AW135" i="9"/>
  <c r="V136" i="9"/>
  <c r="AT136" i="9" s="1"/>
  <c r="E516" i="18"/>
  <c r="AV136" i="9"/>
  <c r="AQ136" i="9"/>
  <c r="K137" i="23"/>
  <c r="K137" i="9"/>
  <c r="L514" i="19"/>
  <c r="AV513" i="19"/>
  <c r="BJ512" i="19"/>
  <c r="AL513" i="19"/>
  <c r="BA513" i="18"/>
  <c r="AC514" i="18"/>
  <c r="AJ137" i="23"/>
  <c r="AJ137" i="9"/>
  <c r="BI513" i="18"/>
  <c r="AK514" i="18"/>
  <c r="BD513" i="18"/>
  <c r="AF514" i="18"/>
  <c r="BG514" i="18"/>
  <c r="AI515" i="18"/>
  <c r="BJ513" i="18"/>
  <c r="AL514" i="18"/>
  <c r="BF513" i="18"/>
  <c r="AH514" i="18"/>
  <c r="BB512" i="19"/>
  <c r="AD513" i="19"/>
  <c r="AC137" i="23" s="1"/>
  <c r="BD512" i="19"/>
  <c r="AF513" i="19"/>
  <c r="AE137" i="23" s="1"/>
  <c r="D137" i="23"/>
  <c r="P137" i="23" s="1"/>
  <c r="D137" i="9"/>
  <c r="AB137" i="9" s="1"/>
  <c r="E514" i="19"/>
  <c r="AO513" i="19"/>
  <c r="BF512" i="19"/>
  <c r="AH513" i="19"/>
  <c r="AG137" i="9" s="1"/>
  <c r="BB513" i="18"/>
  <c r="AC137" i="9"/>
  <c r="AD514" i="18"/>
  <c r="H137" i="23"/>
  <c r="H137" i="9"/>
  <c r="AS513" i="19"/>
  <c r="I514" i="19"/>
  <c r="AK135" i="9"/>
  <c r="BI135" i="9" s="1"/>
  <c r="BA136" i="23"/>
  <c r="AO136" i="23"/>
  <c r="BE136" i="23"/>
  <c r="AS136" i="23"/>
  <c r="BI135" i="23"/>
  <c r="V136" i="23"/>
  <c r="AT136" i="23" s="1"/>
  <c r="BH136" i="23"/>
  <c r="AV136" i="23"/>
  <c r="BC136" i="23"/>
  <c r="AQ136" i="23"/>
  <c r="J516" i="18"/>
  <c r="BG136" i="9"/>
  <c r="AU136" i="9"/>
  <c r="F137" i="23"/>
  <c r="F137" i="9"/>
  <c r="G514" i="19"/>
  <c r="AQ513" i="19"/>
  <c r="AB136" i="9"/>
  <c r="AJ136" i="9"/>
  <c r="BH136" i="9" s="1"/>
  <c r="AE136" i="9"/>
  <c r="BC136" i="9" s="1"/>
  <c r="X137" i="23"/>
  <c r="X137" i="9"/>
  <c r="Y514" i="18"/>
  <c r="AW513" i="18"/>
  <c r="AN136" i="9"/>
  <c r="AZ136" i="9"/>
  <c r="W137" i="23"/>
  <c r="W137" i="9"/>
  <c r="X514" i="18"/>
  <c r="Y135" i="23"/>
  <c r="AW135" i="23" s="1"/>
  <c r="W535" i="24" l="1"/>
  <c r="AR445" i="24"/>
  <c r="BI445" i="24"/>
  <c r="Y516" i="24"/>
  <c r="AW515" i="24"/>
  <c r="AG516" i="24"/>
  <c r="BE515" i="24"/>
  <c r="J446" i="24"/>
  <c r="AD446" i="24"/>
  <c r="K446" i="24"/>
  <c r="AE446" i="24"/>
  <c r="AK516" i="24"/>
  <c r="BI515" i="24"/>
  <c r="U535" i="24"/>
  <c r="AX445" i="24"/>
  <c r="AV445" i="24"/>
  <c r="BD515" i="24"/>
  <c r="AF516" i="24"/>
  <c r="AU516" i="24"/>
  <c r="K517" i="24"/>
  <c r="BH515" i="24"/>
  <c r="AJ516" i="24"/>
  <c r="AQ516" i="24"/>
  <c r="G517" i="24"/>
  <c r="BB515" i="24"/>
  <c r="AD516" i="24"/>
  <c r="BB445" i="24"/>
  <c r="M518" i="24"/>
  <c r="BD446" i="24"/>
  <c r="AG446" i="24"/>
  <c r="BE446" i="24" s="1"/>
  <c r="N446" i="24"/>
  <c r="AX446" i="24" s="1"/>
  <c r="AH446" i="24"/>
  <c r="BF446" i="24" s="1"/>
  <c r="Q446" i="24"/>
  <c r="AI446" i="24"/>
  <c r="BG446" i="24" s="1"/>
  <c r="L517" i="24"/>
  <c r="AV516" i="24"/>
  <c r="D269" i="24"/>
  <c r="D166" i="24"/>
  <c r="AC165" i="24"/>
  <c r="AC269" i="24" s="1"/>
  <c r="Q165" i="24"/>
  <c r="Q269" i="24" s="1"/>
  <c r="K165" i="24"/>
  <c r="K269" i="24" s="1"/>
  <c r="Y165" i="24"/>
  <c r="Y269" i="24" s="1"/>
  <c r="X165" i="24"/>
  <c r="X269" i="24" s="1"/>
  <c r="AK165" i="24"/>
  <c r="AK269" i="24" s="1"/>
  <c r="AJ165" i="24"/>
  <c r="AJ269" i="24" s="1"/>
  <c r="U165" i="24"/>
  <c r="U269" i="24" s="1"/>
  <c r="V165" i="24"/>
  <c r="V269" i="24" s="1"/>
  <c r="S165" i="24"/>
  <c r="S269" i="24" s="1"/>
  <c r="I165" i="24"/>
  <c r="I269" i="24" s="1"/>
  <c r="L165" i="24"/>
  <c r="L269" i="24" s="1"/>
  <c r="M165" i="24"/>
  <c r="M269" i="24" s="1"/>
  <c r="AH165" i="24"/>
  <c r="AH269" i="24" s="1"/>
  <c r="AD165" i="24"/>
  <c r="AD269" i="24" s="1"/>
  <c r="Z165" i="24"/>
  <c r="Z269" i="24" s="1"/>
  <c r="G165" i="24"/>
  <c r="G269" i="24" s="1"/>
  <c r="AI165" i="24"/>
  <c r="AI269" i="24" s="1"/>
  <c r="T165" i="24"/>
  <c r="T269" i="24" s="1"/>
  <c r="R165" i="24"/>
  <c r="R269" i="24" s="1"/>
  <c r="AE165" i="24"/>
  <c r="AE269" i="24" s="1"/>
  <c r="AG165" i="24"/>
  <c r="AG269" i="24" s="1"/>
  <c r="W165" i="24"/>
  <c r="W269" i="24" s="1"/>
  <c r="AF165" i="24"/>
  <c r="AF269" i="24" s="1"/>
  <c r="H165" i="24"/>
  <c r="H269" i="24" s="1"/>
  <c r="E165" i="24"/>
  <c r="E269" i="24" s="1"/>
  <c r="N165" i="24"/>
  <c r="N269" i="24" s="1"/>
  <c r="J165" i="24"/>
  <c r="J269" i="24" s="1"/>
  <c r="F165" i="24"/>
  <c r="F269" i="24" s="1"/>
  <c r="AL165" i="24"/>
  <c r="AL269" i="24" s="1"/>
  <c r="BE445" i="24"/>
  <c r="J517" i="24"/>
  <c r="AT516" i="24"/>
  <c r="H517" i="24"/>
  <c r="AR516" i="24"/>
  <c r="AC516" i="24"/>
  <c r="BA515" i="24"/>
  <c r="E517" i="24"/>
  <c r="AO516" i="24"/>
  <c r="BC515" i="24"/>
  <c r="AE516" i="24"/>
  <c r="BH446" i="24"/>
  <c r="S446" i="24"/>
  <c r="AK446" i="24"/>
  <c r="BI446" i="24" s="1"/>
  <c r="T446" i="24"/>
  <c r="AR446" i="24" s="1"/>
  <c r="AL446" i="24"/>
  <c r="BJ446" i="24" s="1"/>
  <c r="U446" i="24"/>
  <c r="AS446" i="24" s="1"/>
  <c r="BJ515" i="24"/>
  <c r="AL516" i="24"/>
  <c r="N518" i="24"/>
  <c r="AX517" i="24"/>
  <c r="AJ358" i="24"/>
  <c r="AF358" i="24"/>
  <c r="Z358" i="24"/>
  <c r="V358" i="24"/>
  <c r="R358" i="24"/>
  <c r="L358" i="24"/>
  <c r="H358" i="24"/>
  <c r="D358" i="24"/>
  <c r="D447" i="24" s="1"/>
  <c r="D536" i="24" s="1"/>
  <c r="AI358" i="24"/>
  <c r="AE358" i="24"/>
  <c r="Y358" i="24"/>
  <c r="U358" i="24"/>
  <c r="U447" i="24" s="1"/>
  <c r="Q358" i="24"/>
  <c r="K358" i="24"/>
  <c r="K447" i="24" s="1"/>
  <c r="G358" i="24"/>
  <c r="G447" i="24" s="1"/>
  <c r="AL358" i="24"/>
  <c r="AL447" i="24" s="1"/>
  <c r="AH358" i="24"/>
  <c r="AH447" i="24" s="1"/>
  <c r="AD358" i="24"/>
  <c r="AD447" i="24" s="1"/>
  <c r="X358" i="24"/>
  <c r="X447" i="24" s="1"/>
  <c r="T358" i="24"/>
  <c r="T447" i="24" s="1"/>
  <c r="N358" i="24"/>
  <c r="N447" i="24" s="1"/>
  <c r="J358" i="24"/>
  <c r="J447" i="24" s="1"/>
  <c r="F358" i="24"/>
  <c r="F447" i="24" s="1"/>
  <c r="AK358" i="24"/>
  <c r="AK447" i="24" s="1"/>
  <c r="AG358" i="24"/>
  <c r="AG447" i="24" s="1"/>
  <c r="AC358" i="24"/>
  <c r="AC447" i="24" s="1"/>
  <c r="BA447" i="24" s="1"/>
  <c r="W358" i="24"/>
  <c r="W447" i="24" s="1"/>
  <c r="S358" i="24"/>
  <c r="S447" i="24" s="1"/>
  <c r="M358" i="24"/>
  <c r="M447" i="24" s="1"/>
  <c r="I358" i="24"/>
  <c r="I447" i="24" s="1"/>
  <c r="E358" i="24"/>
  <c r="E447" i="24" s="1"/>
  <c r="AW445" i="24"/>
  <c r="W536" i="24"/>
  <c r="BG515" i="24"/>
  <c r="AI516" i="24"/>
  <c r="F518" i="24"/>
  <c r="R516" i="24"/>
  <c r="AP515" i="24"/>
  <c r="BA445" i="24"/>
  <c r="BF515" i="24"/>
  <c r="AH516" i="24"/>
  <c r="V446" i="24"/>
  <c r="E446" i="24"/>
  <c r="AO446" i="24" s="1"/>
  <c r="W446" i="24"/>
  <c r="F446" i="24"/>
  <c r="AP446" i="24" s="1"/>
  <c r="X446" i="24"/>
  <c r="AV446" i="24" s="1"/>
  <c r="G446" i="24"/>
  <c r="AQ446" i="24" s="1"/>
  <c r="Y446" i="24"/>
  <c r="AW446" i="24" s="1"/>
  <c r="I517" i="24"/>
  <c r="AS516" i="24"/>
  <c r="Z535" i="24"/>
  <c r="Z536" i="24" s="1"/>
  <c r="BF445" i="24"/>
  <c r="BD445" i="24"/>
  <c r="V535" i="24"/>
  <c r="V536" i="24" s="1"/>
  <c r="Y515" i="18"/>
  <c r="AW514" i="18"/>
  <c r="X515" i="18"/>
  <c r="D138" i="23"/>
  <c r="D138" i="9"/>
  <c r="E515" i="19"/>
  <c r="AO514" i="19"/>
  <c r="AU137" i="9"/>
  <c r="K517" i="18"/>
  <c r="BC513" i="19"/>
  <c r="AE514" i="19"/>
  <c r="AD137" i="9"/>
  <c r="AD137" i="23"/>
  <c r="BB137" i="23" s="1"/>
  <c r="BH515" i="18"/>
  <c r="AJ516" i="18"/>
  <c r="BC515" i="18"/>
  <c r="AE516" i="18"/>
  <c r="Z516" i="18"/>
  <c r="G138" i="23"/>
  <c r="G138" i="9"/>
  <c r="AR514" i="19"/>
  <c r="H515" i="19"/>
  <c r="H517" i="18"/>
  <c r="R137" i="23"/>
  <c r="AP137" i="23" s="1"/>
  <c r="T137" i="23"/>
  <c r="AR137" i="23" s="1"/>
  <c r="J138" i="23"/>
  <c r="J138" i="9"/>
  <c r="K515" i="19"/>
  <c r="AU514" i="19"/>
  <c r="M517" i="18"/>
  <c r="AS137" i="23"/>
  <c r="BA137" i="23"/>
  <c r="L516" i="18"/>
  <c r="AV515" i="18"/>
  <c r="AX514" i="18"/>
  <c r="N515" i="18"/>
  <c r="F138" i="23"/>
  <c r="F138" i="9"/>
  <c r="G515" i="19"/>
  <c r="AQ514" i="19"/>
  <c r="H138" i="23"/>
  <c r="H138" i="9"/>
  <c r="I515" i="19"/>
  <c r="AS514" i="19"/>
  <c r="BB514" i="18"/>
  <c r="AD515" i="18"/>
  <c r="BF513" i="19"/>
  <c r="AH514" i="19"/>
  <c r="AZ137" i="9"/>
  <c r="BB513" i="19"/>
  <c r="AD514" i="19"/>
  <c r="AC138" i="9" s="1"/>
  <c r="AE137" i="9"/>
  <c r="AU137" i="23"/>
  <c r="BC137" i="9"/>
  <c r="AV137" i="9"/>
  <c r="BH137" i="9"/>
  <c r="AW136" i="9"/>
  <c r="I517" i="18"/>
  <c r="AT137" i="9"/>
  <c r="F517" i="18"/>
  <c r="BE513" i="19"/>
  <c r="AG514" i="19"/>
  <c r="AF137" i="23"/>
  <c r="BD137" i="23" s="1"/>
  <c r="AF137" i="9"/>
  <c r="BD137" i="9" s="1"/>
  <c r="BG513" i="19"/>
  <c r="AI514" i="19"/>
  <c r="AH137" i="9"/>
  <c r="BF137" i="9" s="1"/>
  <c r="AH137" i="23"/>
  <c r="BB137" i="9"/>
  <c r="AZ137" i="23"/>
  <c r="AN137" i="23"/>
  <c r="AG137" i="23"/>
  <c r="BE137" i="23" s="1"/>
  <c r="AB137" i="23"/>
  <c r="BC137" i="23"/>
  <c r="AQ137" i="23"/>
  <c r="BH137" i="23"/>
  <c r="AV137" i="23"/>
  <c r="V138" i="23"/>
  <c r="V138" i="9"/>
  <c r="W515" i="18"/>
  <c r="AU514" i="18"/>
  <c r="R138" i="23"/>
  <c r="R138" i="9"/>
  <c r="S515" i="18"/>
  <c r="AQ514" i="18"/>
  <c r="S138" i="23"/>
  <c r="S138" i="9"/>
  <c r="T515" i="18"/>
  <c r="AR514" i="18"/>
  <c r="AW136" i="23"/>
  <c r="T138" i="23"/>
  <c r="T138" i="9"/>
  <c r="U515" i="18"/>
  <c r="AS514" i="18"/>
  <c r="U138" i="9"/>
  <c r="V515" i="18"/>
  <c r="AT514" i="18"/>
  <c r="AT137" i="23"/>
  <c r="BF137" i="23"/>
  <c r="R514" i="19"/>
  <c r="Q137" i="23"/>
  <c r="AO137" i="23" s="1"/>
  <c r="Q137" i="9"/>
  <c r="BA513" i="19"/>
  <c r="AC514" i="19"/>
  <c r="R516" i="18"/>
  <c r="AP516" i="18" s="1"/>
  <c r="I138" i="23"/>
  <c r="I138" i="9"/>
  <c r="J515" i="19"/>
  <c r="AT514" i="19"/>
  <c r="E138" i="23"/>
  <c r="E138" i="9"/>
  <c r="F515" i="19"/>
  <c r="P138" i="23"/>
  <c r="P138" i="9"/>
  <c r="Q515" i="18"/>
  <c r="AO514" i="18"/>
  <c r="J517" i="18"/>
  <c r="BD513" i="19"/>
  <c r="AF514" i="19"/>
  <c r="AE138" i="9" s="1"/>
  <c r="AG138" i="23"/>
  <c r="BF514" i="18"/>
  <c r="AG138" i="9"/>
  <c r="AH515" i="18"/>
  <c r="BJ514" i="18"/>
  <c r="AL515" i="18"/>
  <c r="BG515" i="18"/>
  <c r="AI516" i="18"/>
  <c r="AE138" i="23"/>
  <c r="BD514" i="18"/>
  <c r="AF515" i="18"/>
  <c r="AJ138" i="23"/>
  <c r="BI514" i="18"/>
  <c r="AK515" i="18"/>
  <c r="AB138" i="23"/>
  <c r="BA514" i="18"/>
  <c r="AB138" i="9"/>
  <c r="AC515" i="18"/>
  <c r="BJ513" i="19"/>
  <c r="AL514" i="19"/>
  <c r="K138" i="23"/>
  <c r="K138" i="9"/>
  <c r="W138" i="9" s="1"/>
  <c r="AV514" i="19"/>
  <c r="L515" i="19"/>
  <c r="E517" i="18"/>
  <c r="BE515" i="18"/>
  <c r="AG516" i="18"/>
  <c r="G517" i="18"/>
  <c r="L138" i="23"/>
  <c r="L138" i="9"/>
  <c r="X138" i="9" s="1"/>
  <c r="M515" i="19"/>
  <c r="AW514" i="19"/>
  <c r="R137" i="9"/>
  <c r="AP137" i="9" s="1"/>
  <c r="S137" i="9"/>
  <c r="AQ137" i="9" s="1"/>
  <c r="M137" i="23"/>
  <c r="M137" i="9"/>
  <c r="N514" i="19"/>
  <c r="AX513" i="19"/>
  <c r="T137" i="9"/>
  <c r="AR137" i="9" s="1"/>
  <c r="BI513" i="19"/>
  <c r="AK514" i="19"/>
  <c r="AK136" i="9"/>
  <c r="BI136" i="9" s="1"/>
  <c r="AS137" i="9"/>
  <c r="BE137" i="9"/>
  <c r="AO137" i="9"/>
  <c r="BA137" i="9"/>
  <c r="AV514" i="18"/>
  <c r="BH513" i="19"/>
  <c r="AJ514" i="19"/>
  <c r="AI137" i="9"/>
  <c r="BG137" i="9" s="1"/>
  <c r="AI137" i="23"/>
  <c r="BG137" i="23" s="1"/>
  <c r="P137" i="9"/>
  <c r="AN137" i="9" s="1"/>
  <c r="AK136" i="23"/>
  <c r="BI136" i="23" s="1"/>
  <c r="AS447" i="24" l="1"/>
  <c r="BI447" i="24"/>
  <c r="BJ447" i="24"/>
  <c r="F519" i="24"/>
  <c r="V447" i="24"/>
  <c r="BA516" i="24"/>
  <c r="AC517" i="24"/>
  <c r="AV517" i="24"/>
  <c r="L518" i="24"/>
  <c r="AD517" i="24"/>
  <c r="BB516" i="24"/>
  <c r="BH516" i="24"/>
  <c r="AJ517" i="24"/>
  <c r="BD516" i="24"/>
  <c r="AF517" i="24"/>
  <c r="U536" i="24"/>
  <c r="AU446" i="24"/>
  <c r="BE516" i="24"/>
  <c r="AG517" i="24"/>
  <c r="BG516" i="24"/>
  <c r="AI517" i="24"/>
  <c r="AQ447" i="24"/>
  <c r="Y447" i="24"/>
  <c r="H447" i="24"/>
  <c r="AR447" i="24" s="1"/>
  <c r="Z447" i="24"/>
  <c r="N519" i="24"/>
  <c r="AX518" i="24"/>
  <c r="E518" i="24"/>
  <c r="AO517" i="24"/>
  <c r="J518" i="24"/>
  <c r="AT517" i="24"/>
  <c r="D270" i="24"/>
  <c r="D167" i="24"/>
  <c r="Q166" i="24"/>
  <c r="Q270" i="24" s="1"/>
  <c r="AC166" i="24"/>
  <c r="AC270" i="24" s="1"/>
  <c r="I166" i="24"/>
  <c r="I270" i="24" s="1"/>
  <c r="Z166" i="24"/>
  <c r="Z270" i="24" s="1"/>
  <c r="L166" i="24"/>
  <c r="L270" i="24" s="1"/>
  <c r="G166" i="24"/>
  <c r="G270" i="24" s="1"/>
  <c r="M166" i="24"/>
  <c r="M270" i="24" s="1"/>
  <c r="R166" i="24"/>
  <c r="R270" i="24" s="1"/>
  <c r="AH166" i="24"/>
  <c r="AH270" i="24" s="1"/>
  <c r="AD166" i="24"/>
  <c r="AD270" i="24" s="1"/>
  <c r="AG166" i="24"/>
  <c r="AG270" i="24" s="1"/>
  <c r="W166" i="24"/>
  <c r="W270" i="24" s="1"/>
  <c r="AI166" i="24"/>
  <c r="AI270" i="24" s="1"/>
  <c r="X166" i="24"/>
  <c r="X270" i="24" s="1"/>
  <c r="AE166" i="24"/>
  <c r="AE270" i="24" s="1"/>
  <c r="AF166" i="24"/>
  <c r="AF270" i="24" s="1"/>
  <c r="H166" i="24"/>
  <c r="H270" i="24" s="1"/>
  <c r="E166" i="24"/>
  <c r="E270" i="24" s="1"/>
  <c r="N166" i="24"/>
  <c r="N270" i="24" s="1"/>
  <c r="J166" i="24"/>
  <c r="J270" i="24" s="1"/>
  <c r="K166" i="24"/>
  <c r="K270" i="24" s="1"/>
  <c r="F166" i="24"/>
  <c r="F270" i="24" s="1"/>
  <c r="Y166" i="24"/>
  <c r="Y270" i="24" s="1"/>
  <c r="AL166" i="24"/>
  <c r="AL270" i="24" s="1"/>
  <c r="AK166" i="24"/>
  <c r="AK270" i="24" s="1"/>
  <c r="U166" i="24"/>
  <c r="U270" i="24" s="1"/>
  <c r="V166" i="24"/>
  <c r="V270" i="24" s="1"/>
  <c r="S166" i="24"/>
  <c r="S270" i="24" s="1"/>
  <c r="T166" i="24"/>
  <c r="T270" i="24" s="1"/>
  <c r="AJ166" i="24"/>
  <c r="AJ270" i="24" s="1"/>
  <c r="BB446" i="24"/>
  <c r="I518" i="24"/>
  <c r="AS517" i="24"/>
  <c r="AH517" i="24"/>
  <c r="BF516" i="24"/>
  <c r="R517" i="24"/>
  <c r="AP516" i="24"/>
  <c r="AT447" i="24"/>
  <c r="BB447" i="24"/>
  <c r="AU447" i="24"/>
  <c r="AE447" i="24"/>
  <c r="BC447" i="24" s="1"/>
  <c r="L447" i="24"/>
  <c r="AV447" i="24" s="1"/>
  <c r="AF447" i="24"/>
  <c r="BD447" i="24" s="1"/>
  <c r="AL517" i="24"/>
  <c r="BJ516" i="24"/>
  <c r="BC516" i="24"/>
  <c r="AE517" i="24"/>
  <c r="S536" i="24"/>
  <c r="AR517" i="24"/>
  <c r="H518" i="24"/>
  <c r="AK359" i="24"/>
  <c r="AG359" i="24"/>
  <c r="AC359" i="24"/>
  <c r="AC448" i="24" s="1"/>
  <c r="W359" i="24"/>
  <c r="W537" i="24" s="1"/>
  <c r="S359" i="24"/>
  <c r="M359" i="24"/>
  <c r="I359" i="24"/>
  <c r="I448" i="24" s="1"/>
  <c r="E359" i="24"/>
  <c r="AJ359" i="24"/>
  <c r="AF359" i="24"/>
  <c r="Z359" i="24"/>
  <c r="Z448" i="24" s="1"/>
  <c r="V359" i="24"/>
  <c r="V537" i="24" s="1"/>
  <c r="R359" i="24"/>
  <c r="R448" i="24" s="1"/>
  <c r="L359" i="24"/>
  <c r="L448" i="24" s="1"/>
  <c r="H359" i="24"/>
  <c r="H448" i="24" s="1"/>
  <c r="D359" i="24"/>
  <c r="D448" i="24" s="1"/>
  <c r="D537" i="24" s="1"/>
  <c r="AI359" i="24"/>
  <c r="AI448" i="24" s="1"/>
  <c r="AE359" i="24"/>
  <c r="AE448" i="24" s="1"/>
  <c r="Y359" i="24"/>
  <c r="Y448" i="24" s="1"/>
  <c r="U359" i="24"/>
  <c r="U448" i="24" s="1"/>
  <c r="Q359" i="24"/>
  <c r="Q448" i="24" s="1"/>
  <c r="K359" i="24"/>
  <c r="K448" i="24" s="1"/>
  <c r="G359" i="24"/>
  <c r="G448" i="24" s="1"/>
  <c r="AL359" i="24"/>
  <c r="AL448" i="24" s="1"/>
  <c r="AH359" i="24"/>
  <c r="AH448" i="24" s="1"/>
  <c r="AD359" i="24"/>
  <c r="AD448" i="24" s="1"/>
  <c r="X359" i="24"/>
  <c r="X448" i="24" s="1"/>
  <c r="T359" i="24"/>
  <c r="T448" i="24" s="1"/>
  <c r="N359" i="24"/>
  <c r="N448" i="24" s="1"/>
  <c r="J359" i="24"/>
  <c r="J448" i="24" s="1"/>
  <c r="F359" i="24"/>
  <c r="F448" i="24" s="1"/>
  <c r="AP448" i="24" s="1"/>
  <c r="M519" i="24"/>
  <c r="G518" i="24"/>
  <c r="AQ517" i="24"/>
  <c r="K518" i="24"/>
  <c r="AU517" i="24"/>
  <c r="BI516" i="24"/>
  <c r="AK517" i="24"/>
  <c r="AT446" i="24"/>
  <c r="T536" i="24"/>
  <c r="T537" i="24" s="1"/>
  <c r="Y517" i="24"/>
  <c r="AW516" i="24"/>
  <c r="AW447" i="24"/>
  <c r="BE447" i="24"/>
  <c r="AX447" i="24"/>
  <c r="BF447" i="24"/>
  <c r="Q447" i="24"/>
  <c r="AO447" i="24" s="1"/>
  <c r="AI447" i="24"/>
  <c r="BG447" i="24" s="1"/>
  <c r="R447" i="24"/>
  <c r="AP447" i="24" s="1"/>
  <c r="AJ447" i="24"/>
  <c r="BH447" i="24" s="1"/>
  <c r="X536" i="24"/>
  <c r="X537" i="24" s="1"/>
  <c r="BC446" i="24"/>
  <c r="BA446" i="24"/>
  <c r="Q536" i="24"/>
  <c r="Q537" i="24" s="1"/>
  <c r="G518" i="18"/>
  <c r="BH514" i="19"/>
  <c r="AJ515" i="19"/>
  <c r="AI138" i="23"/>
  <c r="AI138" i="9"/>
  <c r="BI514" i="19"/>
  <c r="AK515" i="19"/>
  <c r="BH138" i="23"/>
  <c r="E518" i="18"/>
  <c r="BG138" i="23"/>
  <c r="Y137" i="9"/>
  <c r="AW137" i="9" s="1"/>
  <c r="K139" i="23"/>
  <c r="K139" i="9"/>
  <c r="L516" i="19"/>
  <c r="AV515" i="19"/>
  <c r="BJ514" i="19"/>
  <c r="AL515" i="19"/>
  <c r="BA138" i="9"/>
  <c r="BE138" i="9"/>
  <c r="AS138" i="9"/>
  <c r="I518" i="18"/>
  <c r="AC138" i="23"/>
  <c r="AR138" i="23"/>
  <c r="AP138" i="23"/>
  <c r="BB138" i="23"/>
  <c r="L517" i="18"/>
  <c r="J139" i="23"/>
  <c r="J139" i="9"/>
  <c r="AU515" i="19"/>
  <c r="K516" i="19"/>
  <c r="BC514" i="19"/>
  <c r="AE515" i="19"/>
  <c r="AD138" i="23"/>
  <c r="AD138" i="9"/>
  <c r="AN138" i="9"/>
  <c r="AZ138" i="9"/>
  <c r="W139" i="23"/>
  <c r="W139" i="9"/>
  <c r="X516" i="18"/>
  <c r="Y516" i="18"/>
  <c r="AW515" i="18"/>
  <c r="AK137" i="23"/>
  <c r="BI137" i="23" s="1"/>
  <c r="Y137" i="23"/>
  <c r="AW137" i="23" s="1"/>
  <c r="J518" i="18"/>
  <c r="BA138" i="23"/>
  <c r="BE138" i="23"/>
  <c r="BA514" i="19"/>
  <c r="AC515" i="19"/>
  <c r="R515" i="19"/>
  <c r="Q138" i="9"/>
  <c r="AO138" i="9" s="1"/>
  <c r="Q138" i="23"/>
  <c r="AO138" i="23" s="1"/>
  <c r="V516" i="18"/>
  <c r="AT515" i="18"/>
  <c r="U516" i="18"/>
  <c r="AS515" i="18"/>
  <c r="F518" i="18"/>
  <c r="BB515" i="18"/>
  <c r="AD516" i="18"/>
  <c r="AX515" i="18"/>
  <c r="N516" i="18"/>
  <c r="M518" i="18"/>
  <c r="AT138" i="9"/>
  <c r="H518" i="18"/>
  <c r="AQ138" i="9"/>
  <c r="BC138" i="9"/>
  <c r="AZ138" i="23"/>
  <c r="AN138" i="23"/>
  <c r="AV138" i="9"/>
  <c r="BE516" i="18"/>
  <c r="AG517" i="18"/>
  <c r="AU138" i="9"/>
  <c r="BG138" i="9"/>
  <c r="BA515" i="18"/>
  <c r="AC516" i="18"/>
  <c r="BI515" i="18"/>
  <c r="AK516" i="18"/>
  <c r="BD515" i="18"/>
  <c r="AF516" i="18"/>
  <c r="BG516" i="18"/>
  <c r="AI517" i="18"/>
  <c r="BJ515" i="18"/>
  <c r="AL516" i="18"/>
  <c r="BF515" i="18"/>
  <c r="AH516" i="18"/>
  <c r="BD514" i="19"/>
  <c r="AF515" i="19"/>
  <c r="AE139" i="9" s="1"/>
  <c r="AP514" i="19"/>
  <c r="R517" i="18"/>
  <c r="AP517" i="18" s="1"/>
  <c r="BG514" i="19"/>
  <c r="AI515" i="19"/>
  <c r="AH138" i="23"/>
  <c r="BF138" i="23" s="1"/>
  <c r="AH138" i="9"/>
  <c r="BF138" i="9" s="1"/>
  <c r="BE514" i="19"/>
  <c r="AG515" i="19"/>
  <c r="AF138" i="23"/>
  <c r="BD138" i="23" s="1"/>
  <c r="AF138" i="9"/>
  <c r="H139" i="23"/>
  <c r="H139" i="9"/>
  <c r="T139" i="9" s="1"/>
  <c r="I516" i="19"/>
  <c r="AS515" i="19"/>
  <c r="F139" i="23"/>
  <c r="F139" i="9"/>
  <c r="AQ515" i="19"/>
  <c r="G516" i="19"/>
  <c r="AT138" i="23"/>
  <c r="AQ138" i="23"/>
  <c r="BC138" i="23"/>
  <c r="BC516" i="18"/>
  <c r="AE517" i="18"/>
  <c r="BH516" i="18"/>
  <c r="AJ517" i="18"/>
  <c r="W138" i="23"/>
  <c r="AU138" i="23" s="1"/>
  <c r="X138" i="23"/>
  <c r="AV138" i="23" s="1"/>
  <c r="L139" i="23"/>
  <c r="X139" i="23" s="1"/>
  <c r="L139" i="9"/>
  <c r="AJ139" i="9" s="1"/>
  <c r="M516" i="19"/>
  <c r="AW515" i="19"/>
  <c r="M138" i="23"/>
  <c r="M138" i="9"/>
  <c r="N515" i="19"/>
  <c r="AX514" i="19"/>
  <c r="Y138" i="23"/>
  <c r="Y138" i="9"/>
  <c r="AJ138" i="9"/>
  <c r="BH138" i="9" s="1"/>
  <c r="P139" i="23"/>
  <c r="Q516" i="18"/>
  <c r="AO515" i="18"/>
  <c r="E139" i="23"/>
  <c r="E139" i="9"/>
  <c r="F516" i="19"/>
  <c r="AP515" i="19"/>
  <c r="I139" i="23"/>
  <c r="U139" i="23" s="1"/>
  <c r="I139" i="9"/>
  <c r="U139" i="9" s="1"/>
  <c r="J516" i="19"/>
  <c r="AT515" i="19"/>
  <c r="U138" i="23"/>
  <c r="AS138" i="23" s="1"/>
  <c r="T516" i="18"/>
  <c r="AR515" i="18"/>
  <c r="R139" i="23"/>
  <c r="R139" i="9"/>
  <c r="S516" i="18"/>
  <c r="AQ515" i="18"/>
  <c r="V139" i="23"/>
  <c r="V139" i="9"/>
  <c r="W516" i="18"/>
  <c r="AU515" i="18"/>
  <c r="BB514" i="19"/>
  <c r="AD515" i="19"/>
  <c r="BF514" i="19"/>
  <c r="AH515" i="19"/>
  <c r="AR138" i="9"/>
  <c r="BD138" i="9"/>
  <c r="AP138" i="9"/>
  <c r="BB138" i="9"/>
  <c r="G139" i="23"/>
  <c r="G139" i="9"/>
  <c r="H516" i="19"/>
  <c r="AR515" i="19"/>
  <c r="Z517" i="18"/>
  <c r="K518" i="18"/>
  <c r="D139" i="23"/>
  <c r="D139" i="9"/>
  <c r="AO515" i="19"/>
  <c r="E516" i="19"/>
  <c r="AK137" i="9"/>
  <c r="BI137" i="9" s="1"/>
  <c r="AR448" i="24" l="1"/>
  <c r="AX448" i="24"/>
  <c r="AS448" i="24"/>
  <c r="BI517" i="24"/>
  <c r="AK518" i="24"/>
  <c r="J519" i="24"/>
  <c r="AT518" i="24"/>
  <c r="AX519" i="24"/>
  <c r="N520" i="24"/>
  <c r="BH517" i="24"/>
  <c r="AJ518" i="24"/>
  <c r="L519" i="24"/>
  <c r="AV518" i="24"/>
  <c r="Y518" i="24"/>
  <c r="AW517" i="24"/>
  <c r="G519" i="24"/>
  <c r="AQ518" i="24"/>
  <c r="BB448" i="24"/>
  <c r="BC448" i="24"/>
  <c r="AV448" i="24"/>
  <c r="AF448" i="24"/>
  <c r="BD448" i="24" s="1"/>
  <c r="M448" i="24"/>
  <c r="AW448" i="24" s="1"/>
  <c r="AG448" i="24"/>
  <c r="BE448" i="24" s="1"/>
  <c r="S537" i="24"/>
  <c r="BJ517" i="24"/>
  <c r="AL518" i="24"/>
  <c r="R518" i="24"/>
  <c r="AP517" i="24"/>
  <c r="AS518" i="24"/>
  <c r="I519" i="24"/>
  <c r="D271" i="24"/>
  <c r="D168" i="24"/>
  <c r="AC167" i="24"/>
  <c r="AC271" i="24" s="1"/>
  <c r="Q167" i="24"/>
  <c r="Q271" i="24" s="1"/>
  <c r="H167" i="24"/>
  <c r="H271" i="24" s="1"/>
  <c r="Y167" i="24"/>
  <c r="Y271" i="24" s="1"/>
  <c r="X167" i="24"/>
  <c r="X271" i="24" s="1"/>
  <c r="AK167" i="24"/>
  <c r="AK271" i="24" s="1"/>
  <c r="U167" i="24"/>
  <c r="U271" i="24" s="1"/>
  <c r="E167" i="24"/>
  <c r="E271" i="24" s="1"/>
  <c r="N167" i="24"/>
  <c r="N271" i="24" s="1"/>
  <c r="J167" i="24"/>
  <c r="J271" i="24" s="1"/>
  <c r="K167" i="24"/>
  <c r="K271" i="24" s="1"/>
  <c r="F167" i="24"/>
  <c r="F271" i="24" s="1"/>
  <c r="AJ167" i="24"/>
  <c r="AJ271" i="24" s="1"/>
  <c r="AH167" i="24"/>
  <c r="AH271" i="24" s="1"/>
  <c r="AD167" i="24"/>
  <c r="AD271" i="24" s="1"/>
  <c r="V167" i="24"/>
  <c r="V271" i="24" s="1"/>
  <c r="S167" i="24"/>
  <c r="S271" i="24" s="1"/>
  <c r="L167" i="24"/>
  <c r="L271" i="24" s="1"/>
  <c r="T167" i="24"/>
  <c r="T271" i="24" s="1"/>
  <c r="AG167" i="24"/>
  <c r="AG271" i="24" s="1"/>
  <c r="I167" i="24"/>
  <c r="I271" i="24" s="1"/>
  <c r="Z167" i="24"/>
  <c r="Z271" i="24" s="1"/>
  <c r="G167" i="24"/>
  <c r="G271" i="24" s="1"/>
  <c r="M167" i="24"/>
  <c r="M271" i="24" s="1"/>
  <c r="AI167" i="24"/>
  <c r="AI271" i="24" s="1"/>
  <c r="R167" i="24"/>
  <c r="R271" i="24" s="1"/>
  <c r="AL167" i="24"/>
  <c r="AL271" i="24" s="1"/>
  <c r="AE167" i="24"/>
  <c r="AE271" i="24" s="1"/>
  <c r="W167" i="24"/>
  <c r="W271" i="24" s="1"/>
  <c r="AF167" i="24"/>
  <c r="AF271" i="24" s="1"/>
  <c r="U537" i="24"/>
  <c r="M520" i="24"/>
  <c r="BF448" i="24"/>
  <c r="BG448" i="24"/>
  <c r="AJ448" i="24"/>
  <c r="BH448" i="24" s="1"/>
  <c r="S448" i="24"/>
  <c r="AQ448" i="24" s="1"/>
  <c r="AK448" i="24"/>
  <c r="BI448" i="24" s="1"/>
  <c r="AE518" i="24"/>
  <c r="BC517" i="24"/>
  <c r="AL360" i="24"/>
  <c r="AH360" i="24"/>
  <c r="AD360" i="24"/>
  <c r="X360" i="24"/>
  <c r="T360" i="24"/>
  <c r="T538" i="24" s="1"/>
  <c r="N360" i="24"/>
  <c r="J360" i="24"/>
  <c r="F360" i="24"/>
  <c r="AK360" i="24"/>
  <c r="AG360" i="24"/>
  <c r="AC360" i="24"/>
  <c r="W360" i="24"/>
  <c r="S360" i="24"/>
  <c r="M360" i="24"/>
  <c r="I360" i="24"/>
  <c r="E360" i="24"/>
  <c r="AJ360" i="24"/>
  <c r="AF360" i="24"/>
  <c r="Z360" i="24"/>
  <c r="V360" i="24"/>
  <c r="R360" i="24"/>
  <c r="L360" i="24"/>
  <c r="H360" i="24"/>
  <c r="D360" i="24"/>
  <c r="D449" i="24" s="1"/>
  <c r="D538" i="24" s="1"/>
  <c r="AI360" i="24"/>
  <c r="AE360" i="24"/>
  <c r="Y360" i="24"/>
  <c r="U360" i="24"/>
  <c r="U449" i="24" s="1"/>
  <c r="Q360" i="24"/>
  <c r="K360" i="24"/>
  <c r="K449" i="24" s="1"/>
  <c r="G360" i="24"/>
  <c r="G449" i="24" s="1"/>
  <c r="AO518" i="24"/>
  <c r="E519" i="24"/>
  <c r="BE517" i="24"/>
  <c r="AG518" i="24"/>
  <c r="BD517" i="24"/>
  <c r="AF518" i="24"/>
  <c r="BA517" i="24"/>
  <c r="AC518" i="24"/>
  <c r="F520" i="24"/>
  <c r="Q538" i="24"/>
  <c r="W538" i="24"/>
  <c r="K519" i="24"/>
  <c r="AU518" i="24"/>
  <c r="BJ448" i="24"/>
  <c r="V448" i="24"/>
  <c r="AT448" i="24" s="1"/>
  <c r="E448" i="24"/>
  <c r="AO448" i="24" s="1"/>
  <c r="W448" i="24"/>
  <c r="AU448" i="24" s="1"/>
  <c r="H519" i="24"/>
  <c r="AR518" i="24"/>
  <c r="BF517" i="24"/>
  <c r="AH518" i="24"/>
  <c r="AI518" i="24"/>
  <c r="BG517" i="24"/>
  <c r="BB517" i="24"/>
  <c r="AD518" i="24"/>
  <c r="Z537" i="24"/>
  <c r="Z538" i="24" s="1"/>
  <c r="K519" i="18"/>
  <c r="BF515" i="19"/>
  <c r="AH516" i="19"/>
  <c r="Z518" i="18"/>
  <c r="S517" i="18"/>
  <c r="AQ516" i="18"/>
  <c r="AN139" i="23"/>
  <c r="BC139" i="9"/>
  <c r="BB515" i="19"/>
  <c r="AD516" i="19"/>
  <c r="S139" i="9"/>
  <c r="AQ139" i="9" s="1"/>
  <c r="I140" i="23"/>
  <c r="I140" i="9"/>
  <c r="AT516" i="19"/>
  <c r="J517" i="19"/>
  <c r="E140" i="23"/>
  <c r="E140" i="9"/>
  <c r="F517" i="19"/>
  <c r="Q517" i="18"/>
  <c r="AO516" i="18"/>
  <c r="M139" i="23"/>
  <c r="M139" i="9"/>
  <c r="N516" i="19"/>
  <c r="AX515" i="19"/>
  <c r="L140" i="23"/>
  <c r="L140" i="9"/>
  <c r="M517" i="19"/>
  <c r="AW516" i="19"/>
  <c r="AP139" i="23"/>
  <c r="AG139" i="9"/>
  <c r="AK139" i="9"/>
  <c r="H519" i="18"/>
  <c r="AC140" i="23"/>
  <c r="AC140" i="9"/>
  <c r="BB516" i="18"/>
  <c r="AD517" i="18"/>
  <c r="R516" i="19"/>
  <c r="AP516" i="19" s="1"/>
  <c r="Q139" i="9"/>
  <c r="Q139" i="23"/>
  <c r="AO139" i="23" s="1"/>
  <c r="J519" i="18"/>
  <c r="BC515" i="19"/>
  <c r="AE516" i="19"/>
  <c r="AD139" i="23"/>
  <c r="BB139" i="23" s="1"/>
  <c r="AD139" i="9"/>
  <c r="AT139" i="9"/>
  <c r="AU139" i="23"/>
  <c r="G519" i="18"/>
  <c r="D140" i="23"/>
  <c r="D140" i="9"/>
  <c r="P140" i="9" s="1"/>
  <c r="E517" i="19"/>
  <c r="AO516" i="19"/>
  <c r="S139" i="23"/>
  <c r="AQ139" i="23" s="1"/>
  <c r="AS139" i="9"/>
  <c r="BE139" i="9"/>
  <c r="AO139" i="9"/>
  <c r="P139" i="9"/>
  <c r="AN139" i="9" s="1"/>
  <c r="AW138" i="9"/>
  <c r="BH139" i="9"/>
  <c r="BH517" i="18"/>
  <c r="AJ518" i="18"/>
  <c r="BC517" i="18"/>
  <c r="AE518" i="18"/>
  <c r="F140" i="23"/>
  <c r="F140" i="9"/>
  <c r="G517" i="19"/>
  <c r="AQ516" i="19"/>
  <c r="R518" i="18"/>
  <c r="BD515" i="19"/>
  <c r="AF516" i="19"/>
  <c r="AB139" i="9"/>
  <c r="AZ139" i="9" s="1"/>
  <c r="BE517" i="18"/>
  <c r="AG518" i="18"/>
  <c r="Y139" i="23"/>
  <c r="M519" i="18"/>
  <c r="AP518" i="18"/>
  <c r="F519" i="18"/>
  <c r="T139" i="23"/>
  <c r="AR139" i="23" s="1"/>
  <c r="BA515" i="19"/>
  <c r="AC516" i="19"/>
  <c r="X517" i="18"/>
  <c r="AT139" i="23"/>
  <c r="AW138" i="23"/>
  <c r="AV139" i="23"/>
  <c r="H140" i="23"/>
  <c r="H140" i="9"/>
  <c r="I517" i="19"/>
  <c r="AS516" i="19"/>
  <c r="AG139" i="23"/>
  <c r="BE139" i="23" s="1"/>
  <c r="AE139" i="23"/>
  <c r="BC139" i="23" s="1"/>
  <c r="AJ139" i="23"/>
  <c r="BH139" i="23" s="1"/>
  <c r="AB139" i="23"/>
  <c r="AZ139" i="23" s="1"/>
  <c r="N517" i="18"/>
  <c r="AX516" i="18"/>
  <c r="AC139" i="9"/>
  <c r="BA139" i="9" s="1"/>
  <c r="X140" i="23"/>
  <c r="X140" i="9"/>
  <c r="Y517" i="18"/>
  <c r="AW516" i="18"/>
  <c r="J140" i="23"/>
  <c r="J140" i="9"/>
  <c r="K517" i="19"/>
  <c r="AU516" i="19"/>
  <c r="AV517" i="18"/>
  <c r="L518" i="18"/>
  <c r="I519" i="18"/>
  <c r="K140" i="23"/>
  <c r="K140" i="9"/>
  <c r="L517" i="19"/>
  <c r="AV516" i="19"/>
  <c r="E519" i="18"/>
  <c r="BI515" i="19"/>
  <c r="AK516" i="19"/>
  <c r="BH515" i="19"/>
  <c r="AJ516" i="19"/>
  <c r="AI139" i="9"/>
  <c r="AI139" i="23"/>
  <c r="BG139" i="23" s="1"/>
  <c r="Y139" i="9"/>
  <c r="AS139" i="23"/>
  <c r="G140" i="23"/>
  <c r="G140" i="9"/>
  <c r="H517" i="19"/>
  <c r="AR516" i="19"/>
  <c r="V140" i="23"/>
  <c r="V140" i="9"/>
  <c r="W517" i="18"/>
  <c r="AU516" i="18"/>
  <c r="S140" i="23"/>
  <c r="S140" i="9"/>
  <c r="T517" i="18"/>
  <c r="AR516" i="18"/>
  <c r="AK138" i="9"/>
  <c r="BI138" i="9" s="1"/>
  <c r="AP139" i="9"/>
  <c r="BB139" i="9"/>
  <c r="AR139" i="9"/>
  <c r="BE515" i="19"/>
  <c r="AG516" i="19"/>
  <c r="AF139" i="9"/>
  <c r="BD139" i="9" s="1"/>
  <c r="AF139" i="23"/>
  <c r="BD139" i="23" s="1"/>
  <c r="BG515" i="19"/>
  <c r="AI516" i="19"/>
  <c r="AH139" i="23"/>
  <c r="BF139" i="23" s="1"/>
  <c r="AH139" i="9"/>
  <c r="BF139" i="9" s="1"/>
  <c r="AG140" i="23"/>
  <c r="AG140" i="9"/>
  <c r="BF516" i="18"/>
  <c r="AH517" i="18"/>
  <c r="BJ516" i="18"/>
  <c r="AL517" i="18"/>
  <c r="BG517" i="18"/>
  <c r="AI518" i="18"/>
  <c r="AE140" i="23"/>
  <c r="BD516" i="18"/>
  <c r="AF517" i="18"/>
  <c r="AJ140" i="23"/>
  <c r="AJ140" i="9"/>
  <c r="BI516" i="18"/>
  <c r="AK517" i="18"/>
  <c r="AB140" i="23"/>
  <c r="BA516" i="18"/>
  <c r="AB140" i="9"/>
  <c r="AC517" i="18"/>
  <c r="AC139" i="23"/>
  <c r="BA139" i="23" s="1"/>
  <c r="T140" i="23"/>
  <c r="T140" i="9"/>
  <c r="U517" i="18"/>
  <c r="AS516" i="18"/>
  <c r="U140" i="23"/>
  <c r="U140" i="9"/>
  <c r="V517" i="18"/>
  <c r="AT516" i="18"/>
  <c r="X139" i="9"/>
  <c r="AV139" i="9" s="1"/>
  <c r="AV516" i="18"/>
  <c r="BJ515" i="19"/>
  <c r="AL516" i="19"/>
  <c r="AU139" i="9"/>
  <c r="BG139" i="9"/>
  <c r="AK138" i="23"/>
  <c r="BI138" i="23" s="1"/>
  <c r="K520" i="24" l="1"/>
  <c r="AU519" i="24"/>
  <c r="V449" i="24"/>
  <c r="E449" i="24"/>
  <c r="W449" i="24"/>
  <c r="F449" i="24"/>
  <c r="X449" i="24"/>
  <c r="M521" i="24"/>
  <c r="I520" i="24"/>
  <c r="AS519" i="24"/>
  <c r="BJ518" i="24"/>
  <c r="AL519" i="24"/>
  <c r="G520" i="24"/>
  <c r="AQ519" i="24"/>
  <c r="L520" i="24"/>
  <c r="AV519" i="24"/>
  <c r="BA518" i="24"/>
  <c r="AC519" i="24"/>
  <c r="BE518" i="24"/>
  <c r="AG519" i="24"/>
  <c r="Y449" i="24"/>
  <c r="H449" i="24"/>
  <c r="Z449" i="24"/>
  <c r="I449" i="24"/>
  <c r="AS449" i="24" s="1"/>
  <c r="AC449" i="24"/>
  <c r="J449" i="24"/>
  <c r="AT449" i="24" s="1"/>
  <c r="AD449" i="24"/>
  <c r="BB449" i="24" s="1"/>
  <c r="BC518" i="24"/>
  <c r="AE519" i="24"/>
  <c r="AJ519" i="24"/>
  <c r="BH518" i="24"/>
  <c r="BI518" i="24"/>
  <c r="AK519" i="24"/>
  <c r="BG518" i="24"/>
  <c r="AI519" i="24"/>
  <c r="H520" i="24"/>
  <c r="AR519" i="24"/>
  <c r="AU449" i="24"/>
  <c r="AE449" i="24"/>
  <c r="BC449" i="24" s="1"/>
  <c r="L449" i="24"/>
  <c r="AV449" i="24" s="1"/>
  <c r="AF449" i="24"/>
  <c r="M449" i="24"/>
  <c r="AW449" i="24" s="1"/>
  <c r="AG449" i="24"/>
  <c r="N449" i="24"/>
  <c r="AX449" i="24" s="1"/>
  <c r="AH449" i="24"/>
  <c r="X538" i="24"/>
  <c r="D272" i="24"/>
  <c r="D169" i="24"/>
  <c r="AC168" i="24"/>
  <c r="AC272" i="24" s="1"/>
  <c r="Q168" i="24"/>
  <c r="Q272" i="24" s="1"/>
  <c r="H168" i="24"/>
  <c r="H272" i="24" s="1"/>
  <c r="E168" i="24"/>
  <c r="E272" i="24" s="1"/>
  <c r="Y168" i="24"/>
  <c r="Y272" i="24" s="1"/>
  <c r="X168" i="24"/>
  <c r="X272" i="24" s="1"/>
  <c r="AK168" i="24"/>
  <c r="AK272" i="24" s="1"/>
  <c r="U168" i="24"/>
  <c r="U272" i="24" s="1"/>
  <c r="V168" i="24"/>
  <c r="V272" i="24" s="1"/>
  <c r="N168" i="24"/>
  <c r="N272" i="24" s="1"/>
  <c r="J168" i="24"/>
  <c r="J272" i="24" s="1"/>
  <c r="K168" i="24"/>
  <c r="K272" i="24" s="1"/>
  <c r="F168" i="24"/>
  <c r="F272" i="24" s="1"/>
  <c r="AJ168" i="24"/>
  <c r="AJ272" i="24" s="1"/>
  <c r="AH168" i="24"/>
  <c r="AH272" i="24" s="1"/>
  <c r="AD168" i="24"/>
  <c r="AD272" i="24" s="1"/>
  <c r="S168" i="24"/>
  <c r="S272" i="24" s="1"/>
  <c r="I168" i="24"/>
  <c r="I272" i="24" s="1"/>
  <c r="Z168" i="24"/>
  <c r="Z272" i="24" s="1"/>
  <c r="L168" i="24"/>
  <c r="L272" i="24" s="1"/>
  <c r="M168" i="24"/>
  <c r="M272" i="24" s="1"/>
  <c r="AI168" i="24"/>
  <c r="AI272" i="24" s="1"/>
  <c r="T168" i="24"/>
  <c r="T272" i="24" s="1"/>
  <c r="R168" i="24"/>
  <c r="R272" i="24" s="1"/>
  <c r="AE168" i="24"/>
  <c r="AE272" i="24" s="1"/>
  <c r="AG168" i="24"/>
  <c r="AG272" i="24" s="1"/>
  <c r="G168" i="24"/>
  <c r="G272" i="24" s="1"/>
  <c r="AL168" i="24"/>
  <c r="AL272" i="24" s="1"/>
  <c r="W168" i="24"/>
  <c r="W272" i="24" s="1"/>
  <c r="AF168" i="24"/>
  <c r="AF272" i="24" s="1"/>
  <c r="S538" i="24"/>
  <c r="Y519" i="24"/>
  <c r="AW518" i="24"/>
  <c r="AT519" i="24"/>
  <c r="J520" i="24"/>
  <c r="BB518" i="24"/>
  <c r="AD519" i="24"/>
  <c r="BF518" i="24"/>
  <c r="AH519" i="24"/>
  <c r="F521" i="24"/>
  <c r="AF519" i="24"/>
  <c r="BD518" i="24"/>
  <c r="E520" i="24"/>
  <c r="AO519" i="24"/>
  <c r="Q449" i="24"/>
  <c r="AI449" i="24"/>
  <c r="BG449" i="24" s="1"/>
  <c r="R449" i="24"/>
  <c r="AJ449" i="24"/>
  <c r="BH449" i="24" s="1"/>
  <c r="S449" i="24"/>
  <c r="AQ449" i="24" s="1"/>
  <c r="AK449" i="24"/>
  <c r="BI449" i="24" s="1"/>
  <c r="T449" i="24"/>
  <c r="AL449" i="24"/>
  <c r="BJ449" i="24" s="1"/>
  <c r="U538" i="24"/>
  <c r="AI361" i="24"/>
  <c r="AE361" i="24"/>
  <c r="Y361" i="24"/>
  <c r="U361" i="24"/>
  <c r="Q361" i="24"/>
  <c r="Q539" i="24" s="1"/>
  <c r="K361" i="24"/>
  <c r="G361" i="24"/>
  <c r="AL361" i="24"/>
  <c r="AH361" i="24"/>
  <c r="AD361" i="24"/>
  <c r="X361" i="24"/>
  <c r="T361" i="24"/>
  <c r="N361" i="24"/>
  <c r="J361" i="24"/>
  <c r="F361" i="24"/>
  <c r="AK361" i="24"/>
  <c r="AG361" i="24"/>
  <c r="AC361" i="24"/>
  <c r="W361" i="24"/>
  <c r="S361" i="24"/>
  <c r="M361" i="24"/>
  <c r="I361" i="24"/>
  <c r="E361" i="24"/>
  <c r="AJ361" i="24"/>
  <c r="AF361" i="24"/>
  <c r="Z361" i="24"/>
  <c r="V361" i="24"/>
  <c r="R361" i="24"/>
  <c r="L361" i="24"/>
  <c r="H361" i="24"/>
  <c r="D361" i="24"/>
  <c r="D450" i="24" s="1"/>
  <c r="D539" i="24" s="1"/>
  <c r="R519" i="24"/>
  <c r="AP518" i="24"/>
  <c r="N521" i="24"/>
  <c r="AX520" i="24"/>
  <c r="BA448" i="24"/>
  <c r="V538" i="24"/>
  <c r="V539" i="24" s="1"/>
  <c r="AQ140" i="9"/>
  <c r="AT140" i="23"/>
  <c r="W140" i="23"/>
  <c r="AU140" i="23" s="1"/>
  <c r="F520" i="18"/>
  <c r="R519" i="18"/>
  <c r="F141" i="23"/>
  <c r="F141" i="9"/>
  <c r="G518" i="19"/>
  <c r="AQ517" i="19"/>
  <c r="AZ140" i="23"/>
  <c r="BB517" i="18"/>
  <c r="AD518" i="18"/>
  <c r="E141" i="23"/>
  <c r="E141" i="9"/>
  <c r="F518" i="19"/>
  <c r="I141" i="23"/>
  <c r="I141" i="9"/>
  <c r="J518" i="19"/>
  <c r="AT517" i="19"/>
  <c r="R141" i="23"/>
  <c r="R141" i="9"/>
  <c r="S518" i="18"/>
  <c r="AQ517" i="18"/>
  <c r="BA517" i="18"/>
  <c r="AC518" i="18"/>
  <c r="BG518" i="18"/>
  <c r="AI519" i="18"/>
  <c r="BI516" i="19"/>
  <c r="AK517" i="19"/>
  <c r="H141" i="23"/>
  <c r="H141" i="9"/>
  <c r="AS517" i="19"/>
  <c r="I518" i="19"/>
  <c r="BA516" i="19"/>
  <c r="AC517" i="19"/>
  <c r="AB141" i="23" s="1"/>
  <c r="BE518" i="18"/>
  <c r="AG519" i="18"/>
  <c r="G520" i="18"/>
  <c r="BC516" i="19"/>
  <c r="AE517" i="19"/>
  <c r="AD140" i="9"/>
  <c r="BB140" i="9" s="1"/>
  <c r="AD140" i="23"/>
  <c r="H520" i="18"/>
  <c r="L141" i="23"/>
  <c r="L141" i="9"/>
  <c r="AW517" i="19"/>
  <c r="M518" i="19"/>
  <c r="M140" i="23"/>
  <c r="M140" i="9"/>
  <c r="AX516" i="19"/>
  <c r="N517" i="19"/>
  <c r="Y140" i="23"/>
  <c r="Y140" i="9"/>
  <c r="Q518" i="18"/>
  <c r="AO517" i="18"/>
  <c r="BB516" i="19"/>
  <c r="AD517" i="19"/>
  <c r="R140" i="9"/>
  <c r="AP140" i="9" s="1"/>
  <c r="BJ516" i="19"/>
  <c r="AL517" i="19"/>
  <c r="U141" i="23"/>
  <c r="U141" i="9"/>
  <c r="V518" i="18"/>
  <c r="AT517" i="18"/>
  <c r="T141" i="23"/>
  <c r="T141" i="9"/>
  <c r="U518" i="18"/>
  <c r="AS517" i="18"/>
  <c r="AJ141" i="23"/>
  <c r="AJ141" i="9"/>
  <c r="BI517" i="18"/>
  <c r="AK518" i="18"/>
  <c r="BD517" i="18"/>
  <c r="AF518" i="18"/>
  <c r="BJ517" i="18"/>
  <c r="AL518" i="18"/>
  <c r="BF517" i="18"/>
  <c r="AH518" i="18"/>
  <c r="BC140" i="23"/>
  <c r="AQ140" i="23"/>
  <c r="AE140" i="9"/>
  <c r="BC140" i="9" s="1"/>
  <c r="K141" i="23"/>
  <c r="K141" i="9"/>
  <c r="L518" i="19"/>
  <c r="AV517" i="19"/>
  <c r="I520" i="18"/>
  <c r="J141" i="23"/>
  <c r="J141" i="9"/>
  <c r="K518" i="19"/>
  <c r="AU517" i="19"/>
  <c r="X141" i="23"/>
  <c r="X141" i="9"/>
  <c r="Y518" i="18"/>
  <c r="AW517" i="18"/>
  <c r="AR140" i="9"/>
  <c r="W141" i="23"/>
  <c r="W141" i="9"/>
  <c r="X518" i="18"/>
  <c r="BD516" i="19"/>
  <c r="AF517" i="19"/>
  <c r="AE141" i="23" s="1"/>
  <c r="BB140" i="23"/>
  <c r="D141" i="23"/>
  <c r="P141" i="23" s="1"/>
  <c r="D141" i="9"/>
  <c r="P141" i="9" s="1"/>
  <c r="E518" i="19"/>
  <c r="AO517" i="19"/>
  <c r="AV140" i="9"/>
  <c r="BH140" i="9"/>
  <c r="AW139" i="9"/>
  <c r="BI139" i="9"/>
  <c r="BA140" i="9"/>
  <c r="AS140" i="9"/>
  <c r="BE140" i="9"/>
  <c r="R140" i="23"/>
  <c r="AP140" i="23" s="1"/>
  <c r="BF516" i="19"/>
  <c r="AH517" i="19"/>
  <c r="K520" i="18"/>
  <c r="AK140" i="9"/>
  <c r="BG516" i="19"/>
  <c r="AI517" i="19"/>
  <c r="AH140" i="23"/>
  <c r="BF140" i="23" s="1"/>
  <c r="AH140" i="9"/>
  <c r="BE516" i="19"/>
  <c r="AG517" i="19"/>
  <c r="AF140" i="9"/>
  <c r="BD140" i="9" s="1"/>
  <c r="AF140" i="23"/>
  <c r="T518" i="18"/>
  <c r="AR517" i="18"/>
  <c r="V141" i="9"/>
  <c r="W518" i="18"/>
  <c r="AU517" i="18"/>
  <c r="G141" i="23"/>
  <c r="G141" i="9"/>
  <c r="H518" i="19"/>
  <c r="AR517" i="19"/>
  <c r="BH516" i="19"/>
  <c r="AJ517" i="19"/>
  <c r="AI140" i="9"/>
  <c r="AI140" i="23"/>
  <c r="BG140" i="23" s="1"/>
  <c r="E520" i="18"/>
  <c r="BG140" i="9"/>
  <c r="AU140" i="9"/>
  <c r="L519" i="18"/>
  <c r="AV518" i="18"/>
  <c r="AT140" i="9"/>
  <c r="BF140" i="9"/>
  <c r="N518" i="18"/>
  <c r="AX517" i="18"/>
  <c r="BD140" i="23"/>
  <c r="AR140" i="23"/>
  <c r="W140" i="9"/>
  <c r="M520" i="18"/>
  <c r="BC518" i="18"/>
  <c r="AE519" i="18"/>
  <c r="BH518" i="18"/>
  <c r="AJ519" i="18"/>
  <c r="AN140" i="9"/>
  <c r="AZ140" i="9"/>
  <c r="J520" i="18"/>
  <c r="R517" i="19"/>
  <c r="AP517" i="19" s="1"/>
  <c r="Q140" i="23"/>
  <c r="Q140" i="9"/>
  <c r="AO140" i="9" s="1"/>
  <c r="BH140" i="23"/>
  <c r="AV140" i="23"/>
  <c r="AW139" i="23"/>
  <c r="AK139" i="23"/>
  <c r="BI139" i="23" s="1"/>
  <c r="P140" i="23"/>
  <c r="AN140" i="23" s="1"/>
  <c r="BA140" i="23"/>
  <c r="AO140" i="23"/>
  <c r="BE140" i="23"/>
  <c r="AS140" i="23"/>
  <c r="Z519" i="18"/>
  <c r="BD449" i="24" l="1"/>
  <c r="BE449" i="24"/>
  <c r="BF449" i="24"/>
  <c r="BA449" i="24"/>
  <c r="R520" i="24"/>
  <c r="AP519" i="24"/>
  <c r="R450" i="24"/>
  <c r="AJ450" i="24"/>
  <c r="S450" i="24"/>
  <c r="AK450" i="24"/>
  <c r="T450" i="24"/>
  <c r="AL450" i="24"/>
  <c r="U450" i="24"/>
  <c r="U539" i="24"/>
  <c r="BD519" i="24"/>
  <c r="AF520" i="24"/>
  <c r="X539" i="24"/>
  <c r="BG519" i="24"/>
  <c r="AI520" i="24"/>
  <c r="V450" i="24"/>
  <c r="E450" i="24"/>
  <c r="W450" i="24"/>
  <c r="F450" i="24"/>
  <c r="AP450" i="24" s="1"/>
  <c r="X450" i="24"/>
  <c r="G450" i="24"/>
  <c r="AQ450" i="24" s="1"/>
  <c r="Y450" i="24"/>
  <c r="BB519" i="24"/>
  <c r="AD520" i="24"/>
  <c r="AG520" i="24"/>
  <c r="BE519" i="24"/>
  <c r="W539" i="24"/>
  <c r="AQ520" i="24"/>
  <c r="G521" i="24"/>
  <c r="I521" i="24"/>
  <c r="AS520" i="24"/>
  <c r="AP449" i="24"/>
  <c r="N522" i="24"/>
  <c r="AX521" i="24"/>
  <c r="H450" i="24"/>
  <c r="AR450" i="24" s="1"/>
  <c r="Z450" i="24"/>
  <c r="I450" i="24"/>
  <c r="AS450" i="24" s="1"/>
  <c r="AC450" i="24"/>
  <c r="BA450" i="24" s="1"/>
  <c r="J450" i="24"/>
  <c r="AT450" i="24" s="1"/>
  <c r="AD450" i="24"/>
  <c r="K450" i="24"/>
  <c r="AU450" i="24" s="1"/>
  <c r="AE450" i="24"/>
  <c r="BC450" i="24" s="1"/>
  <c r="E521" i="24"/>
  <c r="AO520" i="24"/>
  <c r="F522" i="24"/>
  <c r="Y520" i="24"/>
  <c r="AW519" i="24"/>
  <c r="D273" i="24"/>
  <c r="D170" i="24"/>
  <c r="Q169" i="24"/>
  <c r="Q273" i="24" s="1"/>
  <c r="AC169" i="24"/>
  <c r="AC273" i="24" s="1"/>
  <c r="I169" i="24"/>
  <c r="I273" i="24" s="1"/>
  <c r="L169" i="24"/>
  <c r="L273" i="24" s="1"/>
  <c r="M169" i="24"/>
  <c r="M273" i="24" s="1"/>
  <c r="AH169" i="24"/>
  <c r="AH273" i="24" s="1"/>
  <c r="AD169" i="24"/>
  <c r="AD273" i="24" s="1"/>
  <c r="Z169" i="24"/>
  <c r="Z273" i="24" s="1"/>
  <c r="G169" i="24"/>
  <c r="G273" i="24" s="1"/>
  <c r="AI169" i="24"/>
  <c r="AI273" i="24" s="1"/>
  <c r="T169" i="24"/>
  <c r="T273" i="24" s="1"/>
  <c r="R169" i="24"/>
  <c r="R273" i="24" s="1"/>
  <c r="AE169" i="24"/>
  <c r="AE273" i="24" s="1"/>
  <c r="AG169" i="24"/>
  <c r="AG273" i="24" s="1"/>
  <c r="W169" i="24"/>
  <c r="W273" i="24" s="1"/>
  <c r="AF169" i="24"/>
  <c r="AF273" i="24" s="1"/>
  <c r="H169" i="24"/>
  <c r="H273" i="24" s="1"/>
  <c r="E169" i="24"/>
  <c r="E273" i="24" s="1"/>
  <c r="N169" i="24"/>
  <c r="N273" i="24" s="1"/>
  <c r="J169" i="24"/>
  <c r="J273" i="24" s="1"/>
  <c r="F169" i="24"/>
  <c r="F273" i="24" s="1"/>
  <c r="AL169" i="24"/>
  <c r="AL273" i="24" s="1"/>
  <c r="K169" i="24"/>
  <c r="K273" i="24" s="1"/>
  <c r="Y169" i="24"/>
  <c r="Y273" i="24" s="1"/>
  <c r="X169" i="24"/>
  <c r="X273" i="24" s="1"/>
  <c r="AK169" i="24"/>
  <c r="AK273" i="24" s="1"/>
  <c r="AJ169" i="24"/>
  <c r="AJ273" i="24" s="1"/>
  <c r="U169" i="24"/>
  <c r="U273" i="24" s="1"/>
  <c r="V169" i="24"/>
  <c r="V273" i="24" s="1"/>
  <c r="S169" i="24"/>
  <c r="S273" i="24" s="1"/>
  <c r="Z539" i="24"/>
  <c r="BH519" i="24"/>
  <c r="AJ520" i="24"/>
  <c r="AR449" i="24"/>
  <c r="BJ519" i="24"/>
  <c r="AL520" i="24"/>
  <c r="AU520" i="24"/>
  <c r="K521" i="24"/>
  <c r="L450" i="24"/>
  <c r="AV450" i="24" s="1"/>
  <c r="AF450" i="24"/>
  <c r="BD450" i="24" s="1"/>
  <c r="M450" i="24"/>
  <c r="AW450" i="24" s="1"/>
  <c r="AG450" i="24"/>
  <c r="N450" i="24"/>
  <c r="AX450" i="24" s="1"/>
  <c r="AH450" i="24"/>
  <c r="BF450" i="24" s="1"/>
  <c r="Q450" i="24"/>
  <c r="AI450" i="24"/>
  <c r="BG450" i="24" s="1"/>
  <c r="BF519" i="24"/>
  <c r="AH520" i="24"/>
  <c r="J521" i="24"/>
  <c r="AT520" i="24"/>
  <c r="S539" i="24"/>
  <c r="AJ362" i="24"/>
  <c r="AJ451" i="24" s="1"/>
  <c r="AF362" i="24"/>
  <c r="Z362" i="24"/>
  <c r="V362" i="24"/>
  <c r="R362" i="24"/>
  <c r="R451" i="24" s="1"/>
  <c r="L362" i="24"/>
  <c r="H362" i="24"/>
  <c r="H451" i="24" s="1"/>
  <c r="D362" i="24"/>
  <c r="D451" i="24" s="1"/>
  <c r="D540" i="24" s="1"/>
  <c r="AI362" i="24"/>
  <c r="AI451" i="24" s="1"/>
  <c r="BG451" i="24" s="1"/>
  <c r="AE362" i="24"/>
  <c r="Y362" i="24"/>
  <c r="Y451" i="24" s="1"/>
  <c r="U362" i="24"/>
  <c r="U451" i="24" s="1"/>
  <c r="Q362" i="24"/>
  <c r="Q451" i="24" s="1"/>
  <c r="K362" i="24"/>
  <c r="K451" i="24" s="1"/>
  <c r="G362" i="24"/>
  <c r="G451" i="24" s="1"/>
  <c r="AL362" i="24"/>
  <c r="AL451" i="24" s="1"/>
  <c r="AH362" i="24"/>
  <c r="AH451" i="24" s="1"/>
  <c r="BF451" i="24" s="1"/>
  <c r="AD362" i="24"/>
  <c r="AD451" i="24" s="1"/>
  <c r="X362" i="24"/>
  <c r="X451" i="24" s="1"/>
  <c r="T362" i="24"/>
  <c r="T451" i="24" s="1"/>
  <c r="N362" i="24"/>
  <c r="N451" i="24" s="1"/>
  <c r="J362" i="24"/>
  <c r="J451" i="24" s="1"/>
  <c r="F362" i="24"/>
  <c r="F451" i="24" s="1"/>
  <c r="AP451" i="24" s="1"/>
  <c r="AK362" i="24"/>
  <c r="AK451" i="24" s="1"/>
  <c r="AG362" i="24"/>
  <c r="AG451" i="24" s="1"/>
  <c r="BE451" i="24" s="1"/>
  <c r="AC362" i="24"/>
  <c r="AC451" i="24" s="1"/>
  <c r="W362" i="24"/>
  <c r="W451" i="24" s="1"/>
  <c r="S362" i="24"/>
  <c r="S451" i="24" s="1"/>
  <c r="M362" i="24"/>
  <c r="M451" i="24" s="1"/>
  <c r="AW451" i="24" s="1"/>
  <c r="I362" i="24"/>
  <c r="I451" i="24" s="1"/>
  <c r="E362" i="24"/>
  <c r="E451" i="24" s="1"/>
  <c r="AO451" i="24" s="1"/>
  <c r="H521" i="24"/>
  <c r="AR520" i="24"/>
  <c r="AK520" i="24"/>
  <c r="BI519" i="24"/>
  <c r="BC519" i="24"/>
  <c r="AE520" i="24"/>
  <c r="AC520" i="24"/>
  <c r="BA519" i="24"/>
  <c r="L521" i="24"/>
  <c r="AV520" i="24"/>
  <c r="M522" i="24"/>
  <c r="AO449" i="24"/>
  <c r="T539" i="24"/>
  <c r="T540" i="24" s="1"/>
  <c r="S141" i="9"/>
  <c r="AQ141" i="9" s="1"/>
  <c r="BG517" i="19"/>
  <c r="AI518" i="19"/>
  <c r="AH141" i="9"/>
  <c r="AH141" i="23"/>
  <c r="K521" i="18"/>
  <c r="X519" i="18"/>
  <c r="BF141" i="23"/>
  <c r="K142" i="23"/>
  <c r="K142" i="9"/>
  <c r="AV518" i="19"/>
  <c r="L519" i="19"/>
  <c r="Q519" i="18"/>
  <c r="AO518" i="18"/>
  <c r="AW140" i="23"/>
  <c r="BH141" i="23"/>
  <c r="AV141" i="23"/>
  <c r="G521" i="18"/>
  <c r="AR141" i="23"/>
  <c r="AB141" i="9"/>
  <c r="BB518" i="18"/>
  <c r="AD519" i="18"/>
  <c r="AP141" i="9"/>
  <c r="Z520" i="18"/>
  <c r="J521" i="18"/>
  <c r="BH517" i="19"/>
  <c r="AJ518" i="19"/>
  <c r="AI141" i="23"/>
  <c r="AI141" i="9"/>
  <c r="BE517" i="19"/>
  <c r="AG518" i="19"/>
  <c r="AF141" i="9"/>
  <c r="AF141" i="23"/>
  <c r="BD141" i="23" s="1"/>
  <c r="AX518" i="18"/>
  <c r="N519" i="18"/>
  <c r="L520" i="18"/>
  <c r="AV519" i="18"/>
  <c r="E521" i="18"/>
  <c r="BC141" i="23"/>
  <c r="V141" i="23"/>
  <c r="AT141" i="23" s="1"/>
  <c r="S141" i="23"/>
  <c r="AQ141" i="23" s="1"/>
  <c r="BF517" i="19"/>
  <c r="AH518" i="19"/>
  <c r="D142" i="23"/>
  <c r="D142" i="9"/>
  <c r="E519" i="19"/>
  <c r="AO518" i="19"/>
  <c r="I521" i="18"/>
  <c r="AU141" i="9"/>
  <c r="BG141" i="9"/>
  <c r="AG141" i="23"/>
  <c r="BB517" i="19"/>
  <c r="AD518" i="19"/>
  <c r="AC142" i="9" s="1"/>
  <c r="M141" i="23"/>
  <c r="M141" i="9"/>
  <c r="N518" i="19"/>
  <c r="AX517" i="19"/>
  <c r="L142" i="23"/>
  <c r="L142" i="9"/>
  <c r="M519" i="19"/>
  <c r="AW518" i="19"/>
  <c r="BC517" i="19"/>
  <c r="AE518" i="19"/>
  <c r="AD141" i="23"/>
  <c r="AD141" i="9"/>
  <c r="BB141" i="9" s="1"/>
  <c r="H142" i="23"/>
  <c r="H142" i="9"/>
  <c r="I519" i="19"/>
  <c r="AS518" i="19"/>
  <c r="BI517" i="19"/>
  <c r="AK518" i="19"/>
  <c r="S519" i="18"/>
  <c r="AQ518" i="18"/>
  <c r="I142" i="23"/>
  <c r="I142" i="9"/>
  <c r="J519" i="19"/>
  <c r="AT518" i="19"/>
  <c r="E142" i="23"/>
  <c r="E142" i="9"/>
  <c r="F519" i="19"/>
  <c r="AP518" i="19"/>
  <c r="AC141" i="9"/>
  <c r="BA141" i="9" s="1"/>
  <c r="AP141" i="23"/>
  <c r="BB141" i="23"/>
  <c r="F521" i="18"/>
  <c r="R518" i="19"/>
  <c r="Q141" i="23"/>
  <c r="Q141" i="9"/>
  <c r="AZ141" i="9"/>
  <c r="AN141" i="9"/>
  <c r="BD517" i="19"/>
  <c r="AF518" i="19"/>
  <c r="X142" i="23"/>
  <c r="Y519" i="18"/>
  <c r="AW518" i="18"/>
  <c r="J142" i="23"/>
  <c r="J142" i="9"/>
  <c r="K519" i="19"/>
  <c r="AU518" i="19"/>
  <c r="BG141" i="23"/>
  <c r="AU141" i="23"/>
  <c r="AG142" i="23"/>
  <c r="BF518" i="18"/>
  <c r="AG142" i="9"/>
  <c r="AH519" i="18"/>
  <c r="BJ518" i="18"/>
  <c r="AL519" i="18"/>
  <c r="AE142" i="23"/>
  <c r="BD518" i="18"/>
  <c r="AF519" i="18"/>
  <c r="AJ142" i="23"/>
  <c r="BI518" i="18"/>
  <c r="AJ142" i="9"/>
  <c r="AK519" i="18"/>
  <c r="BJ517" i="19"/>
  <c r="AL518" i="19"/>
  <c r="H521" i="18"/>
  <c r="AS141" i="9"/>
  <c r="BE141" i="9"/>
  <c r="AO141" i="9"/>
  <c r="R520" i="18"/>
  <c r="AP519" i="18"/>
  <c r="Y141" i="23"/>
  <c r="BH519" i="18"/>
  <c r="AJ520" i="18"/>
  <c r="BC519" i="18"/>
  <c r="AE520" i="18"/>
  <c r="M521" i="18"/>
  <c r="G142" i="23"/>
  <c r="G142" i="9"/>
  <c r="AE142" i="9" s="1"/>
  <c r="AR518" i="19"/>
  <c r="H519" i="19"/>
  <c r="V142" i="9"/>
  <c r="W519" i="18"/>
  <c r="AU518" i="18"/>
  <c r="S142" i="23"/>
  <c r="T519" i="18"/>
  <c r="AR518" i="18"/>
  <c r="AZ141" i="23"/>
  <c r="AN141" i="23"/>
  <c r="BF141" i="9"/>
  <c r="AT141" i="9"/>
  <c r="AG141" i="9"/>
  <c r="AE141" i="9"/>
  <c r="BC141" i="9" s="1"/>
  <c r="T142" i="23"/>
  <c r="T142" i="9"/>
  <c r="U519" i="18"/>
  <c r="AS518" i="18"/>
  <c r="U142" i="23"/>
  <c r="U142" i="9"/>
  <c r="V519" i="18"/>
  <c r="AT518" i="18"/>
  <c r="AW140" i="9"/>
  <c r="BI140" i="9"/>
  <c r="AV141" i="9"/>
  <c r="BH141" i="9"/>
  <c r="BE519" i="18"/>
  <c r="AG520" i="18"/>
  <c r="BA517" i="19"/>
  <c r="AC518" i="19"/>
  <c r="AR141" i="9"/>
  <c r="BD141" i="9"/>
  <c r="BG519" i="18"/>
  <c r="AI520" i="18"/>
  <c r="BA518" i="18"/>
  <c r="AC519" i="18"/>
  <c r="Y141" i="9"/>
  <c r="AS141" i="23"/>
  <c r="BE141" i="23"/>
  <c r="AO141" i="23"/>
  <c r="AC141" i="23"/>
  <c r="BA141" i="23" s="1"/>
  <c r="F142" i="23"/>
  <c r="R142" i="23" s="1"/>
  <c r="F142" i="9"/>
  <c r="G519" i="19"/>
  <c r="AQ518" i="19"/>
  <c r="AK140" i="23"/>
  <c r="BI140" i="23" s="1"/>
  <c r="BE450" i="24" l="1"/>
  <c r="AS451" i="24"/>
  <c r="BB450" i="24"/>
  <c r="BC520" i="24"/>
  <c r="AE521" i="24"/>
  <c r="AH521" i="24"/>
  <c r="BF520" i="24"/>
  <c r="BH520" i="24"/>
  <c r="AJ521" i="24"/>
  <c r="Y521" i="24"/>
  <c r="AW520" i="24"/>
  <c r="E522" i="24"/>
  <c r="AO521" i="24"/>
  <c r="W540" i="24"/>
  <c r="BG520" i="24"/>
  <c r="AI521" i="24"/>
  <c r="AV521" i="24"/>
  <c r="L522" i="24"/>
  <c r="AR521" i="24"/>
  <c r="H522" i="24"/>
  <c r="BI451" i="24"/>
  <c r="BJ451" i="24"/>
  <c r="V451" i="24"/>
  <c r="S540" i="24"/>
  <c r="AL521" i="24"/>
  <c r="BJ520" i="24"/>
  <c r="D274" i="24"/>
  <c r="D171" i="24"/>
  <c r="AC170" i="24"/>
  <c r="AC274" i="24" s="1"/>
  <c r="Q170" i="24"/>
  <c r="Q274" i="24" s="1"/>
  <c r="AI170" i="24"/>
  <c r="AI274" i="24" s="1"/>
  <c r="X170" i="24"/>
  <c r="X274" i="24" s="1"/>
  <c r="AE170" i="24"/>
  <c r="AE274" i="24" s="1"/>
  <c r="AF170" i="24"/>
  <c r="AF274" i="24" s="1"/>
  <c r="H170" i="24"/>
  <c r="H274" i="24" s="1"/>
  <c r="E170" i="24"/>
  <c r="E274" i="24" s="1"/>
  <c r="N170" i="24"/>
  <c r="N274" i="24" s="1"/>
  <c r="J170" i="24"/>
  <c r="J274" i="24" s="1"/>
  <c r="K170" i="24"/>
  <c r="K274" i="24" s="1"/>
  <c r="F170" i="24"/>
  <c r="F274" i="24" s="1"/>
  <c r="Y170" i="24"/>
  <c r="Y274" i="24" s="1"/>
  <c r="AL170" i="24"/>
  <c r="AL274" i="24" s="1"/>
  <c r="AK170" i="24"/>
  <c r="AK274" i="24" s="1"/>
  <c r="U170" i="24"/>
  <c r="U274" i="24" s="1"/>
  <c r="V170" i="24"/>
  <c r="V274" i="24" s="1"/>
  <c r="S170" i="24"/>
  <c r="S274" i="24" s="1"/>
  <c r="T170" i="24"/>
  <c r="T274" i="24" s="1"/>
  <c r="AJ170" i="24"/>
  <c r="AJ274" i="24" s="1"/>
  <c r="I170" i="24"/>
  <c r="I274" i="24" s="1"/>
  <c r="Z170" i="24"/>
  <c r="Z274" i="24" s="1"/>
  <c r="L170" i="24"/>
  <c r="L274" i="24" s="1"/>
  <c r="G170" i="24"/>
  <c r="G274" i="24" s="1"/>
  <c r="M170" i="24"/>
  <c r="M274" i="24" s="1"/>
  <c r="R170" i="24"/>
  <c r="R274" i="24" s="1"/>
  <c r="AH170" i="24"/>
  <c r="AH274" i="24" s="1"/>
  <c r="AD170" i="24"/>
  <c r="AD274" i="24" s="1"/>
  <c r="AG170" i="24"/>
  <c r="AG274" i="24" s="1"/>
  <c r="W170" i="24"/>
  <c r="W274" i="24" s="1"/>
  <c r="I522" i="24"/>
  <c r="AS521" i="24"/>
  <c r="U540" i="24"/>
  <c r="BI450" i="24"/>
  <c r="AQ451" i="24"/>
  <c r="AR451" i="24"/>
  <c r="Z451" i="24"/>
  <c r="AX451" i="24" s="1"/>
  <c r="V540" i="24"/>
  <c r="Z540" i="24"/>
  <c r="AK363" i="24"/>
  <c r="AG363" i="24"/>
  <c r="AC363" i="24"/>
  <c r="W363" i="24"/>
  <c r="S363" i="24"/>
  <c r="S452" i="24" s="1"/>
  <c r="M363" i="24"/>
  <c r="I363" i="24"/>
  <c r="E363" i="24"/>
  <c r="AJ363" i="24"/>
  <c r="AJ452" i="24" s="1"/>
  <c r="BH452" i="24" s="1"/>
  <c r="AF363" i="24"/>
  <c r="Z363" i="24"/>
  <c r="Z452" i="24" s="1"/>
  <c r="V363" i="24"/>
  <c r="R363" i="24"/>
  <c r="R452" i="24" s="1"/>
  <c r="L363" i="24"/>
  <c r="L452" i="24" s="1"/>
  <c r="H363" i="24"/>
  <c r="H452" i="24" s="1"/>
  <c r="D363" i="24"/>
  <c r="D452" i="24" s="1"/>
  <c r="D541" i="24" s="1"/>
  <c r="AI363" i="24"/>
  <c r="AI452" i="24" s="1"/>
  <c r="BG452" i="24" s="1"/>
  <c r="AE363" i="24"/>
  <c r="AE452" i="24" s="1"/>
  <c r="Y363" i="24"/>
  <c r="Y452" i="24" s="1"/>
  <c r="U363" i="24"/>
  <c r="U452" i="24" s="1"/>
  <c r="Q363" i="24"/>
  <c r="Q452" i="24" s="1"/>
  <c r="K363" i="24"/>
  <c r="K452" i="24" s="1"/>
  <c r="G363" i="24"/>
  <c r="G452" i="24" s="1"/>
  <c r="AQ452" i="24" s="1"/>
  <c r="AL363" i="24"/>
  <c r="AL452" i="24" s="1"/>
  <c r="AH363" i="24"/>
  <c r="AH452" i="24" s="1"/>
  <c r="AD363" i="24"/>
  <c r="AD452" i="24" s="1"/>
  <c r="X363" i="24"/>
  <c r="X452" i="24" s="1"/>
  <c r="T363" i="24"/>
  <c r="T452" i="24" s="1"/>
  <c r="N363" i="24"/>
  <c r="N452" i="24" s="1"/>
  <c r="J363" i="24"/>
  <c r="J452" i="24" s="1"/>
  <c r="F363" i="24"/>
  <c r="F452" i="24" s="1"/>
  <c r="AP452" i="24" s="1"/>
  <c r="F523" i="24"/>
  <c r="AX522" i="24"/>
  <c r="N523" i="24"/>
  <c r="G522" i="24"/>
  <c r="AQ521" i="24"/>
  <c r="BE520" i="24"/>
  <c r="AG521" i="24"/>
  <c r="AO450" i="24"/>
  <c r="X540" i="24"/>
  <c r="X541" i="24" s="1"/>
  <c r="R521" i="24"/>
  <c r="AP520" i="24"/>
  <c r="M523" i="24"/>
  <c r="BA520" i="24"/>
  <c r="AC521" i="24"/>
  <c r="BI520" i="24"/>
  <c r="AK521" i="24"/>
  <c r="BA451" i="24"/>
  <c r="AT451" i="24"/>
  <c r="BB451" i="24"/>
  <c r="AU451" i="24"/>
  <c r="AE451" i="24"/>
  <c r="BC451" i="24" s="1"/>
  <c r="L451" i="24"/>
  <c r="AV451" i="24" s="1"/>
  <c r="AF451" i="24"/>
  <c r="BD451" i="24" s="1"/>
  <c r="J522" i="24"/>
  <c r="AT521" i="24"/>
  <c r="K522" i="24"/>
  <c r="AU521" i="24"/>
  <c r="AD521" i="24"/>
  <c r="BB520" i="24"/>
  <c r="BD520" i="24"/>
  <c r="AF521" i="24"/>
  <c r="BJ450" i="24"/>
  <c r="BH450" i="24"/>
  <c r="Q540" i="24"/>
  <c r="Q541" i="24" s="1"/>
  <c r="G143" i="23"/>
  <c r="G143" i="9"/>
  <c r="H520" i="19"/>
  <c r="AR519" i="19"/>
  <c r="M522" i="18"/>
  <c r="R521" i="18"/>
  <c r="AP520" i="18"/>
  <c r="AS142" i="23"/>
  <c r="BE142" i="23"/>
  <c r="H143" i="23"/>
  <c r="H143" i="9"/>
  <c r="I520" i="19"/>
  <c r="AS519" i="19"/>
  <c r="L143" i="23"/>
  <c r="L143" i="9"/>
  <c r="M520" i="19"/>
  <c r="AW519" i="19"/>
  <c r="M142" i="23"/>
  <c r="M142" i="9"/>
  <c r="N519" i="19"/>
  <c r="AX518" i="19"/>
  <c r="Y142" i="23"/>
  <c r="Y142" i="9"/>
  <c r="I522" i="18"/>
  <c r="AX519" i="18"/>
  <c r="N520" i="18"/>
  <c r="BE518" i="19"/>
  <c r="AG519" i="19"/>
  <c r="AF142" i="23"/>
  <c r="AF142" i="9"/>
  <c r="BH518" i="19"/>
  <c r="AJ519" i="19"/>
  <c r="AI142" i="23"/>
  <c r="AI142" i="9"/>
  <c r="BG142" i="9" s="1"/>
  <c r="Z521" i="18"/>
  <c r="AC142" i="23"/>
  <c r="BA142" i="23" s="1"/>
  <c r="P142" i="9"/>
  <c r="AN142" i="9" s="1"/>
  <c r="X520" i="18"/>
  <c r="K522" i="18"/>
  <c r="F143" i="23"/>
  <c r="F143" i="9"/>
  <c r="AQ519" i="19"/>
  <c r="G520" i="19"/>
  <c r="S143" i="23"/>
  <c r="S143" i="9"/>
  <c r="T520" i="18"/>
  <c r="AR519" i="18"/>
  <c r="W520" i="18"/>
  <c r="AU519" i="18"/>
  <c r="BJ518" i="19"/>
  <c r="AL519" i="19"/>
  <c r="BD518" i="19"/>
  <c r="AF519" i="19"/>
  <c r="F522" i="18"/>
  <c r="AP521" i="18"/>
  <c r="BI518" i="19"/>
  <c r="AK519" i="19"/>
  <c r="AR142" i="9"/>
  <c r="BD142" i="9"/>
  <c r="BC518" i="19"/>
  <c r="AE519" i="19"/>
  <c r="AD142" i="23"/>
  <c r="AD142" i="9"/>
  <c r="BH142" i="9"/>
  <c r="AW141" i="9"/>
  <c r="BI141" i="9"/>
  <c r="AK141" i="9"/>
  <c r="E522" i="18"/>
  <c r="BB519" i="18"/>
  <c r="AD520" i="18"/>
  <c r="G522" i="18"/>
  <c r="P142" i="23"/>
  <c r="AN142" i="23" s="1"/>
  <c r="BG142" i="23"/>
  <c r="W142" i="9"/>
  <c r="AU142" i="9" s="1"/>
  <c r="BA518" i="19"/>
  <c r="AC519" i="19"/>
  <c r="BE520" i="18"/>
  <c r="AG521" i="18"/>
  <c r="BH520" i="18"/>
  <c r="AJ521" i="18"/>
  <c r="AK142" i="23"/>
  <c r="J143" i="23"/>
  <c r="J143" i="9"/>
  <c r="AU519" i="19"/>
  <c r="K520" i="19"/>
  <c r="X143" i="23"/>
  <c r="X143" i="9"/>
  <c r="Y520" i="18"/>
  <c r="AW519" i="18"/>
  <c r="E143" i="23"/>
  <c r="E143" i="9"/>
  <c r="F520" i="19"/>
  <c r="I143" i="23"/>
  <c r="I143" i="9"/>
  <c r="J520" i="19"/>
  <c r="AT519" i="19"/>
  <c r="R143" i="23"/>
  <c r="R143" i="9"/>
  <c r="S520" i="18"/>
  <c r="AQ519" i="18"/>
  <c r="BD142" i="23"/>
  <c r="AR142" i="23"/>
  <c r="BH142" i="23"/>
  <c r="AV142" i="23"/>
  <c r="AW141" i="23"/>
  <c r="AK141" i="23"/>
  <c r="BI141" i="23" s="1"/>
  <c r="BF518" i="19"/>
  <c r="AH519" i="19"/>
  <c r="K143" i="23"/>
  <c r="K143" i="9"/>
  <c r="L520" i="19"/>
  <c r="AV519" i="19"/>
  <c r="W142" i="23"/>
  <c r="AU142" i="23" s="1"/>
  <c r="AB142" i="23"/>
  <c r="AZ142" i="23" s="1"/>
  <c r="BB142" i="9"/>
  <c r="BA519" i="18"/>
  <c r="AC520" i="18"/>
  <c r="BG520" i="18"/>
  <c r="AI521" i="18"/>
  <c r="AQ142" i="9"/>
  <c r="BC142" i="9"/>
  <c r="BC520" i="18"/>
  <c r="AE521" i="18"/>
  <c r="AP142" i="23"/>
  <c r="BB142" i="23"/>
  <c r="AB142" i="9"/>
  <c r="AZ142" i="9" s="1"/>
  <c r="U143" i="23"/>
  <c r="U143" i="9"/>
  <c r="V520" i="18"/>
  <c r="AT519" i="18"/>
  <c r="T143" i="23"/>
  <c r="T143" i="9"/>
  <c r="U520" i="18"/>
  <c r="AS519" i="18"/>
  <c r="S142" i="9"/>
  <c r="V142" i="23"/>
  <c r="AT142" i="23" s="1"/>
  <c r="AQ142" i="23"/>
  <c r="BC142" i="23"/>
  <c r="H522" i="18"/>
  <c r="AJ143" i="23"/>
  <c r="BI519" i="18"/>
  <c r="AJ143" i="9"/>
  <c r="AK520" i="18"/>
  <c r="AE143" i="23"/>
  <c r="BD519" i="18"/>
  <c r="AE143" i="9"/>
  <c r="AF520" i="18"/>
  <c r="BJ519" i="18"/>
  <c r="AL520" i="18"/>
  <c r="AG143" i="23"/>
  <c r="BF519" i="18"/>
  <c r="AG143" i="9"/>
  <c r="AH520" i="18"/>
  <c r="AT142" i="9"/>
  <c r="BF142" i="9"/>
  <c r="X142" i="9"/>
  <c r="AV142" i="9" s="1"/>
  <c r="R519" i="19"/>
  <c r="Q142" i="9"/>
  <c r="Q142" i="23"/>
  <c r="AO142" i="23" s="1"/>
  <c r="BA142" i="9"/>
  <c r="AO142" i="9"/>
  <c r="BE142" i="9"/>
  <c r="AS142" i="9"/>
  <c r="R142" i="9"/>
  <c r="AP142" i="9" s="1"/>
  <c r="BB518" i="19"/>
  <c r="AD519" i="19"/>
  <c r="D143" i="23"/>
  <c r="AB143" i="23" s="1"/>
  <c r="D143" i="9"/>
  <c r="AB143" i="9" s="1"/>
  <c r="AO519" i="19"/>
  <c r="E520" i="19"/>
  <c r="AV520" i="18"/>
  <c r="L521" i="18"/>
  <c r="J522" i="18"/>
  <c r="P143" i="23"/>
  <c r="P143" i="9"/>
  <c r="Q520" i="18"/>
  <c r="AO519" i="18"/>
  <c r="BG518" i="19"/>
  <c r="AI519" i="19"/>
  <c r="AH142" i="23"/>
  <c r="BF142" i="23" s="1"/>
  <c r="AH142" i="9"/>
  <c r="AX452" i="24" l="1"/>
  <c r="BF452" i="24"/>
  <c r="BB521" i="24"/>
  <c r="AD522" i="24"/>
  <c r="AT522" i="24"/>
  <c r="J523" i="24"/>
  <c r="BI521" i="24"/>
  <c r="AK522" i="24"/>
  <c r="F524" i="24"/>
  <c r="AK452" i="24"/>
  <c r="D275" i="24"/>
  <c r="D172" i="24"/>
  <c r="Q171" i="24"/>
  <c r="Q275" i="24" s="1"/>
  <c r="AC171" i="24"/>
  <c r="AC275" i="24" s="1"/>
  <c r="E171" i="24"/>
  <c r="E275" i="24" s="1"/>
  <c r="N171" i="24"/>
  <c r="N275" i="24" s="1"/>
  <c r="J171" i="24"/>
  <c r="J275" i="24" s="1"/>
  <c r="K171" i="24"/>
  <c r="K275" i="24" s="1"/>
  <c r="F171" i="24"/>
  <c r="F275" i="24" s="1"/>
  <c r="AJ171" i="24"/>
  <c r="AJ275" i="24" s="1"/>
  <c r="AH171" i="24"/>
  <c r="AH275" i="24" s="1"/>
  <c r="AD171" i="24"/>
  <c r="AD275" i="24" s="1"/>
  <c r="V171" i="24"/>
  <c r="V275" i="24" s="1"/>
  <c r="S171" i="24"/>
  <c r="S275" i="24" s="1"/>
  <c r="L171" i="24"/>
  <c r="L275" i="24" s="1"/>
  <c r="T171" i="24"/>
  <c r="T275" i="24" s="1"/>
  <c r="AG171" i="24"/>
  <c r="AG275" i="24" s="1"/>
  <c r="I171" i="24"/>
  <c r="I275" i="24" s="1"/>
  <c r="Z171" i="24"/>
  <c r="Z275" i="24" s="1"/>
  <c r="G171" i="24"/>
  <c r="G275" i="24" s="1"/>
  <c r="M171" i="24"/>
  <c r="M275" i="24" s="1"/>
  <c r="AI171" i="24"/>
  <c r="AI275" i="24" s="1"/>
  <c r="R171" i="24"/>
  <c r="R275" i="24" s="1"/>
  <c r="AL171" i="24"/>
  <c r="AL275" i="24" s="1"/>
  <c r="AE171" i="24"/>
  <c r="AE275" i="24" s="1"/>
  <c r="W171" i="24"/>
  <c r="W275" i="24" s="1"/>
  <c r="AF171" i="24"/>
  <c r="AF275" i="24" s="1"/>
  <c r="H171" i="24"/>
  <c r="H275" i="24" s="1"/>
  <c r="Y171" i="24"/>
  <c r="Y275" i="24" s="1"/>
  <c r="X171" i="24"/>
  <c r="X275" i="24" s="1"/>
  <c r="AK171" i="24"/>
  <c r="AK275" i="24" s="1"/>
  <c r="U171" i="24"/>
  <c r="U275" i="24" s="1"/>
  <c r="S541" i="24"/>
  <c r="H523" i="24"/>
  <c r="AR522" i="24"/>
  <c r="AI522" i="24"/>
  <c r="BG521" i="24"/>
  <c r="E523" i="24"/>
  <c r="AO522" i="24"/>
  <c r="BD521" i="24"/>
  <c r="AF522" i="24"/>
  <c r="M524" i="24"/>
  <c r="G523" i="24"/>
  <c r="AQ522" i="24"/>
  <c r="BJ452" i="24"/>
  <c r="V452" i="24"/>
  <c r="E452" i="24"/>
  <c r="AO452" i="24" s="1"/>
  <c r="W452" i="24"/>
  <c r="Z541" i="24"/>
  <c r="I523" i="24"/>
  <c r="AS522" i="24"/>
  <c r="AL364" i="24"/>
  <c r="AH364" i="24"/>
  <c r="AD364" i="24"/>
  <c r="X364" i="24"/>
  <c r="X542" i="24" s="1"/>
  <c r="T364" i="24"/>
  <c r="N364" i="24"/>
  <c r="J364" i="24"/>
  <c r="F364" i="24"/>
  <c r="AK364" i="24"/>
  <c r="AG364" i="24"/>
  <c r="AC364" i="24"/>
  <c r="W364" i="24"/>
  <c r="S364" i="24"/>
  <c r="S453" i="24" s="1"/>
  <c r="M364" i="24"/>
  <c r="M453" i="24" s="1"/>
  <c r="I364" i="24"/>
  <c r="E364" i="24"/>
  <c r="AJ364" i="24"/>
  <c r="AJ453" i="24" s="1"/>
  <c r="AF364" i="24"/>
  <c r="AF453" i="24" s="1"/>
  <c r="Z364" i="24"/>
  <c r="V364" i="24"/>
  <c r="R364" i="24"/>
  <c r="R453" i="24" s="1"/>
  <c r="L364" i="24"/>
  <c r="L453" i="24" s="1"/>
  <c r="H364" i="24"/>
  <c r="H453" i="24" s="1"/>
  <c r="D364" i="24"/>
  <c r="D453" i="24" s="1"/>
  <c r="D542" i="24" s="1"/>
  <c r="AI364" i="24"/>
  <c r="AI453" i="24" s="1"/>
  <c r="AE364" i="24"/>
  <c r="AE453" i="24" s="1"/>
  <c r="Y364" i="24"/>
  <c r="Y453" i="24" s="1"/>
  <c r="U364" i="24"/>
  <c r="U453" i="24" s="1"/>
  <c r="Q364" i="24"/>
  <c r="Q453" i="24" s="1"/>
  <c r="K364" i="24"/>
  <c r="K453" i="24" s="1"/>
  <c r="G364" i="24"/>
  <c r="G453" i="24" s="1"/>
  <c r="AE522" i="24"/>
  <c r="BC521" i="24"/>
  <c r="K523" i="24"/>
  <c r="AU522" i="24"/>
  <c r="BA521" i="24"/>
  <c r="AC522" i="24"/>
  <c r="BE521" i="24"/>
  <c r="AG522" i="24"/>
  <c r="N524" i="24"/>
  <c r="AX523" i="24"/>
  <c r="AR452" i="24"/>
  <c r="I452" i="24"/>
  <c r="AS452" i="24" s="1"/>
  <c r="AC452" i="24"/>
  <c r="BA452" i="24" s="1"/>
  <c r="V541" i="24"/>
  <c r="L523" i="24"/>
  <c r="AV522" i="24"/>
  <c r="W541" i="24"/>
  <c r="W542" i="24" s="1"/>
  <c r="Y522" i="24"/>
  <c r="AW521" i="24"/>
  <c r="BF521" i="24"/>
  <c r="AH522" i="24"/>
  <c r="R522" i="24"/>
  <c r="AP521" i="24"/>
  <c r="AT452" i="24"/>
  <c r="BB452" i="24"/>
  <c r="AU452" i="24"/>
  <c r="BC452" i="24"/>
  <c r="AV452" i="24"/>
  <c r="AF452" i="24"/>
  <c r="BD452" i="24" s="1"/>
  <c r="M452" i="24"/>
  <c r="AW452" i="24" s="1"/>
  <c r="AG452" i="24"/>
  <c r="U541" i="24"/>
  <c r="BJ521" i="24"/>
  <c r="AL522" i="24"/>
  <c r="BH521" i="24"/>
  <c r="AJ522" i="24"/>
  <c r="BH451" i="24"/>
  <c r="T541" i="24"/>
  <c r="T542" i="24" s="1"/>
  <c r="S521" i="18"/>
  <c r="AQ520" i="18"/>
  <c r="I144" i="23"/>
  <c r="I144" i="9"/>
  <c r="AT520" i="19"/>
  <c r="J521" i="19"/>
  <c r="E144" i="23"/>
  <c r="E144" i="9"/>
  <c r="F521" i="19"/>
  <c r="Y521" i="18"/>
  <c r="AW520" i="18"/>
  <c r="BH521" i="18"/>
  <c r="AJ522" i="18"/>
  <c r="BE521" i="18"/>
  <c r="AG522" i="18"/>
  <c r="BA519" i="19"/>
  <c r="AC520" i="19"/>
  <c r="BB520" i="18"/>
  <c r="AD521" i="18"/>
  <c r="BC519" i="19"/>
  <c r="AE520" i="19"/>
  <c r="AD143" i="23"/>
  <c r="AD143" i="9"/>
  <c r="BI519" i="19"/>
  <c r="AK520" i="19"/>
  <c r="BD519" i="19"/>
  <c r="AF520" i="19"/>
  <c r="F144" i="23"/>
  <c r="R144" i="23" s="1"/>
  <c r="F144" i="9"/>
  <c r="R144" i="9" s="1"/>
  <c r="G521" i="19"/>
  <c r="AQ520" i="19"/>
  <c r="K523" i="18"/>
  <c r="W143" i="23"/>
  <c r="AU143" i="23" s="1"/>
  <c r="N521" i="18"/>
  <c r="AX520" i="18"/>
  <c r="BG519" i="19"/>
  <c r="AI520" i="19"/>
  <c r="AH143" i="23"/>
  <c r="AH143" i="9"/>
  <c r="L522" i="18"/>
  <c r="AZ143" i="23"/>
  <c r="AN143" i="23"/>
  <c r="D144" i="23"/>
  <c r="D144" i="9"/>
  <c r="E521" i="19"/>
  <c r="AO520" i="19"/>
  <c r="BB519" i="19"/>
  <c r="AD520" i="19"/>
  <c r="U521" i="18"/>
  <c r="AS520" i="18"/>
  <c r="U144" i="23"/>
  <c r="U144" i="9"/>
  <c r="V521" i="18"/>
  <c r="AT520" i="18"/>
  <c r="BG521" i="18"/>
  <c r="AI522" i="18"/>
  <c r="AB144" i="23"/>
  <c r="BA520" i="18"/>
  <c r="AB144" i="9"/>
  <c r="AC521" i="18"/>
  <c r="AS143" i="9"/>
  <c r="BE143" i="9"/>
  <c r="BA143" i="9"/>
  <c r="BF143" i="9"/>
  <c r="AC143" i="9"/>
  <c r="E523" i="18"/>
  <c r="W521" i="18"/>
  <c r="AU520" i="18"/>
  <c r="T521" i="18"/>
  <c r="AR520" i="18"/>
  <c r="Z522" i="18"/>
  <c r="I523" i="18"/>
  <c r="M143" i="23"/>
  <c r="M143" i="9"/>
  <c r="N520" i="19"/>
  <c r="AX519" i="19"/>
  <c r="L144" i="23"/>
  <c r="X144" i="23" s="1"/>
  <c r="L144" i="9"/>
  <c r="X144" i="9" s="1"/>
  <c r="M521" i="19"/>
  <c r="AW520" i="19"/>
  <c r="H144" i="23"/>
  <c r="T144" i="23" s="1"/>
  <c r="H144" i="9"/>
  <c r="I521" i="19"/>
  <c r="AS520" i="19"/>
  <c r="G144" i="23"/>
  <c r="G144" i="9"/>
  <c r="H521" i="19"/>
  <c r="AR520" i="19"/>
  <c r="P144" i="23"/>
  <c r="P144" i="9"/>
  <c r="Q521" i="18"/>
  <c r="AO520" i="18"/>
  <c r="J523" i="18"/>
  <c r="R520" i="19"/>
  <c r="Q143" i="23"/>
  <c r="Q143" i="9"/>
  <c r="AO143" i="9" s="1"/>
  <c r="BF520" i="18"/>
  <c r="AH521" i="18"/>
  <c r="BJ520" i="18"/>
  <c r="AL521" i="18"/>
  <c r="AE144" i="23"/>
  <c r="BD520" i="18"/>
  <c r="AF521" i="18"/>
  <c r="AJ144" i="23"/>
  <c r="BI520" i="18"/>
  <c r="AJ144" i="9"/>
  <c r="AK521" i="18"/>
  <c r="H523" i="18"/>
  <c r="K144" i="23"/>
  <c r="K144" i="9"/>
  <c r="L521" i="19"/>
  <c r="AV520" i="19"/>
  <c r="BF519" i="19"/>
  <c r="AH520" i="19"/>
  <c r="AG144" i="23" s="1"/>
  <c r="AS143" i="23"/>
  <c r="BE143" i="23"/>
  <c r="AO143" i="23"/>
  <c r="BF143" i="23"/>
  <c r="G523" i="18"/>
  <c r="BJ519" i="19"/>
  <c r="AL520" i="19"/>
  <c r="V143" i="9"/>
  <c r="AT143" i="9" s="1"/>
  <c r="AP143" i="9"/>
  <c r="BB143" i="9"/>
  <c r="W144" i="23"/>
  <c r="W144" i="9"/>
  <c r="X521" i="18"/>
  <c r="BH519" i="19"/>
  <c r="AJ520" i="19"/>
  <c r="AI143" i="9"/>
  <c r="BG143" i="9" s="1"/>
  <c r="AI143" i="23"/>
  <c r="BG143" i="23" s="1"/>
  <c r="BE519" i="19"/>
  <c r="AG520" i="19"/>
  <c r="AF143" i="9"/>
  <c r="BD143" i="9" s="1"/>
  <c r="AF143" i="23"/>
  <c r="AW142" i="9"/>
  <c r="AK142" i="9"/>
  <c r="BI142" i="9" s="1"/>
  <c r="BH143" i="9"/>
  <c r="AV143" i="9"/>
  <c r="AR143" i="9"/>
  <c r="AQ143" i="9"/>
  <c r="BC143" i="9"/>
  <c r="AN143" i="9"/>
  <c r="AZ143" i="9"/>
  <c r="BC521" i="18"/>
  <c r="AE522" i="18"/>
  <c r="AU143" i="9"/>
  <c r="AP519" i="19"/>
  <c r="J144" i="23"/>
  <c r="J144" i="9"/>
  <c r="V144" i="9" s="1"/>
  <c r="K521" i="19"/>
  <c r="AU520" i="19"/>
  <c r="AC143" i="23"/>
  <c r="BA143" i="23" s="1"/>
  <c r="AP522" i="18"/>
  <c r="F523" i="18"/>
  <c r="V143" i="23"/>
  <c r="AT143" i="23" s="1"/>
  <c r="AP143" i="23"/>
  <c r="BB143" i="23"/>
  <c r="W143" i="9"/>
  <c r="BI142" i="23"/>
  <c r="AW142" i="23"/>
  <c r="BH143" i="23"/>
  <c r="AV143" i="23"/>
  <c r="BD143" i="23"/>
  <c r="AR143" i="23"/>
  <c r="R522" i="18"/>
  <c r="M523" i="18"/>
  <c r="BC143" i="23"/>
  <c r="AQ143" i="23"/>
  <c r="U542" i="24" l="1"/>
  <c r="BE452" i="24"/>
  <c r="V542" i="24"/>
  <c r="BD453" i="24"/>
  <c r="AQ453" i="24"/>
  <c r="BC453" i="24"/>
  <c r="Q542" i="24"/>
  <c r="BJ522" i="24"/>
  <c r="AL523" i="24"/>
  <c r="R523" i="24"/>
  <c r="AP522" i="24"/>
  <c r="Y523" i="24"/>
  <c r="AW522" i="24"/>
  <c r="AC523" i="24"/>
  <c r="BA522" i="24"/>
  <c r="AW453" i="24"/>
  <c r="AG453" i="24"/>
  <c r="N453" i="24"/>
  <c r="AH453" i="24"/>
  <c r="Z542" i="24"/>
  <c r="M525" i="24"/>
  <c r="E524" i="24"/>
  <c r="AO523" i="24"/>
  <c r="H524" i="24"/>
  <c r="AR523" i="24"/>
  <c r="D276" i="24"/>
  <c r="D173" i="24"/>
  <c r="Q172" i="24"/>
  <c r="Q276" i="24" s="1"/>
  <c r="AC172" i="24"/>
  <c r="AC276" i="24" s="1"/>
  <c r="N172" i="24"/>
  <c r="N276" i="24" s="1"/>
  <c r="J172" i="24"/>
  <c r="J276" i="24" s="1"/>
  <c r="K172" i="24"/>
  <c r="K276" i="24" s="1"/>
  <c r="F172" i="24"/>
  <c r="F276" i="24" s="1"/>
  <c r="AJ172" i="24"/>
  <c r="AJ276" i="24" s="1"/>
  <c r="AH172" i="24"/>
  <c r="AH276" i="24" s="1"/>
  <c r="AD172" i="24"/>
  <c r="AD276" i="24" s="1"/>
  <c r="S172" i="24"/>
  <c r="S276" i="24" s="1"/>
  <c r="I172" i="24"/>
  <c r="I276" i="24" s="1"/>
  <c r="Z172" i="24"/>
  <c r="Z276" i="24" s="1"/>
  <c r="L172" i="24"/>
  <c r="L276" i="24" s="1"/>
  <c r="M172" i="24"/>
  <c r="M276" i="24" s="1"/>
  <c r="AI172" i="24"/>
  <c r="AI276" i="24" s="1"/>
  <c r="T172" i="24"/>
  <c r="T276" i="24" s="1"/>
  <c r="R172" i="24"/>
  <c r="R276" i="24" s="1"/>
  <c r="AE172" i="24"/>
  <c r="AE276" i="24" s="1"/>
  <c r="AG172" i="24"/>
  <c r="AG276" i="24" s="1"/>
  <c r="G172" i="24"/>
  <c r="G276" i="24" s="1"/>
  <c r="AL172" i="24"/>
  <c r="AL276" i="24" s="1"/>
  <c r="W172" i="24"/>
  <c r="W276" i="24" s="1"/>
  <c r="AF172" i="24"/>
  <c r="AF276" i="24" s="1"/>
  <c r="H172" i="24"/>
  <c r="H276" i="24" s="1"/>
  <c r="E172" i="24"/>
  <c r="E276" i="24" s="1"/>
  <c r="Y172" i="24"/>
  <c r="Y276" i="24" s="1"/>
  <c r="X172" i="24"/>
  <c r="X276" i="24" s="1"/>
  <c r="AK172" i="24"/>
  <c r="AK276" i="24" s="1"/>
  <c r="U172" i="24"/>
  <c r="U276" i="24" s="1"/>
  <c r="V172" i="24"/>
  <c r="V276" i="24" s="1"/>
  <c r="F525" i="24"/>
  <c r="J524" i="24"/>
  <c r="AT523" i="24"/>
  <c r="BF522" i="24"/>
  <c r="AH523" i="24"/>
  <c r="N525" i="24"/>
  <c r="AX524" i="24"/>
  <c r="BG453" i="24"/>
  <c r="BH453" i="24"/>
  <c r="AK453" i="24"/>
  <c r="BI453" i="24" s="1"/>
  <c r="T453" i="24"/>
  <c r="AL453" i="24"/>
  <c r="BJ453" i="24" s="1"/>
  <c r="BD522" i="24"/>
  <c r="AF523" i="24"/>
  <c r="S542" i="24"/>
  <c r="AI365" i="24"/>
  <c r="AE365" i="24"/>
  <c r="Y365" i="24"/>
  <c r="U365" i="24"/>
  <c r="U543" i="24" s="1"/>
  <c r="Q365" i="24"/>
  <c r="Q543" i="24" s="1"/>
  <c r="K365" i="24"/>
  <c r="G365" i="24"/>
  <c r="AL365" i="24"/>
  <c r="AH365" i="24"/>
  <c r="AD365" i="24"/>
  <c r="X365" i="24"/>
  <c r="T365" i="24"/>
  <c r="N365" i="24"/>
  <c r="J365" i="24"/>
  <c r="F365" i="24"/>
  <c r="AK365" i="24"/>
  <c r="AG365" i="24"/>
  <c r="AC365" i="24"/>
  <c r="W365" i="24"/>
  <c r="W543" i="24" s="1"/>
  <c r="S365" i="24"/>
  <c r="M365" i="24"/>
  <c r="I365" i="24"/>
  <c r="I454" i="24" s="1"/>
  <c r="E365" i="24"/>
  <c r="AJ365" i="24"/>
  <c r="AJ454" i="24" s="1"/>
  <c r="AF365" i="24"/>
  <c r="AF454" i="24" s="1"/>
  <c r="Z365" i="24"/>
  <c r="Z454" i="24" s="1"/>
  <c r="V365" i="24"/>
  <c r="R365" i="24"/>
  <c r="R454" i="24" s="1"/>
  <c r="L365" i="24"/>
  <c r="L454" i="24" s="1"/>
  <c r="H365" i="24"/>
  <c r="H454" i="24" s="1"/>
  <c r="D365" i="24"/>
  <c r="D454" i="24" s="1"/>
  <c r="D543" i="24" s="1"/>
  <c r="BH522" i="24"/>
  <c r="AJ523" i="24"/>
  <c r="AG523" i="24"/>
  <c r="BE522" i="24"/>
  <c r="AE523" i="24"/>
  <c r="BC522" i="24"/>
  <c r="V453" i="24"/>
  <c r="E453" i="24"/>
  <c r="AO453" i="24" s="1"/>
  <c r="W453" i="24"/>
  <c r="AU453" i="24" s="1"/>
  <c r="F453" i="24"/>
  <c r="AP453" i="24" s="1"/>
  <c r="X453" i="24"/>
  <c r="AV453" i="24" s="1"/>
  <c r="AQ523" i="24"/>
  <c r="G524" i="24"/>
  <c r="BG522" i="24"/>
  <c r="AI523" i="24"/>
  <c r="BI452" i="24"/>
  <c r="AK523" i="24"/>
  <c r="BI522" i="24"/>
  <c r="BB522" i="24"/>
  <c r="AD523" i="24"/>
  <c r="L524" i="24"/>
  <c r="AV523" i="24"/>
  <c r="AU523" i="24"/>
  <c r="K524" i="24"/>
  <c r="AR453" i="24"/>
  <c r="Z453" i="24"/>
  <c r="I453" i="24"/>
  <c r="AS453" i="24" s="1"/>
  <c r="AC453" i="24"/>
  <c r="J453" i="24"/>
  <c r="AT453" i="24" s="1"/>
  <c r="AD453" i="24"/>
  <c r="BB453" i="24" s="1"/>
  <c r="I524" i="24"/>
  <c r="AS523" i="24"/>
  <c r="M524" i="18"/>
  <c r="BC522" i="18"/>
  <c r="AE523" i="18"/>
  <c r="F524" i="18"/>
  <c r="J145" i="23"/>
  <c r="J145" i="9"/>
  <c r="K522" i="19"/>
  <c r="AU521" i="19"/>
  <c r="BJ520" i="19"/>
  <c r="AL521" i="19"/>
  <c r="AG144" i="9"/>
  <c r="R521" i="19"/>
  <c r="Q144" i="23"/>
  <c r="Q144" i="9"/>
  <c r="Q522" i="18"/>
  <c r="AO521" i="18"/>
  <c r="G145" i="23"/>
  <c r="G145" i="9"/>
  <c r="H522" i="19"/>
  <c r="AR521" i="19"/>
  <c r="H145" i="23"/>
  <c r="H145" i="9"/>
  <c r="AS521" i="19"/>
  <c r="I522" i="19"/>
  <c r="L145" i="23"/>
  <c r="L145" i="9"/>
  <c r="AW521" i="19"/>
  <c r="M522" i="19"/>
  <c r="M144" i="23"/>
  <c r="M144" i="9"/>
  <c r="AK144" i="9" s="1"/>
  <c r="AX520" i="19"/>
  <c r="N521" i="19"/>
  <c r="I524" i="18"/>
  <c r="E524" i="18"/>
  <c r="D145" i="23"/>
  <c r="D145" i="9"/>
  <c r="E522" i="19"/>
  <c r="AO521" i="19"/>
  <c r="N522" i="18"/>
  <c r="AX521" i="18"/>
  <c r="BD520" i="19"/>
  <c r="AF521" i="19"/>
  <c r="BB521" i="18"/>
  <c r="AD522" i="18"/>
  <c r="BA520" i="19"/>
  <c r="AC521" i="19"/>
  <c r="AO144" i="9"/>
  <c r="AS144" i="9"/>
  <c r="BE144" i="9"/>
  <c r="K145" i="23"/>
  <c r="K145" i="9"/>
  <c r="L522" i="19"/>
  <c r="AV521" i="19"/>
  <c r="H524" i="18"/>
  <c r="J524" i="18"/>
  <c r="AV144" i="9"/>
  <c r="BH144" i="9"/>
  <c r="AK143" i="9"/>
  <c r="BI143" i="9" s="1"/>
  <c r="Y143" i="9"/>
  <c r="AW143" i="9" s="1"/>
  <c r="Z523" i="18"/>
  <c r="S145" i="23"/>
  <c r="S145" i="9"/>
  <c r="T522" i="18"/>
  <c r="AR521" i="18"/>
  <c r="V145" i="23"/>
  <c r="V145" i="9"/>
  <c r="W522" i="18"/>
  <c r="AU521" i="18"/>
  <c r="AB145" i="23"/>
  <c r="BA521" i="18"/>
  <c r="AB145" i="9"/>
  <c r="AC522" i="18"/>
  <c r="BG522" i="18"/>
  <c r="AI523" i="18"/>
  <c r="BB520" i="19"/>
  <c r="AD521" i="19"/>
  <c r="AN144" i="9"/>
  <c r="AZ144" i="9"/>
  <c r="L523" i="18"/>
  <c r="BG520" i="19"/>
  <c r="AI521" i="19"/>
  <c r="AH144" i="9"/>
  <c r="AH144" i="23"/>
  <c r="F145" i="23"/>
  <c r="F145" i="9"/>
  <c r="G522" i="19"/>
  <c r="AQ521" i="19"/>
  <c r="AO144" i="23"/>
  <c r="BE144" i="23"/>
  <c r="AS144" i="23"/>
  <c r="W145" i="23"/>
  <c r="W145" i="9"/>
  <c r="X522" i="18"/>
  <c r="AV522" i="18" s="1"/>
  <c r="G524" i="18"/>
  <c r="BF520" i="19"/>
  <c r="AH521" i="19"/>
  <c r="AG145" i="9" s="1"/>
  <c r="AU144" i="9"/>
  <c r="BI521" i="18"/>
  <c r="AK522" i="18"/>
  <c r="AE145" i="23"/>
  <c r="BD521" i="18"/>
  <c r="AE145" i="9"/>
  <c r="AF522" i="18"/>
  <c r="BJ521" i="18"/>
  <c r="AL522" i="18"/>
  <c r="BF521" i="18"/>
  <c r="AH522" i="18"/>
  <c r="BC144" i="23"/>
  <c r="AR144" i="23"/>
  <c r="BH144" i="23"/>
  <c r="AV144" i="23"/>
  <c r="Y143" i="23"/>
  <c r="AW143" i="23" s="1"/>
  <c r="AK143" i="23"/>
  <c r="BI143" i="23" s="1"/>
  <c r="S144" i="9"/>
  <c r="AQ144" i="9" s="1"/>
  <c r="U145" i="9"/>
  <c r="V522" i="18"/>
  <c r="AT521" i="18"/>
  <c r="T145" i="23"/>
  <c r="T145" i="9"/>
  <c r="U522" i="18"/>
  <c r="AS521" i="18"/>
  <c r="AZ144" i="23"/>
  <c r="AN144" i="23"/>
  <c r="AV521" i="18"/>
  <c r="K524" i="18"/>
  <c r="AP144" i="9"/>
  <c r="BB144" i="9"/>
  <c r="BI520" i="19"/>
  <c r="AK521" i="19"/>
  <c r="AJ145" i="23" s="1"/>
  <c r="BC520" i="19"/>
  <c r="AE521" i="19"/>
  <c r="AD144" i="23"/>
  <c r="AD144" i="9"/>
  <c r="AC144" i="9"/>
  <c r="BA144" i="9" s="1"/>
  <c r="BE522" i="18"/>
  <c r="AG523" i="18"/>
  <c r="BH522" i="18"/>
  <c r="AJ523" i="18"/>
  <c r="E145" i="23"/>
  <c r="E145" i="9"/>
  <c r="F522" i="19"/>
  <c r="AP521" i="19"/>
  <c r="I145" i="23"/>
  <c r="I145" i="9"/>
  <c r="J522" i="19"/>
  <c r="AT521" i="19"/>
  <c r="AT144" i="9"/>
  <c r="BF144" i="9"/>
  <c r="R523" i="18"/>
  <c r="BF144" i="23"/>
  <c r="BE520" i="19"/>
  <c r="AG521" i="19"/>
  <c r="AF144" i="23"/>
  <c r="BD144" i="23" s="1"/>
  <c r="AF144" i="9"/>
  <c r="BD144" i="9" s="1"/>
  <c r="BH520" i="19"/>
  <c r="AJ521" i="19"/>
  <c r="AI144" i="23"/>
  <c r="AI144" i="9"/>
  <c r="BG144" i="9" s="1"/>
  <c r="BG144" i="23"/>
  <c r="AU144" i="23"/>
  <c r="AE144" i="9"/>
  <c r="BC144" i="9" s="1"/>
  <c r="S144" i="23"/>
  <c r="AQ144" i="23" s="1"/>
  <c r="V144" i="23"/>
  <c r="AT144" i="23" s="1"/>
  <c r="T144" i="9"/>
  <c r="AR144" i="9" s="1"/>
  <c r="AP144" i="23"/>
  <c r="BB144" i="23"/>
  <c r="AC144" i="23"/>
  <c r="BA144" i="23" s="1"/>
  <c r="X145" i="23"/>
  <c r="X145" i="9"/>
  <c r="Y522" i="18"/>
  <c r="AW521" i="18"/>
  <c r="AP520" i="19"/>
  <c r="R145" i="23"/>
  <c r="R145" i="9"/>
  <c r="S522" i="18"/>
  <c r="AQ521" i="18"/>
  <c r="AC454" i="24" l="1"/>
  <c r="J454" i="24"/>
  <c r="AD454" i="24"/>
  <c r="K454" i="24"/>
  <c r="AE454" i="24"/>
  <c r="J525" i="24"/>
  <c r="AT524" i="24"/>
  <c r="AR524" i="24"/>
  <c r="H525" i="24"/>
  <c r="M526" i="24"/>
  <c r="BE453" i="24"/>
  <c r="AL524" i="24"/>
  <c r="BJ523" i="24"/>
  <c r="K525" i="24"/>
  <c r="AU524" i="24"/>
  <c r="AV524" i="24"/>
  <c r="L525" i="24"/>
  <c r="BI523" i="24"/>
  <c r="AK524" i="24"/>
  <c r="G525" i="24"/>
  <c r="AQ524" i="24"/>
  <c r="BC523" i="24"/>
  <c r="AE524" i="24"/>
  <c r="BH523" i="24"/>
  <c r="AJ524" i="24"/>
  <c r="BD454" i="24"/>
  <c r="M454" i="24"/>
  <c r="AG454" i="24"/>
  <c r="BE454" i="24" s="1"/>
  <c r="N454" i="24"/>
  <c r="AX454" i="24" s="1"/>
  <c r="AH454" i="24"/>
  <c r="BF454" i="24" s="1"/>
  <c r="Q454" i="24"/>
  <c r="AI454" i="24"/>
  <c r="BG454" i="24" s="1"/>
  <c r="AH524" i="24"/>
  <c r="BF523" i="24"/>
  <c r="D277" i="24"/>
  <c r="D174" i="24"/>
  <c r="Q173" i="24"/>
  <c r="Q277" i="24" s="1"/>
  <c r="AC173" i="24"/>
  <c r="AC277" i="24" s="1"/>
  <c r="Z173" i="24"/>
  <c r="Z277" i="24" s="1"/>
  <c r="G173" i="24"/>
  <c r="G277" i="24" s="1"/>
  <c r="AI173" i="24"/>
  <c r="AI277" i="24" s="1"/>
  <c r="T173" i="24"/>
  <c r="T277" i="24" s="1"/>
  <c r="R173" i="24"/>
  <c r="R277" i="24" s="1"/>
  <c r="AE173" i="24"/>
  <c r="AE277" i="24" s="1"/>
  <c r="AG173" i="24"/>
  <c r="AG277" i="24" s="1"/>
  <c r="W173" i="24"/>
  <c r="W277" i="24" s="1"/>
  <c r="AF173" i="24"/>
  <c r="AF277" i="24" s="1"/>
  <c r="H173" i="24"/>
  <c r="H277" i="24" s="1"/>
  <c r="E173" i="24"/>
  <c r="E277" i="24" s="1"/>
  <c r="N173" i="24"/>
  <c r="N277" i="24" s="1"/>
  <c r="J173" i="24"/>
  <c r="J277" i="24" s="1"/>
  <c r="F173" i="24"/>
  <c r="F277" i="24" s="1"/>
  <c r="AL173" i="24"/>
  <c r="AL277" i="24" s="1"/>
  <c r="K173" i="24"/>
  <c r="K277" i="24" s="1"/>
  <c r="Y173" i="24"/>
  <c r="Y277" i="24" s="1"/>
  <c r="X173" i="24"/>
  <c r="X277" i="24" s="1"/>
  <c r="AK173" i="24"/>
  <c r="AK277" i="24" s="1"/>
  <c r="AJ173" i="24"/>
  <c r="AJ277" i="24" s="1"/>
  <c r="U173" i="24"/>
  <c r="U277" i="24" s="1"/>
  <c r="V173" i="24"/>
  <c r="V277" i="24" s="1"/>
  <c r="S173" i="24"/>
  <c r="S277" i="24" s="1"/>
  <c r="I173" i="24"/>
  <c r="I277" i="24" s="1"/>
  <c r="L173" i="24"/>
  <c r="L277" i="24" s="1"/>
  <c r="M173" i="24"/>
  <c r="M277" i="24" s="1"/>
  <c r="AH173" i="24"/>
  <c r="AH277" i="24" s="1"/>
  <c r="AD173" i="24"/>
  <c r="AD277" i="24" s="1"/>
  <c r="Z543" i="24"/>
  <c r="Y524" i="24"/>
  <c r="AW523" i="24"/>
  <c r="BH454" i="24"/>
  <c r="S454" i="24"/>
  <c r="AK454" i="24"/>
  <c r="BI454" i="24" s="1"/>
  <c r="T454" i="24"/>
  <c r="AR454" i="24" s="1"/>
  <c r="AL454" i="24"/>
  <c r="BJ454" i="24" s="1"/>
  <c r="U454" i="24"/>
  <c r="AS454" i="24" s="1"/>
  <c r="S543" i="24"/>
  <c r="F526" i="24"/>
  <c r="AJ366" i="24"/>
  <c r="AJ455" i="24" s="1"/>
  <c r="AF366" i="24"/>
  <c r="AF455" i="24" s="1"/>
  <c r="Z366" i="24"/>
  <c r="Z455" i="24" s="1"/>
  <c r="V366" i="24"/>
  <c r="R366" i="24"/>
  <c r="R455" i="24" s="1"/>
  <c r="L366" i="24"/>
  <c r="L455" i="24" s="1"/>
  <c r="H366" i="24"/>
  <c r="H455" i="24" s="1"/>
  <c r="AR455" i="24" s="1"/>
  <c r="D366" i="24"/>
  <c r="D455" i="24" s="1"/>
  <c r="D544" i="24" s="1"/>
  <c r="AI366" i="24"/>
  <c r="AI455" i="24" s="1"/>
  <c r="AE366" i="24"/>
  <c r="AE455" i="24" s="1"/>
  <c r="Y366" i="24"/>
  <c r="Y455" i="24" s="1"/>
  <c r="U366" i="24"/>
  <c r="U455" i="24" s="1"/>
  <c r="Q366" i="24"/>
  <c r="Q455" i="24" s="1"/>
  <c r="K366" i="24"/>
  <c r="K455" i="24" s="1"/>
  <c r="G366" i="24"/>
  <c r="G455" i="24" s="1"/>
  <c r="AQ455" i="24" s="1"/>
  <c r="AL366" i="24"/>
  <c r="AL455" i="24" s="1"/>
  <c r="AH366" i="24"/>
  <c r="AH455" i="24" s="1"/>
  <c r="AD366" i="24"/>
  <c r="AD455" i="24" s="1"/>
  <c r="X366" i="24"/>
  <c r="X455" i="24" s="1"/>
  <c r="T366" i="24"/>
  <c r="T455" i="24" s="1"/>
  <c r="N366" i="24"/>
  <c r="N455" i="24" s="1"/>
  <c r="J366" i="24"/>
  <c r="J455" i="24" s="1"/>
  <c r="F366" i="24"/>
  <c r="F455" i="24" s="1"/>
  <c r="AP455" i="24" s="1"/>
  <c r="AK366" i="24"/>
  <c r="AK455" i="24" s="1"/>
  <c r="AG366" i="24"/>
  <c r="AG455" i="24" s="1"/>
  <c r="AC366" i="24"/>
  <c r="AC455" i="24" s="1"/>
  <c r="W366" i="24"/>
  <c r="W455" i="24" s="1"/>
  <c r="S366" i="24"/>
  <c r="S455" i="24" s="1"/>
  <c r="M366" i="24"/>
  <c r="M455" i="24" s="1"/>
  <c r="I366" i="24"/>
  <c r="I455" i="24" s="1"/>
  <c r="AS455" i="24" s="1"/>
  <c r="E366" i="24"/>
  <c r="E455" i="24" s="1"/>
  <c r="AO455" i="24" s="1"/>
  <c r="E525" i="24"/>
  <c r="AO524" i="24"/>
  <c r="BF453" i="24"/>
  <c r="BA523" i="24"/>
  <c r="AC524" i="24"/>
  <c r="T543" i="24"/>
  <c r="BA453" i="24"/>
  <c r="AD524" i="24"/>
  <c r="BB523" i="24"/>
  <c r="I525" i="24"/>
  <c r="AS524" i="24"/>
  <c r="BG523" i="24"/>
  <c r="AI524" i="24"/>
  <c r="BE523" i="24"/>
  <c r="AG524" i="24"/>
  <c r="V454" i="24"/>
  <c r="E454" i="24"/>
  <c r="AO454" i="24" s="1"/>
  <c r="W454" i="24"/>
  <c r="F454" i="24"/>
  <c r="AP454" i="24" s="1"/>
  <c r="X454" i="24"/>
  <c r="AV454" i="24" s="1"/>
  <c r="G454" i="24"/>
  <c r="AQ454" i="24" s="1"/>
  <c r="Y454" i="24"/>
  <c r="BD523" i="24"/>
  <c r="AF524" i="24"/>
  <c r="N526" i="24"/>
  <c r="AX525" i="24"/>
  <c r="AX453" i="24"/>
  <c r="V543" i="24"/>
  <c r="V544" i="24" s="1"/>
  <c r="R524" i="24"/>
  <c r="AP523" i="24"/>
  <c r="X543" i="24"/>
  <c r="X544" i="24" s="1"/>
  <c r="S523" i="18"/>
  <c r="AQ522" i="18"/>
  <c r="Y523" i="18"/>
  <c r="AW522" i="18"/>
  <c r="AS145" i="9"/>
  <c r="BE145" i="9"/>
  <c r="K525" i="18"/>
  <c r="G525" i="18"/>
  <c r="BB521" i="19"/>
  <c r="AD522" i="19"/>
  <c r="K146" i="23"/>
  <c r="K146" i="9"/>
  <c r="AV522" i="19"/>
  <c r="L523" i="19"/>
  <c r="AC145" i="23"/>
  <c r="AX522" i="18"/>
  <c r="N523" i="18"/>
  <c r="AZ145" i="23"/>
  <c r="Y144" i="23"/>
  <c r="AW144" i="23" s="1"/>
  <c r="AK144" i="23"/>
  <c r="BI144" i="23" s="1"/>
  <c r="BH145" i="23"/>
  <c r="AV145" i="23"/>
  <c r="AR145" i="23"/>
  <c r="BC145" i="23"/>
  <c r="AQ145" i="23"/>
  <c r="P145" i="23"/>
  <c r="AN145" i="23" s="1"/>
  <c r="F525" i="18"/>
  <c r="BH521" i="19"/>
  <c r="AJ522" i="19"/>
  <c r="AI145" i="9"/>
  <c r="AI145" i="23"/>
  <c r="BE521" i="19"/>
  <c r="AG522" i="19"/>
  <c r="AF145" i="23"/>
  <c r="BD145" i="23" s="1"/>
  <c r="AF145" i="9"/>
  <c r="R524" i="18"/>
  <c r="AP524" i="18" s="1"/>
  <c r="BA145" i="23"/>
  <c r="BC521" i="19"/>
  <c r="AE522" i="19"/>
  <c r="AD145" i="9"/>
  <c r="AD145" i="23"/>
  <c r="U523" i="18"/>
  <c r="AS522" i="18"/>
  <c r="V523" i="18"/>
  <c r="AT522" i="18"/>
  <c r="AJ145" i="9"/>
  <c r="BF521" i="19"/>
  <c r="AH522" i="19"/>
  <c r="W146" i="23"/>
  <c r="W146" i="9"/>
  <c r="X523" i="18"/>
  <c r="F146" i="23"/>
  <c r="F146" i="9"/>
  <c r="G523" i="19"/>
  <c r="AQ522" i="19"/>
  <c r="L524" i="18"/>
  <c r="AV523" i="18"/>
  <c r="AU145" i="9"/>
  <c r="BG145" i="9"/>
  <c r="BB522" i="18"/>
  <c r="AD523" i="18"/>
  <c r="BD521" i="19"/>
  <c r="AF522" i="19"/>
  <c r="M145" i="23"/>
  <c r="M145" i="9"/>
  <c r="N522" i="19"/>
  <c r="AX521" i="19"/>
  <c r="Y145" i="23"/>
  <c r="Y145" i="9"/>
  <c r="L146" i="23"/>
  <c r="L146" i="9"/>
  <c r="M523" i="19"/>
  <c r="AW522" i="19"/>
  <c r="H146" i="23"/>
  <c r="T146" i="23" s="1"/>
  <c r="H146" i="9"/>
  <c r="I523" i="19"/>
  <c r="AS522" i="19"/>
  <c r="J146" i="23"/>
  <c r="J146" i="9"/>
  <c r="K523" i="19"/>
  <c r="AU522" i="19"/>
  <c r="AP523" i="18"/>
  <c r="BH523" i="18"/>
  <c r="AJ524" i="18"/>
  <c r="BE523" i="18"/>
  <c r="AG524" i="18"/>
  <c r="AG145" i="23"/>
  <c r="BE145" i="23" s="1"/>
  <c r="BB145" i="9"/>
  <c r="AP145" i="9"/>
  <c r="BG521" i="19"/>
  <c r="AI522" i="19"/>
  <c r="AH145" i="9"/>
  <c r="AH145" i="23"/>
  <c r="BG523" i="18"/>
  <c r="AI524" i="18"/>
  <c r="BA522" i="18"/>
  <c r="AC523" i="18"/>
  <c r="Z524" i="18"/>
  <c r="H525" i="18"/>
  <c r="BG145" i="23"/>
  <c r="AU145" i="23"/>
  <c r="AC145" i="9"/>
  <c r="BA145" i="9" s="1"/>
  <c r="D146" i="23"/>
  <c r="P146" i="23" s="1"/>
  <c r="D146" i="9"/>
  <c r="E523" i="19"/>
  <c r="AO522" i="19"/>
  <c r="E525" i="18"/>
  <c r="G146" i="23"/>
  <c r="G146" i="9"/>
  <c r="AR522" i="19"/>
  <c r="H523" i="19"/>
  <c r="Q523" i="18"/>
  <c r="AO522" i="18"/>
  <c r="BJ521" i="19"/>
  <c r="AL522" i="19"/>
  <c r="BF145" i="9"/>
  <c r="AT145" i="9"/>
  <c r="BC523" i="18"/>
  <c r="AE524" i="18"/>
  <c r="M525" i="18"/>
  <c r="I146" i="23"/>
  <c r="U146" i="23" s="1"/>
  <c r="I146" i="9"/>
  <c r="J523" i="19"/>
  <c r="AT522" i="19"/>
  <c r="E146" i="23"/>
  <c r="E146" i="9"/>
  <c r="AC146" i="9" s="1"/>
  <c r="F523" i="19"/>
  <c r="BI521" i="19"/>
  <c r="AK522" i="19"/>
  <c r="U145" i="23"/>
  <c r="AS145" i="23" s="1"/>
  <c r="BF522" i="18"/>
  <c r="AG146" i="9"/>
  <c r="AH523" i="18"/>
  <c r="BJ522" i="18"/>
  <c r="AL523" i="18"/>
  <c r="AE146" i="23"/>
  <c r="AE146" i="9"/>
  <c r="BD522" i="18"/>
  <c r="AF523" i="18"/>
  <c r="BI522" i="18"/>
  <c r="AJ146" i="9"/>
  <c r="AK523" i="18"/>
  <c r="AP145" i="23"/>
  <c r="BB145" i="23"/>
  <c r="V146" i="23"/>
  <c r="V146" i="9"/>
  <c r="W523" i="18"/>
  <c r="AU522" i="18"/>
  <c r="S146" i="23"/>
  <c r="S146" i="9"/>
  <c r="T523" i="18"/>
  <c r="AR522" i="18"/>
  <c r="J525" i="18"/>
  <c r="BA521" i="19"/>
  <c r="AC522" i="19"/>
  <c r="AZ145" i="9"/>
  <c r="I525" i="18"/>
  <c r="AW144" i="9"/>
  <c r="BI144" i="9"/>
  <c r="Y144" i="9"/>
  <c r="AV145" i="9"/>
  <c r="BH145" i="9"/>
  <c r="AR145" i="9"/>
  <c r="BD145" i="9"/>
  <c r="AQ145" i="9"/>
  <c r="BC145" i="9"/>
  <c r="P145" i="9"/>
  <c r="AN145" i="9" s="1"/>
  <c r="R522" i="19"/>
  <c r="Q145" i="9"/>
  <c r="AO145" i="9" s="1"/>
  <c r="Q145" i="23"/>
  <c r="AO145" i="23" s="1"/>
  <c r="AT145" i="23"/>
  <c r="BF145" i="23"/>
  <c r="AX455" i="24" l="1"/>
  <c r="AW455" i="24"/>
  <c r="T544" i="24"/>
  <c r="BD524" i="24"/>
  <c r="AF525" i="24"/>
  <c r="BB524" i="24"/>
  <c r="AD525" i="24"/>
  <c r="F527" i="24"/>
  <c r="BF524" i="24"/>
  <c r="AH525" i="24"/>
  <c r="AU525" i="24"/>
  <c r="K526" i="24"/>
  <c r="BB454" i="24"/>
  <c r="AG525" i="24"/>
  <c r="BE524" i="24"/>
  <c r="BA455" i="24"/>
  <c r="BB455" i="24"/>
  <c r="AU455" i="24"/>
  <c r="BC455" i="24"/>
  <c r="AV455" i="24"/>
  <c r="BD455" i="24"/>
  <c r="S544" i="24"/>
  <c r="Y525" i="24"/>
  <c r="AW524" i="24"/>
  <c r="D278" i="24"/>
  <c r="D175" i="24"/>
  <c r="AC174" i="24"/>
  <c r="AC278" i="24" s="1"/>
  <c r="Q174" i="24"/>
  <c r="Q278" i="24" s="1"/>
  <c r="H174" i="24"/>
  <c r="H278" i="24" s="1"/>
  <c r="E174" i="24"/>
  <c r="E278" i="24" s="1"/>
  <c r="N174" i="24"/>
  <c r="N278" i="24" s="1"/>
  <c r="J174" i="24"/>
  <c r="J278" i="24" s="1"/>
  <c r="K174" i="24"/>
  <c r="K278" i="24" s="1"/>
  <c r="F174" i="24"/>
  <c r="F278" i="24" s="1"/>
  <c r="Y174" i="24"/>
  <c r="Y278" i="24" s="1"/>
  <c r="AL174" i="24"/>
  <c r="AL278" i="24" s="1"/>
  <c r="AK174" i="24"/>
  <c r="AK278" i="24" s="1"/>
  <c r="U174" i="24"/>
  <c r="U278" i="24" s="1"/>
  <c r="V174" i="24"/>
  <c r="V278" i="24" s="1"/>
  <c r="S174" i="24"/>
  <c r="S278" i="24" s="1"/>
  <c r="T174" i="24"/>
  <c r="T278" i="24" s="1"/>
  <c r="AJ174" i="24"/>
  <c r="AJ278" i="24" s="1"/>
  <c r="I174" i="24"/>
  <c r="I278" i="24" s="1"/>
  <c r="Z174" i="24"/>
  <c r="Z278" i="24" s="1"/>
  <c r="L174" i="24"/>
  <c r="L278" i="24" s="1"/>
  <c r="G174" i="24"/>
  <c r="G278" i="24" s="1"/>
  <c r="M174" i="24"/>
  <c r="M278" i="24" s="1"/>
  <c r="R174" i="24"/>
  <c r="R278" i="24" s="1"/>
  <c r="AH174" i="24"/>
  <c r="AH278" i="24" s="1"/>
  <c r="AD174" i="24"/>
  <c r="AD278" i="24" s="1"/>
  <c r="AG174" i="24"/>
  <c r="AG278" i="24" s="1"/>
  <c r="W174" i="24"/>
  <c r="W278" i="24" s="1"/>
  <c r="AI174" i="24"/>
  <c r="AI278" i="24" s="1"/>
  <c r="X174" i="24"/>
  <c r="X278" i="24" s="1"/>
  <c r="AE174" i="24"/>
  <c r="AE278" i="24" s="1"/>
  <c r="AF174" i="24"/>
  <c r="AF278" i="24" s="1"/>
  <c r="AJ525" i="24"/>
  <c r="BH524" i="24"/>
  <c r="L526" i="24"/>
  <c r="AV525" i="24"/>
  <c r="M527" i="24"/>
  <c r="J526" i="24"/>
  <c r="AT525" i="24"/>
  <c r="AT454" i="24"/>
  <c r="U544" i="24"/>
  <c r="I526" i="24"/>
  <c r="AS525" i="24"/>
  <c r="BE455" i="24"/>
  <c r="BF455" i="24"/>
  <c r="BG455" i="24"/>
  <c r="BH455" i="24"/>
  <c r="Z544" i="24"/>
  <c r="AK367" i="24"/>
  <c r="AG367" i="24"/>
  <c r="AC367" i="24"/>
  <c r="W367" i="24"/>
  <c r="S367" i="24"/>
  <c r="S456" i="24" s="1"/>
  <c r="M367" i="24"/>
  <c r="M456" i="24" s="1"/>
  <c r="I367" i="24"/>
  <c r="E367" i="24"/>
  <c r="AJ367" i="24"/>
  <c r="AJ456" i="24" s="1"/>
  <c r="AF367" i="24"/>
  <c r="AF456" i="24" s="1"/>
  <c r="Z367" i="24"/>
  <c r="V367" i="24"/>
  <c r="R367" i="24"/>
  <c r="R456" i="24" s="1"/>
  <c r="L367" i="24"/>
  <c r="L456" i="24" s="1"/>
  <c r="H367" i="24"/>
  <c r="D367" i="24"/>
  <c r="D456" i="24" s="1"/>
  <c r="D545" i="24" s="1"/>
  <c r="AI367" i="24"/>
  <c r="AI456" i="24" s="1"/>
  <c r="AE367" i="24"/>
  <c r="AE456" i="24" s="1"/>
  <c r="Y367" i="24"/>
  <c r="Y456" i="24" s="1"/>
  <c r="U367" i="24"/>
  <c r="U456" i="24" s="1"/>
  <c r="Q367" i="24"/>
  <c r="Q456" i="24" s="1"/>
  <c r="K367" i="24"/>
  <c r="K456" i="24" s="1"/>
  <c r="G367" i="24"/>
  <c r="G456" i="24" s="1"/>
  <c r="AL367" i="24"/>
  <c r="AL456" i="24" s="1"/>
  <c r="AH367" i="24"/>
  <c r="AH456" i="24" s="1"/>
  <c r="AD367" i="24"/>
  <c r="AD456" i="24" s="1"/>
  <c r="BB456" i="24" s="1"/>
  <c r="X367" i="24"/>
  <c r="X456" i="24" s="1"/>
  <c r="T367" i="24"/>
  <c r="T456" i="24" s="1"/>
  <c r="N367" i="24"/>
  <c r="N456" i="24" s="1"/>
  <c r="J367" i="24"/>
  <c r="J456" i="24" s="1"/>
  <c r="F367" i="24"/>
  <c r="F456" i="24" s="1"/>
  <c r="AP456" i="24" s="1"/>
  <c r="AW454" i="24"/>
  <c r="AQ525" i="24"/>
  <c r="G526" i="24"/>
  <c r="BJ524" i="24"/>
  <c r="AL525" i="24"/>
  <c r="H526" i="24"/>
  <c r="AR525" i="24"/>
  <c r="BC454" i="24"/>
  <c r="BA454" i="24"/>
  <c r="Q544" i="24"/>
  <c r="Q545" i="24" s="1"/>
  <c r="R525" i="24"/>
  <c r="AP524" i="24"/>
  <c r="N527" i="24"/>
  <c r="AX526" i="24"/>
  <c r="AI525" i="24"/>
  <c r="BG524" i="24"/>
  <c r="BA524" i="24"/>
  <c r="AC525" i="24"/>
  <c r="E526" i="24"/>
  <c r="AO525" i="24"/>
  <c r="BI455" i="24"/>
  <c r="BJ455" i="24"/>
  <c r="V455" i="24"/>
  <c r="AT455" i="24" s="1"/>
  <c r="AE525" i="24"/>
  <c r="BC524" i="24"/>
  <c r="AK525" i="24"/>
  <c r="BI524" i="24"/>
  <c r="AU454" i="24"/>
  <c r="W544" i="24"/>
  <c r="W545" i="24" s="1"/>
  <c r="BA522" i="19"/>
  <c r="AC523" i="19"/>
  <c r="R523" i="19"/>
  <c r="Q146" i="23"/>
  <c r="Q146" i="9"/>
  <c r="T524" i="18"/>
  <c r="AR523" i="18"/>
  <c r="BI523" i="18"/>
  <c r="AK524" i="18"/>
  <c r="BD523" i="18"/>
  <c r="AF524" i="18"/>
  <c r="BJ523" i="18"/>
  <c r="AL524" i="18"/>
  <c r="BF523" i="18"/>
  <c r="AH524" i="18"/>
  <c r="E147" i="23"/>
  <c r="E147" i="9"/>
  <c r="F524" i="19"/>
  <c r="AP523" i="19"/>
  <c r="I147" i="23"/>
  <c r="I147" i="9"/>
  <c r="J524" i="19"/>
  <c r="AT523" i="19"/>
  <c r="BC146" i="23"/>
  <c r="AQ146" i="23"/>
  <c r="D147" i="23"/>
  <c r="D147" i="9"/>
  <c r="AO523" i="19"/>
  <c r="E524" i="19"/>
  <c r="Z525" i="18"/>
  <c r="AB146" i="9"/>
  <c r="J147" i="23"/>
  <c r="J147" i="9"/>
  <c r="AU523" i="19"/>
  <c r="K524" i="19"/>
  <c r="H147" i="23"/>
  <c r="H147" i="9"/>
  <c r="I524" i="19"/>
  <c r="AS523" i="19"/>
  <c r="L147" i="23"/>
  <c r="L147" i="9"/>
  <c r="M524" i="19"/>
  <c r="AW523" i="19"/>
  <c r="AW145" i="23"/>
  <c r="AK145" i="23"/>
  <c r="BI145" i="23" s="1"/>
  <c r="F147" i="23"/>
  <c r="F147" i="9"/>
  <c r="AQ523" i="19"/>
  <c r="G524" i="19"/>
  <c r="AU146" i="9"/>
  <c r="BI522" i="19"/>
  <c r="AK523" i="19"/>
  <c r="AJ147" i="9" s="1"/>
  <c r="BA146" i="9"/>
  <c r="AO146" i="9"/>
  <c r="BE146" i="9"/>
  <c r="BC524" i="18"/>
  <c r="AE525" i="18"/>
  <c r="G147" i="23"/>
  <c r="G147" i="9"/>
  <c r="H524" i="19"/>
  <c r="AR523" i="19"/>
  <c r="AZ146" i="9"/>
  <c r="BG522" i="19"/>
  <c r="AI523" i="19"/>
  <c r="AH146" i="9"/>
  <c r="BF146" i="9" s="1"/>
  <c r="AH146" i="23"/>
  <c r="AT146" i="9"/>
  <c r="BH146" i="9"/>
  <c r="BD522" i="19"/>
  <c r="AF523" i="19"/>
  <c r="R525" i="18"/>
  <c r="F526" i="18"/>
  <c r="AP525" i="18"/>
  <c r="AU146" i="23"/>
  <c r="G526" i="18"/>
  <c r="X147" i="23"/>
  <c r="X147" i="9"/>
  <c r="Y524" i="18"/>
  <c r="AW523" i="18"/>
  <c r="R147" i="23"/>
  <c r="R147" i="9"/>
  <c r="S524" i="18"/>
  <c r="AQ523" i="18"/>
  <c r="J526" i="18"/>
  <c r="AO146" i="23"/>
  <c r="AS146" i="23"/>
  <c r="P147" i="23"/>
  <c r="P147" i="9"/>
  <c r="Q524" i="18"/>
  <c r="AO523" i="18"/>
  <c r="E526" i="18"/>
  <c r="AN146" i="23"/>
  <c r="H526" i="18"/>
  <c r="AB146" i="23"/>
  <c r="AZ146" i="23" s="1"/>
  <c r="BE524" i="18"/>
  <c r="AG525" i="18"/>
  <c r="BH524" i="18"/>
  <c r="AJ525" i="18"/>
  <c r="AT146" i="23"/>
  <c r="BF146" i="23"/>
  <c r="AR146" i="23"/>
  <c r="M146" i="23"/>
  <c r="Y146" i="23" s="1"/>
  <c r="M146" i="9"/>
  <c r="N523" i="19"/>
  <c r="AX522" i="19"/>
  <c r="Y146" i="9"/>
  <c r="AC146" i="23"/>
  <c r="BA146" i="23" s="1"/>
  <c r="L525" i="18"/>
  <c r="BF522" i="19"/>
  <c r="AH523" i="19"/>
  <c r="AG147" i="9" s="1"/>
  <c r="U147" i="23"/>
  <c r="U147" i="9"/>
  <c r="V524" i="18"/>
  <c r="AT523" i="18"/>
  <c r="T147" i="23"/>
  <c r="T147" i="9"/>
  <c r="U524" i="18"/>
  <c r="AS523" i="18"/>
  <c r="BE522" i="19"/>
  <c r="AG523" i="19"/>
  <c r="AF146" i="9"/>
  <c r="BD146" i="9" s="1"/>
  <c r="AF146" i="23"/>
  <c r="BD146" i="23" s="1"/>
  <c r="BH522" i="19"/>
  <c r="AJ523" i="19"/>
  <c r="AI146" i="23"/>
  <c r="BG146" i="23" s="1"/>
  <c r="AI146" i="9"/>
  <c r="BG146" i="9" s="1"/>
  <c r="K147" i="23"/>
  <c r="K147" i="9"/>
  <c r="L524" i="19"/>
  <c r="AV523" i="19"/>
  <c r="BB522" i="19"/>
  <c r="AD523" i="19"/>
  <c r="X146" i="9"/>
  <c r="AV146" i="9" s="1"/>
  <c r="R146" i="9"/>
  <c r="AP146" i="9" s="1"/>
  <c r="I526" i="18"/>
  <c r="V147" i="23"/>
  <c r="V147" i="9"/>
  <c r="W524" i="18"/>
  <c r="AU523" i="18"/>
  <c r="AJ146" i="23"/>
  <c r="BH146" i="23" s="1"/>
  <c r="AG146" i="23"/>
  <c r="BE146" i="23" s="1"/>
  <c r="AP522" i="19"/>
  <c r="M526" i="18"/>
  <c r="BJ522" i="19"/>
  <c r="AL523" i="19"/>
  <c r="P146" i="9"/>
  <c r="AN146" i="9" s="1"/>
  <c r="AQ146" i="9"/>
  <c r="BC146" i="9"/>
  <c r="AB147" i="23"/>
  <c r="AB147" i="9"/>
  <c r="BA523" i="18"/>
  <c r="AC524" i="18"/>
  <c r="BG524" i="18"/>
  <c r="AI525" i="18"/>
  <c r="AW145" i="9"/>
  <c r="AK145" i="9"/>
  <c r="BI145" i="9" s="1"/>
  <c r="AC147" i="23"/>
  <c r="BB523" i="18"/>
  <c r="AC147" i="9"/>
  <c r="AD524" i="18"/>
  <c r="W147" i="23"/>
  <c r="W147" i="9"/>
  <c r="X524" i="18"/>
  <c r="AV524" i="18" s="1"/>
  <c r="U146" i="9"/>
  <c r="AS146" i="9" s="1"/>
  <c r="T146" i="9"/>
  <c r="AR146" i="9" s="1"/>
  <c r="BC522" i="19"/>
  <c r="AE523" i="19"/>
  <c r="AD146" i="23"/>
  <c r="BB146" i="23" s="1"/>
  <c r="AD146" i="9"/>
  <c r="BB146" i="9" s="1"/>
  <c r="AX523" i="18"/>
  <c r="N524" i="18"/>
  <c r="K526" i="18"/>
  <c r="X146" i="23"/>
  <c r="AV146" i="23" s="1"/>
  <c r="R146" i="23"/>
  <c r="AP146" i="23" s="1"/>
  <c r="X545" i="24" l="1"/>
  <c r="AV456" i="24"/>
  <c r="AW456" i="24"/>
  <c r="AQ456" i="24"/>
  <c r="BC456" i="24"/>
  <c r="BI525" i="24"/>
  <c r="AK526" i="24"/>
  <c r="BA525" i="24"/>
  <c r="AC526" i="24"/>
  <c r="G527" i="24"/>
  <c r="AQ526" i="24"/>
  <c r="AG456" i="24"/>
  <c r="N528" i="24"/>
  <c r="AX527" i="24"/>
  <c r="AR526" i="24"/>
  <c r="H527" i="24"/>
  <c r="BF456" i="24"/>
  <c r="BG456" i="24"/>
  <c r="BH456" i="24"/>
  <c r="AK456" i="24"/>
  <c r="BI456" i="24" s="1"/>
  <c r="I527" i="24"/>
  <c r="AS526" i="24"/>
  <c r="J527" i="24"/>
  <c r="AT526" i="24"/>
  <c r="AV526" i="24"/>
  <c r="L527" i="24"/>
  <c r="Y526" i="24"/>
  <c r="AW525" i="24"/>
  <c r="K527" i="24"/>
  <c r="AU526" i="24"/>
  <c r="BD525" i="24"/>
  <c r="AF526" i="24"/>
  <c r="BC525" i="24"/>
  <c r="AE526" i="24"/>
  <c r="AL526" i="24"/>
  <c r="BJ525" i="24"/>
  <c r="BJ456" i="24"/>
  <c r="V456" i="24"/>
  <c r="AT456" i="24" s="1"/>
  <c r="E456" i="24"/>
  <c r="AO456" i="24" s="1"/>
  <c r="W456" i="24"/>
  <c r="AU456" i="24" s="1"/>
  <c r="Z545" i="24"/>
  <c r="U545" i="24"/>
  <c r="D279" i="24"/>
  <c r="Q175" i="24"/>
  <c r="Q279" i="24" s="1"/>
  <c r="AC175" i="24"/>
  <c r="AC279" i="24" s="1"/>
  <c r="L175" i="24"/>
  <c r="L279" i="24" s="1"/>
  <c r="T175" i="24"/>
  <c r="T279" i="24" s="1"/>
  <c r="AG175" i="24"/>
  <c r="AG279" i="24" s="1"/>
  <c r="I175" i="24"/>
  <c r="I279" i="24" s="1"/>
  <c r="Z175" i="24"/>
  <c r="Z279" i="24" s="1"/>
  <c r="G175" i="24"/>
  <c r="G279" i="24" s="1"/>
  <c r="M175" i="24"/>
  <c r="M279" i="24" s="1"/>
  <c r="AI175" i="24"/>
  <c r="AI279" i="24" s="1"/>
  <c r="R175" i="24"/>
  <c r="R279" i="24" s="1"/>
  <c r="AL175" i="24"/>
  <c r="AL279" i="24" s="1"/>
  <c r="AE175" i="24"/>
  <c r="AE279" i="24" s="1"/>
  <c r="W175" i="24"/>
  <c r="W279" i="24" s="1"/>
  <c r="AF175" i="24"/>
  <c r="AF279" i="24" s="1"/>
  <c r="H175" i="24"/>
  <c r="H279" i="24" s="1"/>
  <c r="Y175" i="24"/>
  <c r="Y279" i="24" s="1"/>
  <c r="X175" i="24"/>
  <c r="X279" i="24" s="1"/>
  <c r="AK175" i="24"/>
  <c r="AK279" i="24" s="1"/>
  <c r="U175" i="24"/>
  <c r="U279" i="24" s="1"/>
  <c r="E175" i="24"/>
  <c r="E279" i="24" s="1"/>
  <c r="N175" i="24"/>
  <c r="N279" i="24" s="1"/>
  <c r="J175" i="24"/>
  <c r="J279" i="24" s="1"/>
  <c r="K175" i="24"/>
  <c r="K279" i="24" s="1"/>
  <c r="F175" i="24"/>
  <c r="F279" i="24" s="1"/>
  <c r="AJ175" i="24"/>
  <c r="AJ279" i="24" s="1"/>
  <c r="AH175" i="24"/>
  <c r="AH279" i="24" s="1"/>
  <c r="AD175" i="24"/>
  <c r="AD279" i="24" s="1"/>
  <c r="V175" i="24"/>
  <c r="V279" i="24" s="1"/>
  <c r="S175" i="24"/>
  <c r="S279" i="24" s="1"/>
  <c r="S545" i="24"/>
  <c r="F528" i="24"/>
  <c r="E527" i="24"/>
  <c r="AO526" i="24"/>
  <c r="BG525" i="24"/>
  <c r="AI526" i="24"/>
  <c r="R526" i="24"/>
  <c r="AP525" i="24"/>
  <c r="H456" i="24"/>
  <c r="AR456" i="24" s="1"/>
  <c r="Z456" i="24"/>
  <c r="AX456" i="24" s="1"/>
  <c r="I456" i="24"/>
  <c r="AS456" i="24" s="1"/>
  <c r="AC456" i="24"/>
  <c r="BA456" i="24" s="1"/>
  <c r="T545" i="24"/>
  <c r="M528" i="24"/>
  <c r="BH525" i="24"/>
  <c r="AJ526" i="24"/>
  <c r="AL368" i="24"/>
  <c r="AH368" i="24"/>
  <c r="AD368" i="24"/>
  <c r="X368" i="24"/>
  <c r="T368" i="24"/>
  <c r="N368" i="24"/>
  <c r="J368" i="24"/>
  <c r="F368" i="24"/>
  <c r="AK368" i="24"/>
  <c r="AG368" i="24"/>
  <c r="AC368" i="24"/>
  <c r="AC457" i="24" s="1"/>
  <c r="W368" i="24"/>
  <c r="W546" i="24" s="1"/>
  <c r="S368" i="24"/>
  <c r="S457" i="24" s="1"/>
  <c r="M368" i="24"/>
  <c r="I368" i="24"/>
  <c r="I457" i="24" s="1"/>
  <c r="E368" i="24"/>
  <c r="AJ368" i="24"/>
  <c r="AJ457" i="24" s="1"/>
  <c r="AF368" i="24"/>
  <c r="AF457" i="24" s="1"/>
  <c r="Z368" i="24"/>
  <c r="Z457" i="24" s="1"/>
  <c r="V368" i="24"/>
  <c r="R368" i="24"/>
  <c r="R457" i="24" s="1"/>
  <c r="L368" i="24"/>
  <c r="L457" i="24" s="1"/>
  <c r="H368" i="24"/>
  <c r="H457" i="24" s="1"/>
  <c r="D368" i="24"/>
  <c r="D457" i="24" s="1"/>
  <c r="AI368" i="24"/>
  <c r="AI457" i="24" s="1"/>
  <c r="AE368" i="24"/>
  <c r="AE457" i="24" s="1"/>
  <c r="Y368" i="24"/>
  <c r="Y457" i="24" s="1"/>
  <c r="U368" i="24"/>
  <c r="U457" i="24" s="1"/>
  <c r="Q368" i="24"/>
  <c r="Q457" i="24" s="1"/>
  <c r="K368" i="24"/>
  <c r="K457" i="24" s="1"/>
  <c r="G368" i="24"/>
  <c r="G457" i="24" s="1"/>
  <c r="BE525" i="24"/>
  <c r="AG526" i="24"/>
  <c r="AH526" i="24"/>
  <c r="BF525" i="24"/>
  <c r="AD526" i="24"/>
  <c r="BB525" i="24"/>
  <c r="V545" i="24"/>
  <c r="K527" i="18"/>
  <c r="N525" i="18"/>
  <c r="AX524" i="18"/>
  <c r="BJ523" i="19"/>
  <c r="AL524" i="19"/>
  <c r="W525" i="18"/>
  <c r="AU524" i="18"/>
  <c r="I527" i="18"/>
  <c r="AU147" i="23"/>
  <c r="BI146" i="9"/>
  <c r="AW146" i="9"/>
  <c r="AK146" i="9"/>
  <c r="BH525" i="18"/>
  <c r="AJ526" i="18"/>
  <c r="BE525" i="18"/>
  <c r="AG526" i="18"/>
  <c r="Q525" i="18"/>
  <c r="AO524" i="18"/>
  <c r="J527" i="18"/>
  <c r="BD523" i="19"/>
  <c r="AF524" i="19"/>
  <c r="AP147" i="9"/>
  <c r="AV147" i="23"/>
  <c r="AR147" i="23"/>
  <c r="AT147" i="23"/>
  <c r="AZ147" i="23"/>
  <c r="AN147" i="23"/>
  <c r="I148" i="23"/>
  <c r="I148" i="9"/>
  <c r="AT524" i="19"/>
  <c r="J525" i="19"/>
  <c r="E148" i="23"/>
  <c r="E148" i="9"/>
  <c r="F525" i="19"/>
  <c r="AE147" i="9"/>
  <c r="BC147" i="9" s="1"/>
  <c r="T525" i="18"/>
  <c r="AR524" i="18"/>
  <c r="BA524" i="18"/>
  <c r="AC525" i="18"/>
  <c r="BF523" i="19"/>
  <c r="AH524" i="19"/>
  <c r="L526" i="18"/>
  <c r="AW146" i="23"/>
  <c r="AK146" i="23"/>
  <c r="BI146" i="23" s="1"/>
  <c r="H527" i="18"/>
  <c r="E527" i="18"/>
  <c r="G527" i="18"/>
  <c r="AP147" i="23"/>
  <c r="J148" i="23"/>
  <c r="V148" i="23" s="1"/>
  <c r="J148" i="9"/>
  <c r="V148" i="9" s="1"/>
  <c r="K525" i="19"/>
  <c r="AU524" i="19"/>
  <c r="D148" i="23"/>
  <c r="P148" i="23" s="1"/>
  <c r="D148" i="9"/>
  <c r="P148" i="9" s="1"/>
  <c r="E525" i="19"/>
  <c r="AO524" i="19"/>
  <c r="AS147" i="9"/>
  <c r="BE147" i="9"/>
  <c r="AO147" i="9"/>
  <c r="BA147" i="9"/>
  <c r="S147" i="9"/>
  <c r="AQ147" i="9" s="1"/>
  <c r="R524" i="19"/>
  <c r="Q147" i="23"/>
  <c r="Q147" i="9"/>
  <c r="K148" i="23"/>
  <c r="K148" i="9"/>
  <c r="L525" i="19"/>
  <c r="AV524" i="19"/>
  <c r="U525" i="18"/>
  <c r="AS524" i="18"/>
  <c r="U148" i="23"/>
  <c r="U148" i="9"/>
  <c r="V525" i="18"/>
  <c r="AT524" i="18"/>
  <c r="S525" i="18"/>
  <c r="AQ524" i="18"/>
  <c r="Y525" i="18"/>
  <c r="AW524" i="18"/>
  <c r="F527" i="18"/>
  <c r="BG523" i="19"/>
  <c r="AI524" i="19"/>
  <c r="AH147" i="23"/>
  <c r="BF147" i="23" s="1"/>
  <c r="AH147" i="9"/>
  <c r="BC525" i="18"/>
  <c r="AE526" i="18"/>
  <c r="BI523" i="19"/>
  <c r="AK524" i="19"/>
  <c r="F148" i="23"/>
  <c r="F148" i="9"/>
  <c r="G525" i="19"/>
  <c r="AQ524" i="19"/>
  <c r="L148" i="23"/>
  <c r="L148" i="9"/>
  <c r="M525" i="19"/>
  <c r="AW524" i="19"/>
  <c r="H148" i="23"/>
  <c r="H148" i="9"/>
  <c r="I525" i="19"/>
  <c r="AS524" i="19"/>
  <c r="Z526" i="18"/>
  <c r="AS147" i="23"/>
  <c r="BE147" i="23"/>
  <c r="AO147" i="23"/>
  <c r="BA147" i="23"/>
  <c r="AG147" i="23"/>
  <c r="AE147" i="23"/>
  <c r="BC147" i="23" s="1"/>
  <c r="AJ147" i="23"/>
  <c r="BH147" i="23" s="1"/>
  <c r="S147" i="23"/>
  <c r="AQ147" i="23" s="1"/>
  <c r="BA523" i="19"/>
  <c r="AC524" i="19"/>
  <c r="AB148" i="23" s="1"/>
  <c r="BG525" i="18"/>
  <c r="AI526" i="18"/>
  <c r="BB524" i="18"/>
  <c r="AD525" i="18"/>
  <c r="BC523" i="19"/>
  <c r="AE524" i="19"/>
  <c r="AD147" i="9"/>
  <c r="BB147" i="9" s="1"/>
  <c r="AD147" i="23"/>
  <c r="BB147" i="23" s="1"/>
  <c r="W148" i="23"/>
  <c r="W148" i="9"/>
  <c r="X525" i="18"/>
  <c r="M527" i="18"/>
  <c r="BB523" i="19"/>
  <c r="AD524" i="19"/>
  <c r="AC148" i="23" s="1"/>
  <c r="AU147" i="9"/>
  <c r="BH523" i="19"/>
  <c r="AJ524" i="19"/>
  <c r="AI147" i="9"/>
  <c r="BG147" i="9" s="1"/>
  <c r="AI147" i="23"/>
  <c r="BG147" i="23" s="1"/>
  <c r="BE523" i="19"/>
  <c r="AG524" i="19"/>
  <c r="AF147" i="9"/>
  <c r="BD147" i="9" s="1"/>
  <c r="AF147" i="23"/>
  <c r="BD147" i="23" s="1"/>
  <c r="M147" i="23"/>
  <c r="AK147" i="23" s="1"/>
  <c r="M147" i="9"/>
  <c r="N524" i="19"/>
  <c r="AX523" i="19"/>
  <c r="Y147" i="9"/>
  <c r="R526" i="18"/>
  <c r="G148" i="23"/>
  <c r="S148" i="23" s="1"/>
  <c r="G148" i="9"/>
  <c r="H525" i="19"/>
  <c r="AR524" i="19"/>
  <c r="BH147" i="9"/>
  <c r="AV147" i="9"/>
  <c r="AR147" i="9"/>
  <c r="AT147" i="9"/>
  <c r="BF147" i="9"/>
  <c r="AN147" i="9"/>
  <c r="AZ147" i="9"/>
  <c r="AG148" i="23"/>
  <c r="AG148" i="9"/>
  <c r="BF524" i="18"/>
  <c r="AH525" i="18"/>
  <c r="BJ524" i="18"/>
  <c r="AL525" i="18"/>
  <c r="AE148" i="23"/>
  <c r="BD524" i="18"/>
  <c r="AF525" i="18"/>
  <c r="AJ148" i="23"/>
  <c r="BI524" i="18"/>
  <c r="AJ148" i="9"/>
  <c r="AK525" i="18"/>
  <c r="BH457" i="24" l="1"/>
  <c r="BH567" i="24" s="1"/>
  <c r="V546" i="24"/>
  <c r="BG457" i="24"/>
  <c r="BG567" i="24" s="1"/>
  <c r="AQ457" i="24"/>
  <c r="AQ567" i="24" s="1"/>
  <c r="AQ568" i="24" s="1"/>
  <c r="AS457" i="24"/>
  <c r="AS567" i="24" s="1"/>
  <c r="AS568" i="24" s="1"/>
  <c r="J457" i="24"/>
  <c r="AD457" i="24"/>
  <c r="S546" i="24"/>
  <c r="U546" i="24"/>
  <c r="AE527" i="24"/>
  <c r="BC526" i="24"/>
  <c r="L528" i="24"/>
  <c r="AV527" i="24"/>
  <c r="BA526" i="24"/>
  <c r="AC527" i="24"/>
  <c r="BF526" i="24"/>
  <c r="AH527" i="24"/>
  <c r="BG568" i="24"/>
  <c r="BC457" i="24"/>
  <c r="BC567" i="24" s="1"/>
  <c r="BC568" i="24" s="1"/>
  <c r="BH568" i="24"/>
  <c r="BD457" i="24"/>
  <c r="BD567" i="24" s="1"/>
  <c r="BD568" i="24" s="1"/>
  <c r="M457" i="24"/>
  <c r="AG457" i="24"/>
  <c r="BE457" i="24" s="1"/>
  <c r="BE567" i="24" s="1"/>
  <c r="BE568" i="24" s="1"/>
  <c r="N457" i="24"/>
  <c r="AH457" i="24"/>
  <c r="BF457" i="24" s="1"/>
  <c r="BF567" i="24" s="1"/>
  <c r="M529" i="24"/>
  <c r="R527" i="24"/>
  <c r="AP526" i="24"/>
  <c r="AO527" i="24"/>
  <c r="E528" i="24"/>
  <c r="Z546" i="24"/>
  <c r="K528" i="24"/>
  <c r="AU527" i="24"/>
  <c r="AS527" i="24"/>
  <c r="I528" i="24"/>
  <c r="Q546" i="24"/>
  <c r="BE456" i="24"/>
  <c r="BE526" i="24"/>
  <c r="AG527" i="24"/>
  <c r="AK457" i="24"/>
  <c r="T457" i="24"/>
  <c r="AR457" i="24" s="1"/>
  <c r="AR567" i="24" s="1"/>
  <c r="AR568" i="24" s="1"/>
  <c r="AL457" i="24"/>
  <c r="AI527" i="24"/>
  <c r="BG526" i="24"/>
  <c r="BD526" i="24"/>
  <c r="AF527" i="24"/>
  <c r="BD456" i="24"/>
  <c r="G528" i="24"/>
  <c r="AQ527" i="24"/>
  <c r="BI526" i="24"/>
  <c r="AK527" i="24"/>
  <c r="BB526" i="24"/>
  <c r="AD527" i="24"/>
  <c r="AM567" i="24"/>
  <c r="AM568" i="24" s="1"/>
  <c r="D546" i="24"/>
  <c r="V457" i="24"/>
  <c r="E457" i="24"/>
  <c r="BA457" i="24" s="1"/>
  <c r="BA567" i="24" s="1"/>
  <c r="W457" i="24"/>
  <c r="AU457" i="24" s="1"/>
  <c r="AU567" i="24" s="1"/>
  <c r="AU568" i="24" s="1"/>
  <c r="F457" i="24"/>
  <c r="X457" i="24"/>
  <c r="AV457" i="24" s="1"/>
  <c r="AV567" i="24" s="1"/>
  <c r="AV568" i="24" s="1"/>
  <c r="BH526" i="24"/>
  <c r="AJ527" i="24"/>
  <c r="T546" i="24"/>
  <c r="F529" i="24"/>
  <c r="AI369" i="24"/>
  <c r="AE369" i="24"/>
  <c r="Y369" i="24"/>
  <c r="U369" i="24"/>
  <c r="Q369" i="24"/>
  <c r="K369" i="24"/>
  <c r="G369" i="24"/>
  <c r="AL369" i="24"/>
  <c r="AH369" i="24"/>
  <c r="AD369" i="24"/>
  <c r="X369" i="24"/>
  <c r="T369" i="24"/>
  <c r="N369" i="24"/>
  <c r="J369" i="24"/>
  <c r="F369" i="24"/>
  <c r="AK369" i="24"/>
  <c r="AG369" i="24"/>
  <c r="AC369" i="24"/>
  <c r="W369" i="24"/>
  <c r="S369" i="24"/>
  <c r="M369" i="24"/>
  <c r="I369" i="24"/>
  <c r="E369" i="24"/>
  <c r="AJ369" i="24"/>
  <c r="AF369" i="24"/>
  <c r="Z369" i="24"/>
  <c r="V369" i="24"/>
  <c r="R369" i="24"/>
  <c r="L369" i="24"/>
  <c r="H369" i="24"/>
  <c r="D369" i="24"/>
  <c r="D458" i="24" s="1"/>
  <c r="D547" i="24" s="1"/>
  <c r="AF370" i="24"/>
  <c r="L370" i="24"/>
  <c r="L459" i="24" s="1"/>
  <c r="AE370" i="24"/>
  <c r="K370" i="24"/>
  <c r="K459" i="24" s="1"/>
  <c r="AD370" i="24"/>
  <c r="J370" i="24"/>
  <c r="J459" i="24" s="1"/>
  <c r="AC370" i="24"/>
  <c r="I370" i="24"/>
  <c r="I459" i="24" s="1"/>
  <c r="Y370" i="24"/>
  <c r="X370" i="24"/>
  <c r="X459" i="24" s="1"/>
  <c r="W370" i="24"/>
  <c r="E370" i="24"/>
  <c r="E459" i="24" s="1"/>
  <c r="AJ370" i="24"/>
  <c r="AJ459" i="24" s="1"/>
  <c r="AI370" i="24"/>
  <c r="AI459" i="24" s="1"/>
  <c r="BG459" i="24" s="1"/>
  <c r="N370" i="24"/>
  <c r="Z370" i="24"/>
  <c r="Z459" i="24" s="1"/>
  <c r="H370" i="24"/>
  <c r="H459" i="24" s="1"/>
  <c r="G370" i="24"/>
  <c r="G459" i="24" s="1"/>
  <c r="F370" i="24"/>
  <c r="Q370" i="24"/>
  <c r="Q459" i="24" s="1"/>
  <c r="AG370" i="24"/>
  <c r="AG459" i="24" s="1"/>
  <c r="V370" i="24"/>
  <c r="V459" i="24" s="1"/>
  <c r="U370" i="24"/>
  <c r="U459" i="24" s="1"/>
  <c r="AL370" i="24"/>
  <c r="AL459" i="24" s="1"/>
  <c r="T370" i="24"/>
  <c r="T459" i="24" s="1"/>
  <c r="AK370" i="24"/>
  <c r="AK459" i="24" s="1"/>
  <c r="S370" i="24"/>
  <c r="S459" i="24" s="1"/>
  <c r="R370" i="24"/>
  <c r="R459" i="24" s="1"/>
  <c r="AH370" i="24"/>
  <c r="AH459" i="24" s="1"/>
  <c r="M370" i="24"/>
  <c r="M459" i="24" s="1"/>
  <c r="BJ526" i="24"/>
  <c r="AL527" i="24"/>
  <c r="Y527" i="24"/>
  <c r="AW526" i="24"/>
  <c r="J528" i="24"/>
  <c r="AT527" i="24"/>
  <c r="H528" i="24"/>
  <c r="AR527" i="24"/>
  <c r="AX528" i="24"/>
  <c r="N529" i="24"/>
  <c r="X546" i="24"/>
  <c r="X547" i="24" s="1"/>
  <c r="X548" i="24" s="1"/>
  <c r="X549" i="24" s="1"/>
  <c r="X550" i="24" s="1"/>
  <c r="X551" i="24" s="1"/>
  <c r="X552" i="24" s="1"/>
  <c r="X553" i="24" s="1"/>
  <c r="X554" i="24" s="1"/>
  <c r="X555" i="24" s="1"/>
  <c r="M148" i="23"/>
  <c r="M148" i="9"/>
  <c r="AX524" i="19"/>
  <c r="N525" i="19"/>
  <c r="BI525" i="18"/>
  <c r="AK526" i="18"/>
  <c r="BF525" i="18"/>
  <c r="AH526" i="18"/>
  <c r="AW147" i="9"/>
  <c r="R527" i="18"/>
  <c r="Y147" i="23"/>
  <c r="AK148" i="9"/>
  <c r="Y148" i="9"/>
  <c r="G149" i="23"/>
  <c r="G149" i="9"/>
  <c r="H526" i="19"/>
  <c r="AR525" i="19"/>
  <c r="Z527" i="18"/>
  <c r="H149" i="23"/>
  <c r="H149" i="9"/>
  <c r="AS525" i="19"/>
  <c r="I526" i="19"/>
  <c r="L149" i="23"/>
  <c r="L149" i="9"/>
  <c r="AW525" i="19"/>
  <c r="M526" i="19"/>
  <c r="F149" i="23"/>
  <c r="F149" i="9"/>
  <c r="G526" i="19"/>
  <c r="AQ525" i="19"/>
  <c r="X149" i="23"/>
  <c r="X149" i="9"/>
  <c r="Y526" i="18"/>
  <c r="AW525" i="18"/>
  <c r="R149" i="23"/>
  <c r="R149" i="9"/>
  <c r="S526" i="18"/>
  <c r="AQ525" i="18"/>
  <c r="V526" i="18"/>
  <c r="AT525" i="18"/>
  <c r="T149" i="23"/>
  <c r="T149" i="9"/>
  <c r="U526" i="18"/>
  <c r="AS525" i="18"/>
  <c r="K149" i="23"/>
  <c r="K149" i="9"/>
  <c r="L526" i="19"/>
  <c r="AV525" i="19"/>
  <c r="G528" i="18"/>
  <c r="AS148" i="9"/>
  <c r="BE148" i="9"/>
  <c r="Y148" i="23"/>
  <c r="Q526" i="18"/>
  <c r="AO525" i="18"/>
  <c r="M528" i="18"/>
  <c r="BB525" i="18"/>
  <c r="AD526" i="18"/>
  <c r="BG526" i="18"/>
  <c r="AI527" i="18"/>
  <c r="BA524" i="19"/>
  <c r="AC525" i="19"/>
  <c r="BH148" i="9"/>
  <c r="BC526" i="18"/>
  <c r="AE527" i="18"/>
  <c r="AP527" i="18"/>
  <c r="F528" i="18"/>
  <c r="X148" i="9"/>
  <c r="AV148" i="9" s="1"/>
  <c r="R148" i="9"/>
  <c r="AP148" i="9" s="1"/>
  <c r="T148" i="9"/>
  <c r="AR148" i="9" s="1"/>
  <c r="AU148" i="9"/>
  <c r="R525" i="19"/>
  <c r="Q148" i="23"/>
  <c r="Q148" i="9"/>
  <c r="AO148" i="9" s="1"/>
  <c r="D149" i="23"/>
  <c r="D149" i="9"/>
  <c r="E526" i="19"/>
  <c r="AO525" i="19"/>
  <c r="J149" i="23"/>
  <c r="J149" i="9"/>
  <c r="K526" i="19"/>
  <c r="AU525" i="19"/>
  <c r="H528" i="18"/>
  <c r="L527" i="18"/>
  <c r="AB149" i="23"/>
  <c r="BA525" i="18"/>
  <c r="AB149" i="9"/>
  <c r="AC526" i="18"/>
  <c r="BA148" i="23"/>
  <c r="AO148" i="23"/>
  <c r="AS148" i="23"/>
  <c r="BE148" i="23"/>
  <c r="J528" i="18"/>
  <c r="I528" i="18"/>
  <c r="N526" i="18"/>
  <c r="AX525" i="18"/>
  <c r="BJ525" i="18"/>
  <c r="AL526" i="18"/>
  <c r="BH524" i="19"/>
  <c r="AJ525" i="19"/>
  <c r="AI148" i="23"/>
  <c r="AI148" i="9"/>
  <c r="BG148" i="9" s="1"/>
  <c r="BB524" i="19"/>
  <c r="AD525" i="19"/>
  <c r="W149" i="23"/>
  <c r="W149" i="9"/>
  <c r="X526" i="18"/>
  <c r="BH148" i="23"/>
  <c r="AP526" i="18"/>
  <c r="X148" i="23"/>
  <c r="AV148" i="23" s="1"/>
  <c r="R148" i="23"/>
  <c r="AP148" i="23" s="1"/>
  <c r="T148" i="23"/>
  <c r="AR148" i="23" s="1"/>
  <c r="BG148" i="23"/>
  <c r="AU148" i="23"/>
  <c r="AN148" i="9"/>
  <c r="AT148" i="9"/>
  <c r="E528" i="18"/>
  <c r="AV525" i="18"/>
  <c r="AB148" i="9"/>
  <c r="AZ148" i="9" s="1"/>
  <c r="S149" i="23"/>
  <c r="S149" i="9"/>
  <c r="T526" i="18"/>
  <c r="AR525" i="18"/>
  <c r="E149" i="23"/>
  <c r="E149" i="9"/>
  <c r="F526" i="19"/>
  <c r="AP525" i="19"/>
  <c r="I149" i="23"/>
  <c r="I149" i="9"/>
  <c r="J526" i="19"/>
  <c r="AT525" i="19"/>
  <c r="BJ524" i="19"/>
  <c r="AL525" i="19"/>
  <c r="K528" i="18"/>
  <c r="BD525" i="18"/>
  <c r="AF526" i="18"/>
  <c r="BC148" i="23"/>
  <c r="AQ148" i="23"/>
  <c r="BE524" i="19"/>
  <c r="AG525" i="19"/>
  <c r="AF148" i="23"/>
  <c r="BD148" i="23" s="1"/>
  <c r="AF148" i="9"/>
  <c r="BD148" i="9" s="1"/>
  <c r="AE148" i="9"/>
  <c r="BC148" i="9" s="1"/>
  <c r="AW147" i="23"/>
  <c r="BI147" i="23"/>
  <c r="BC524" i="19"/>
  <c r="AE525" i="19"/>
  <c r="AD148" i="9"/>
  <c r="BB148" i="9" s="1"/>
  <c r="AD148" i="23"/>
  <c r="BB148" i="23" s="1"/>
  <c r="AC148" i="9"/>
  <c r="BA148" i="9" s="1"/>
  <c r="BI524" i="19"/>
  <c r="AK525" i="19"/>
  <c r="BG524" i="19"/>
  <c r="AI525" i="19"/>
  <c r="AH148" i="9"/>
  <c r="BF148" i="9" s="1"/>
  <c r="AH148" i="23"/>
  <c r="BF148" i="23" s="1"/>
  <c r="AK147" i="9"/>
  <c r="BI147" i="9" s="1"/>
  <c r="AZ148" i="23"/>
  <c r="AN148" i="23"/>
  <c r="AT148" i="23"/>
  <c r="BF524" i="19"/>
  <c r="AH525" i="19"/>
  <c r="AG149" i="9" s="1"/>
  <c r="S148" i="9"/>
  <c r="AQ148" i="9" s="1"/>
  <c r="AP524" i="19"/>
  <c r="BD524" i="19"/>
  <c r="AF525" i="19"/>
  <c r="AE149" i="23" s="1"/>
  <c r="BE526" i="18"/>
  <c r="AG527" i="18"/>
  <c r="BH526" i="18"/>
  <c r="AJ527" i="18"/>
  <c r="V149" i="23"/>
  <c r="V149" i="9"/>
  <c r="W526" i="18"/>
  <c r="AU525" i="18"/>
  <c r="BJ457" i="24" l="1"/>
  <c r="BJ567" i="24" s="1"/>
  <c r="AS459" i="24"/>
  <c r="BI457" i="24"/>
  <c r="BI567" i="24" s="1"/>
  <c r="BE459" i="24"/>
  <c r="BF459" i="24"/>
  <c r="AQ459" i="24"/>
  <c r="AO459" i="24"/>
  <c r="V458" i="24"/>
  <c r="E458" i="24"/>
  <c r="W458" i="24"/>
  <c r="F458" i="24"/>
  <c r="X458" i="24"/>
  <c r="G458" i="24"/>
  <c r="Y458" i="24"/>
  <c r="G529" i="24"/>
  <c r="AQ528" i="24"/>
  <c r="Q547" i="24"/>
  <c r="Q548" i="24" s="1"/>
  <c r="Q549" i="24" s="1"/>
  <c r="Q550" i="24" s="1"/>
  <c r="Q551" i="24" s="1"/>
  <c r="Q552" i="24" s="1"/>
  <c r="Q553" i="24" s="1"/>
  <c r="Q554" i="24" s="1"/>
  <c r="Q555" i="24" s="1"/>
  <c r="K529" i="24"/>
  <c r="AU528" i="24"/>
  <c r="BF527" i="24"/>
  <c r="AH528" i="24"/>
  <c r="BC527" i="24"/>
  <c r="AE528" i="24"/>
  <c r="BF568" i="24"/>
  <c r="AT457" i="24"/>
  <c r="AT567" i="24" s="1"/>
  <c r="AT568" i="24" s="1"/>
  <c r="N530" i="24"/>
  <c r="AX529" i="24"/>
  <c r="BJ527" i="24"/>
  <c r="AL528" i="24"/>
  <c r="AT528" i="24"/>
  <c r="J529" i="24"/>
  <c r="F459" i="24"/>
  <c r="AP459" i="24" s="1"/>
  <c r="N459" i="24"/>
  <c r="AX459" i="24" s="1"/>
  <c r="W459" i="24"/>
  <c r="AU459" i="24" s="1"/>
  <c r="AC459" i="24"/>
  <c r="BA459" i="24" s="1"/>
  <c r="AE459" i="24"/>
  <c r="BC459" i="24" s="1"/>
  <c r="H458" i="24"/>
  <c r="Z458" i="24"/>
  <c r="I458" i="24"/>
  <c r="AC458" i="24"/>
  <c r="BA458" i="24" s="1"/>
  <c r="J458" i="24"/>
  <c r="AT458" i="24" s="1"/>
  <c r="AD458" i="24"/>
  <c r="BB458" i="24" s="1"/>
  <c r="K458" i="24"/>
  <c r="AE458" i="24"/>
  <c r="BC458" i="24" s="1"/>
  <c r="T547" i="24"/>
  <c r="T548" i="24" s="1"/>
  <c r="T549" i="24" s="1"/>
  <c r="T550" i="24" s="1"/>
  <c r="T551" i="24" s="1"/>
  <c r="T552" i="24" s="1"/>
  <c r="T553" i="24" s="1"/>
  <c r="T554" i="24" s="1"/>
  <c r="T555" i="24" s="1"/>
  <c r="AP457" i="24"/>
  <c r="AP567" i="24" s="1"/>
  <c r="AP568" i="24" s="1"/>
  <c r="BI527" i="24"/>
  <c r="AK528" i="24"/>
  <c r="BG527" i="24"/>
  <c r="AI528" i="24"/>
  <c r="BE527" i="24"/>
  <c r="AG528" i="24"/>
  <c r="I529" i="24"/>
  <c r="AS528" i="24"/>
  <c r="Z547" i="24"/>
  <c r="Z548" i="24" s="1"/>
  <c r="Z549" i="24" s="1"/>
  <c r="Z550" i="24" s="1"/>
  <c r="Z551" i="24" s="1"/>
  <c r="Z552" i="24" s="1"/>
  <c r="Z553" i="24" s="1"/>
  <c r="Z554" i="24" s="1"/>
  <c r="Z555" i="24" s="1"/>
  <c r="R528" i="24"/>
  <c r="AP527" i="24"/>
  <c r="BJ568" i="24"/>
  <c r="AX568" i="24"/>
  <c r="AX457" i="24"/>
  <c r="AX567" i="24" s="1"/>
  <c r="U547" i="24"/>
  <c r="U548" i="24" s="1"/>
  <c r="U549" i="24" s="1"/>
  <c r="U550" i="24" s="1"/>
  <c r="U551" i="24" s="1"/>
  <c r="U552" i="24" s="1"/>
  <c r="U553" i="24" s="1"/>
  <c r="U554" i="24" s="1"/>
  <c r="U555" i="24" s="1"/>
  <c r="BI459" i="24"/>
  <c r="AT459" i="24"/>
  <c r="AV459" i="24"/>
  <c r="L458" i="24"/>
  <c r="AV458" i="24" s="1"/>
  <c r="AF458" i="24"/>
  <c r="BD458" i="24" s="1"/>
  <c r="M458" i="24"/>
  <c r="AW458" i="24" s="1"/>
  <c r="AG458" i="24"/>
  <c r="BE458" i="24" s="1"/>
  <c r="N458" i="24"/>
  <c r="AX458" i="24" s="1"/>
  <c r="AH458" i="24"/>
  <c r="BF458" i="24" s="1"/>
  <c r="Q458" i="24"/>
  <c r="AI458" i="24"/>
  <c r="AJ528" i="24"/>
  <c r="BH527" i="24"/>
  <c r="AF528" i="24"/>
  <c r="BD527" i="24"/>
  <c r="E529" i="24"/>
  <c r="AO528" i="24"/>
  <c r="V547" i="24"/>
  <c r="V548" i="24" s="1"/>
  <c r="V549" i="24" s="1"/>
  <c r="V550" i="24" s="1"/>
  <c r="V551" i="24" s="1"/>
  <c r="V552" i="24" s="1"/>
  <c r="V553" i="24" s="1"/>
  <c r="V554" i="24" s="1"/>
  <c r="V555" i="24" s="1"/>
  <c r="L529" i="24"/>
  <c r="AV528" i="24"/>
  <c r="S547" i="24"/>
  <c r="S548" i="24" s="1"/>
  <c r="S549" i="24" s="1"/>
  <c r="S550" i="24" s="1"/>
  <c r="S551" i="24" s="1"/>
  <c r="S552" i="24" s="1"/>
  <c r="S553" i="24" s="1"/>
  <c r="S554" i="24" s="1"/>
  <c r="S555" i="24" s="1"/>
  <c r="H529" i="24"/>
  <c r="AR528" i="24"/>
  <c r="Y528" i="24"/>
  <c r="AW527" i="24"/>
  <c r="AR459" i="24"/>
  <c r="BH459" i="24"/>
  <c r="Y459" i="24"/>
  <c r="AW459" i="24" s="1"/>
  <c r="AD459" i="24"/>
  <c r="BB459" i="24" s="1"/>
  <c r="AF459" i="24"/>
  <c r="BD459" i="24" s="1"/>
  <c r="R458" i="24"/>
  <c r="AJ458" i="24"/>
  <c r="BH458" i="24" s="1"/>
  <c r="S458" i="24"/>
  <c r="AK458" i="24"/>
  <c r="BI458" i="24" s="1"/>
  <c r="T458" i="24"/>
  <c r="AL458" i="24"/>
  <c r="BJ458" i="24" s="1"/>
  <c r="U458" i="24"/>
  <c r="F530" i="24"/>
  <c r="BA568" i="24"/>
  <c r="AO568" i="24"/>
  <c r="AO457" i="24"/>
  <c r="AO567" i="24" s="1"/>
  <c r="BB527" i="24"/>
  <c r="AD528" i="24"/>
  <c r="M530" i="24"/>
  <c r="BI568" i="24"/>
  <c r="AW457" i="24"/>
  <c r="AW567" i="24" s="1"/>
  <c r="AW568" i="24" s="1"/>
  <c r="BA527" i="24"/>
  <c r="AC528" i="24"/>
  <c r="BB457" i="24"/>
  <c r="BB567" i="24" s="1"/>
  <c r="BB568" i="24" s="1"/>
  <c r="W547" i="24"/>
  <c r="W548" i="24" s="1"/>
  <c r="W549" i="24" s="1"/>
  <c r="W550" i="24" s="1"/>
  <c r="W551" i="24" s="1"/>
  <c r="W552" i="24" s="1"/>
  <c r="W553" i="24" s="1"/>
  <c r="W554" i="24" s="1"/>
  <c r="W555" i="24" s="1"/>
  <c r="BE527" i="18"/>
  <c r="AG528" i="18"/>
  <c r="W527" i="18"/>
  <c r="AU526" i="18"/>
  <c r="BG525" i="19"/>
  <c r="AI526" i="19"/>
  <c r="AH149" i="9"/>
  <c r="AH149" i="23"/>
  <c r="E529" i="18"/>
  <c r="BB525" i="19"/>
  <c r="AD526" i="19"/>
  <c r="BH525" i="19"/>
  <c r="AJ526" i="19"/>
  <c r="AI149" i="23"/>
  <c r="AI149" i="9"/>
  <c r="J529" i="18"/>
  <c r="BF149" i="9"/>
  <c r="AT149" i="9"/>
  <c r="AZ149" i="9"/>
  <c r="R526" i="19"/>
  <c r="Q149" i="23"/>
  <c r="AO149" i="23" s="1"/>
  <c r="Q149" i="9"/>
  <c r="BC527" i="18"/>
  <c r="AE528" i="18"/>
  <c r="BG527" i="18"/>
  <c r="AI528" i="18"/>
  <c r="BB526" i="18"/>
  <c r="AD527" i="18"/>
  <c r="M529" i="18"/>
  <c r="P149" i="9"/>
  <c r="AN149" i="9" s="1"/>
  <c r="G529" i="18"/>
  <c r="BG149" i="23"/>
  <c r="AU149" i="23"/>
  <c r="U149" i="23"/>
  <c r="AS149" i="23" s="1"/>
  <c r="AP149" i="23"/>
  <c r="AV149" i="23"/>
  <c r="AR149" i="23"/>
  <c r="BF526" i="18"/>
  <c r="AH527" i="18"/>
  <c r="BI526" i="18"/>
  <c r="AK527" i="18"/>
  <c r="M149" i="23"/>
  <c r="M149" i="9"/>
  <c r="N526" i="19"/>
  <c r="AX525" i="19"/>
  <c r="Y149" i="23"/>
  <c r="Y149" i="9"/>
  <c r="BI525" i="19"/>
  <c r="AK526" i="19"/>
  <c r="BE525" i="19"/>
  <c r="AG526" i="19"/>
  <c r="AF149" i="23"/>
  <c r="BD149" i="23" s="1"/>
  <c r="AF149" i="9"/>
  <c r="BD526" i="18"/>
  <c r="AF527" i="18"/>
  <c r="X527" i="18"/>
  <c r="AX526" i="18"/>
  <c r="N527" i="18"/>
  <c r="H529" i="18"/>
  <c r="AT149" i="23"/>
  <c r="BF149" i="23"/>
  <c r="AZ149" i="23"/>
  <c r="AC149" i="9"/>
  <c r="P149" i="23"/>
  <c r="AN149" i="23" s="1"/>
  <c r="L150" i="23"/>
  <c r="L150" i="9"/>
  <c r="M527" i="19"/>
  <c r="AW526" i="19"/>
  <c r="H150" i="23"/>
  <c r="H150" i="9"/>
  <c r="I527" i="19"/>
  <c r="AS526" i="19"/>
  <c r="Z528" i="18"/>
  <c r="G150" i="23"/>
  <c r="G150" i="9"/>
  <c r="AR526" i="19"/>
  <c r="H527" i="19"/>
  <c r="BH527" i="18"/>
  <c r="AJ528" i="18"/>
  <c r="BD525" i="19"/>
  <c r="AF526" i="19"/>
  <c r="BF525" i="19"/>
  <c r="AH526" i="19"/>
  <c r="BC525" i="19"/>
  <c r="AE526" i="19"/>
  <c r="AD149" i="9"/>
  <c r="AD149" i="23"/>
  <c r="BB149" i="23" s="1"/>
  <c r="AE149" i="9"/>
  <c r="K529" i="18"/>
  <c r="I150" i="23"/>
  <c r="I150" i="9"/>
  <c r="J527" i="19"/>
  <c r="AT526" i="19"/>
  <c r="E150" i="23"/>
  <c r="E150" i="9"/>
  <c r="F527" i="19"/>
  <c r="AP526" i="19"/>
  <c r="S150" i="23"/>
  <c r="S150" i="9"/>
  <c r="T527" i="18"/>
  <c r="AR526" i="18"/>
  <c r="BJ526" i="18"/>
  <c r="AL527" i="18"/>
  <c r="I529" i="18"/>
  <c r="BA526" i="18"/>
  <c r="AC527" i="18"/>
  <c r="AV526" i="18"/>
  <c r="F529" i="18"/>
  <c r="BA525" i="19"/>
  <c r="AC526" i="19"/>
  <c r="AB150" i="9" s="1"/>
  <c r="K150" i="23"/>
  <c r="K150" i="9"/>
  <c r="AV526" i="19"/>
  <c r="L527" i="19"/>
  <c r="T150" i="23"/>
  <c r="T150" i="9"/>
  <c r="U527" i="18"/>
  <c r="AS526" i="18"/>
  <c r="U150" i="23"/>
  <c r="U150" i="9"/>
  <c r="V527" i="18"/>
  <c r="AT526" i="18"/>
  <c r="S527" i="18"/>
  <c r="AQ526" i="18"/>
  <c r="X150" i="23"/>
  <c r="X150" i="9"/>
  <c r="Y527" i="18"/>
  <c r="AW526" i="18"/>
  <c r="F150" i="23"/>
  <c r="F150" i="9"/>
  <c r="G527" i="19"/>
  <c r="AQ526" i="19"/>
  <c r="AQ149" i="9"/>
  <c r="BC149" i="9"/>
  <c r="AJ149" i="9"/>
  <c r="AW148" i="9"/>
  <c r="BI148" i="9"/>
  <c r="BJ525" i="19"/>
  <c r="AL526" i="19"/>
  <c r="BE149" i="9"/>
  <c r="AO149" i="9"/>
  <c r="BA149" i="9"/>
  <c r="AK149" i="9"/>
  <c r="L528" i="18"/>
  <c r="AV527" i="18"/>
  <c r="J150" i="23"/>
  <c r="J150" i="9"/>
  <c r="K527" i="19"/>
  <c r="AU526" i="19"/>
  <c r="D150" i="23"/>
  <c r="D150" i="9"/>
  <c r="P150" i="9" s="1"/>
  <c r="E527" i="19"/>
  <c r="AO526" i="19"/>
  <c r="AC149" i="23"/>
  <c r="BA149" i="23" s="1"/>
  <c r="P150" i="23"/>
  <c r="Q527" i="18"/>
  <c r="AO526" i="18"/>
  <c r="AU149" i="9"/>
  <c r="BG149" i="9"/>
  <c r="U149" i="9"/>
  <c r="AS149" i="9" s="1"/>
  <c r="BB149" i="9"/>
  <c r="AP149" i="9"/>
  <c r="AV149" i="9"/>
  <c r="BH149" i="9"/>
  <c r="AR149" i="9"/>
  <c r="BD149" i="9"/>
  <c r="BC149" i="23"/>
  <c r="AQ149" i="23"/>
  <c r="R528" i="18"/>
  <c r="AP528" i="18" s="1"/>
  <c r="AG149" i="23"/>
  <c r="BE149" i="23" s="1"/>
  <c r="AJ149" i="23"/>
  <c r="BH149" i="23" s="1"/>
  <c r="AW148" i="23"/>
  <c r="AK148" i="23"/>
  <c r="BI148" i="23" s="1"/>
  <c r="BG458" i="24" l="1"/>
  <c r="AU458" i="24"/>
  <c r="AC529" i="24"/>
  <c r="BA528" i="24"/>
  <c r="L530" i="24"/>
  <c r="AV529" i="24"/>
  <c r="I530" i="24"/>
  <c r="AS529" i="24"/>
  <c r="AS458" i="24"/>
  <c r="J530" i="24"/>
  <c r="AT529" i="24"/>
  <c r="F531" i="24"/>
  <c r="H530" i="24"/>
  <c r="AR529" i="24"/>
  <c r="BD528" i="24"/>
  <c r="AF529" i="24"/>
  <c r="R529" i="24"/>
  <c r="AP528" i="24"/>
  <c r="AG529" i="24"/>
  <c r="BE528" i="24"/>
  <c r="AK529" i="24"/>
  <c r="BI528" i="24"/>
  <c r="N531" i="24"/>
  <c r="AX530" i="24"/>
  <c r="BC528" i="24"/>
  <c r="AE529" i="24"/>
  <c r="AQ529" i="24"/>
  <c r="G530" i="24"/>
  <c r="AP458" i="24"/>
  <c r="M531" i="24"/>
  <c r="AR458" i="24"/>
  <c r="BJ528" i="24"/>
  <c r="AL529" i="24"/>
  <c r="AU529" i="24"/>
  <c r="K530" i="24"/>
  <c r="BB528" i="24"/>
  <c r="AD529" i="24"/>
  <c r="Y529" i="24"/>
  <c r="AW528" i="24"/>
  <c r="E530" i="24"/>
  <c r="AO529" i="24"/>
  <c r="BH528" i="24"/>
  <c r="AJ529" i="24"/>
  <c r="BG528" i="24"/>
  <c r="AI529" i="24"/>
  <c r="BF528" i="24"/>
  <c r="AH529" i="24"/>
  <c r="AQ458" i="24"/>
  <c r="AO458" i="24"/>
  <c r="BJ459" i="24"/>
  <c r="Q528" i="18"/>
  <c r="AO527" i="18"/>
  <c r="D151" i="23"/>
  <c r="D151" i="9"/>
  <c r="AO527" i="19"/>
  <c r="E528" i="19"/>
  <c r="J151" i="23"/>
  <c r="J151" i="9"/>
  <c r="AU527" i="19"/>
  <c r="K528" i="19"/>
  <c r="L529" i="18"/>
  <c r="R150" i="9"/>
  <c r="AP150" i="9" s="1"/>
  <c r="AS150" i="23"/>
  <c r="BF526" i="19"/>
  <c r="AH527" i="19"/>
  <c r="BH528" i="18"/>
  <c r="AJ529" i="18"/>
  <c r="G151" i="23"/>
  <c r="G151" i="9"/>
  <c r="H528" i="19"/>
  <c r="AR527" i="19"/>
  <c r="Z529" i="18"/>
  <c r="H151" i="23"/>
  <c r="H151" i="9"/>
  <c r="I528" i="19"/>
  <c r="AS527" i="19"/>
  <c r="L151" i="23"/>
  <c r="L151" i="9"/>
  <c r="M528" i="19"/>
  <c r="AW527" i="19"/>
  <c r="BD527" i="18"/>
  <c r="AF528" i="18"/>
  <c r="BI526" i="19"/>
  <c r="AK527" i="19"/>
  <c r="AJ151" i="23" s="1"/>
  <c r="BI527" i="18"/>
  <c r="AK528" i="18"/>
  <c r="BF527" i="18"/>
  <c r="AH528" i="18"/>
  <c r="M530" i="18"/>
  <c r="R527" i="19"/>
  <c r="Q150" i="23"/>
  <c r="AO150" i="23" s="1"/>
  <c r="Q150" i="9"/>
  <c r="V151" i="23"/>
  <c r="V151" i="9"/>
  <c r="W528" i="18"/>
  <c r="AU527" i="18"/>
  <c r="AN150" i="9"/>
  <c r="AZ150" i="9"/>
  <c r="R150" i="23"/>
  <c r="AP150" i="23" s="1"/>
  <c r="F530" i="18"/>
  <c r="BJ527" i="18"/>
  <c r="AL528" i="18"/>
  <c r="AR150" i="9"/>
  <c r="AV150" i="9"/>
  <c r="BH150" i="9"/>
  <c r="H530" i="18"/>
  <c r="W151" i="9"/>
  <c r="X528" i="18"/>
  <c r="M150" i="23"/>
  <c r="M150" i="9"/>
  <c r="N527" i="19"/>
  <c r="AX526" i="19"/>
  <c r="AJ150" i="9"/>
  <c r="AG150" i="9"/>
  <c r="AC150" i="23"/>
  <c r="BA150" i="23" s="1"/>
  <c r="BH526" i="19"/>
  <c r="AJ527" i="19"/>
  <c r="AI150" i="23"/>
  <c r="BG150" i="23" s="1"/>
  <c r="AI150" i="9"/>
  <c r="BG150" i="9" s="1"/>
  <c r="BG526" i="19"/>
  <c r="AI527" i="19"/>
  <c r="AH150" i="23"/>
  <c r="BF150" i="23" s="1"/>
  <c r="AH150" i="9"/>
  <c r="BF150" i="9" s="1"/>
  <c r="V150" i="9"/>
  <c r="AT150" i="9" s="1"/>
  <c r="AN150" i="23"/>
  <c r="BJ526" i="19"/>
  <c r="AL527" i="19"/>
  <c r="K151" i="23"/>
  <c r="K151" i="9"/>
  <c r="L528" i="19"/>
  <c r="AV527" i="19"/>
  <c r="BA526" i="19"/>
  <c r="AC527" i="19"/>
  <c r="AB150" i="23"/>
  <c r="AZ150" i="23" s="1"/>
  <c r="AK150" i="9"/>
  <c r="S151" i="23"/>
  <c r="S151" i="9"/>
  <c r="T528" i="18"/>
  <c r="AR527" i="18"/>
  <c r="E151" i="23"/>
  <c r="E151" i="9"/>
  <c r="F528" i="19"/>
  <c r="AP527" i="19"/>
  <c r="I151" i="23"/>
  <c r="AG151" i="23" s="1"/>
  <c r="I151" i="9"/>
  <c r="J528" i="19"/>
  <c r="AT527" i="19"/>
  <c r="K530" i="18"/>
  <c r="BC526" i="19"/>
  <c r="AE527" i="19"/>
  <c r="AD150" i="23"/>
  <c r="BB150" i="23" s="1"/>
  <c r="AD150" i="9"/>
  <c r="BB150" i="9" s="1"/>
  <c r="BD526" i="19"/>
  <c r="AF527" i="19"/>
  <c r="AE151" i="9" s="1"/>
  <c r="AQ150" i="9"/>
  <c r="AR150" i="23"/>
  <c r="AV150" i="23"/>
  <c r="W150" i="9"/>
  <c r="AU150" i="9" s="1"/>
  <c r="AE150" i="9"/>
  <c r="BC150" i="9" s="1"/>
  <c r="BE526" i="19"/>
  <c r="AG527" i="19"/>
  <c r="AF150" i="9"/>
  <c r="BD150" i="9" s="1"/>
  <c r="AF150" i="23"/>
  <c r="BD150" i="23" s="1"/>
  <c r="AW149" i="9"/>
  <c r="BI149" i="9"/>
  <c r="G530" i="18"/>
  <c r="BB527" i="18"/>
  <c r="AD528" i="18"/>
  <c r="BG528" i="18"/>
  <c r="AI529" i="18"/>
  <c r="BC528" i="18"/>
  <c r="AE529" i="18"/>
  <c r="J530" i="18"/>
  <c r="E530" i="18"/>
  <c r="V150" i="23"/>
  <c r="AT150" i="23" s="1"/>
  <c r="R529" i="18"/>
  <c r="AP529" i="18" s="1"/>
  <c r="F151" i="23"/>
  <c r="F151" i="9"/>
  <c r="AQ527" i="19"/>
  <c r="G528" i="19"/>
  <c r="X151" i="23"/>
  <c r="X151" i="9"/>
  <c r="Y528" i="18"/>
  <c r="AW527" i="18"/>
  <c r="R151" i="23"/>
  <c r="R151" i="9"/>
  <c r="S528" i="18"/>
  <c r="AQ527" i="18"/>
  <c r="U151" i="23"/>
  <c r="U151" i="9"/>
  <c r="V528" i="18"/>
  <c r="AT527" i="18"/>
  <c r="T151" i="23"/>
  <c r="T151" i="9"/>
  <c r="U528" i="18"/>
  <c r="AS527" i="18"/>
  <c r="AB151" i="23"/>
  <c r="BA527" i="18"/>
  <c r="AB151" i="9"/>
  <c r="AC528" i="18"/>
  <c r="I530" i="18"/>
  <c r="AO150" i="9"/>
  <c r="BE150" i="9"/>
  <c r="AS150" i="9"/>
  <c r="AQ150" i="23"/>
  <c r="AX527" i="18"/>
  <c r="N528" i="18"/>
  <c r="W150" i="23"/>
  <c r="AU150" i="23" s="1"/>
  <c r="AE150" i="23"/>
  <c r="BC150" i="23" s="1"/>
  <c r="AW149" i="23"/>
  <c r="AJ150" i="23"/>
  <c r="BH150" i="23" s="1"/>
  <c r="AG150" i="23"/>
  <c r="BE150" i="23" s="1"/>
  <c r="AC150" i="9"/>
  <c r="BA150" i="9" s="1"/>
  <c r="BB526" i="19"/>
  <c r="AD527" i="19"/>
  <c r="BE528" i="18"/>
  <c r="AG529" i="18"/>
  <c r="AK149" i="23"/>
  <c r="BI149" i="23" s="1"/>
  <c r="E531" i="24" l="1"/>
  <c r="AO530" i="24"/>
  <c r="BI529" i="24"/>
  <c r="AK530" i="24"/>
  <c r="R530" i="24"/>
  <c r="AP529" i="24"/>
  <c r="AR530" i="24"/>
  <c r="H531" i="24"/>
  <c r="J531" i="24"/>
  <c r="AT530" i="24"/>
  <c r="AH530" i="24"/>
  <c r="BF529" i="24"/>
  <c r="BH529" i="24"/>
  <c r="AJ530" i="24"/>
  <c r="K531" i="24"/>
  <c r="AU530" i="24"/>
  <c r="G531" i="24"/>
  <c r="AQ530" i="24"/>
  <c r="BD529" i="24"/>
  <c r="AF530" i="24"/>
  <c r="AV530" i="24"/>
  <c r="L531" i="24"/>
  <c r="Y530" i="24"/>
  <c r="AW529" i="24"/>
  <c r="N532" i="24"/>
  <c r="AX531" i="24"/>
  <c r="BE529" i="24"/>
  <c r="AG530" i="24"/>
  <c r="F532" i="24"/>
  <c r="BG529" i="24"/>
  <c r="AI530" i="24"/>
  <c r="AD530" i="24"/>
  <c r="BB529" i="24"/>
  <c r="AL530" i="24"/>
  <c r="BJ529" i="24"/>
  <c r="M532" i="24"/>
  <c r="BC529" i="24"/>
  <c r="AE530" i="24"/>
  <c r="I531" i="24"/>
  <c r="AS530" i="24"/>
  <c r="BA529" i="24"/>
  <c r="AC530" i="24"/>
  <c r="BA528" i="18"/>
  <c r="AC529" i="18"/>
  <c r="BB527" i="19"/>
  <c r="AD528" i="19"/>
  <c r="U529" i="18"/>
  <c r="AS528" i="18"/>
  <c r="S529" i="18"/>
  <c r="AQ528" i="18"/>
  <c r="Y529" i="18"/>
  <c r="AW528" i="18"/>
  <c r="N529" i="18"/>
  <c r="AX528" i="18"/>
  <c r="AP151" i="9"/>
  <c r="BE527" i="19"/>
  <c r="AG528" i="19"/>
  <c r="AF151" i="23"/>
  <c r="AF151" i="9"/>
  <c r="K531" i="18"/>
  <c r="AS151" i="9"/>
  <c r="BA527" i="19"/>
  <c r="AC528" i="19"/>
  <c r="AB152" i="9" s="1"/>
  <c r="AU151" i="9"/>
  <c r="X529" i="18"/>
  <c r="M531" i="18"/>
  <c r="L152" i="23"/>
  <c r="X152" i="23" s="1"/>
  <c r="L152" i="9"/>
  <c r="M529" i="19"/>
  <c r="AW528" i="19"/>
  <c r="H152" i="23"/>
  <c r="T152" i="23" s="1"/>
  <c r="H152" i="9"/>
  <c r="I529" i="19"/>
  <c r="AS528" i="19"/>
  <c r="AQ151" i="9"/>
  <c r="BC151" i="9"/>
  <c r="Q529" i="18"/>
  <c r="AO528" i="18"/>
  <c r="AP151" i="23"/>
  <c r="J531" i="18"/>
  <c r="AC151" i="23"/>
  <c r="AS151" i="23"/>
  <c r="BE151" i="23"/>
  <c r="BA151" i="23"/>
  <c r="M151" i="23"/>
  <c r="M151" i="9"/>
  <c r="N528" i="19"/>
  <c r="AX527" i="19"/>
  <c r="Y151" i="23"/>
  <c r="Y151" i="9"/>
  <c r="BJ528" i="18"/>
  <c r="AL529" i="18"/>
  <c r="W529" i="18"/>
  <c r="AU528" i="18"/>
  <c r="BF528" i="18"/>
  <c r="AH529" i="18"/>
  <c r="AJ152" i="23"/>
  <c r="BI528" i="18"/>
  <c r="AJ152" i="9"/>
  <c r="AK529" i="18"/>
  <c r="BI527" i="19"/>
  <c r="AK528" i="19"/>
  <c r="AV151" i="9"/>
  <c r="BD151" i="9"/>
  <c r="AR151" i="9"/>
  <c r="AQ151" i="23"/>
  <c r="AV529" i="18"/>
  <c r="L530" i="18"/>
  <c r="AT151" i="9"/>
  <c r="AZ151" i="9"/>
  <c r="P151" i="9"/>
  <c r="AN151" i="9" s="1"/>
  <c r="I531" i="18"/>
  <c r="F152" i="23"/>
  <c r="R152" i="23" s="1"/>
  <c r="F152" i="9"/>
  <c r="G529" i="19"/>
  <c r="AQ528" i="19"/>
  <c r="R530" i="18"/>
  <c r="E531" i="18"/>
  <c r="BC529" i="18"/>
  <c r="AE530" i="18"/>
  <c r="BG529" i="18"/>
  <c r="AI530" i="18"/>
  <c r="BB528" i="18"/>
  <c r="AD529" i="18"/>
  <c r="G531" i="18"/>
  <c r="BD527" i="19"/>
  <c r="AF528" i="19"/>
  <c r="BC527" i="19"/>
  <c r="AE528" i="19"/>
  <c r="AD151" i="23"/>
  <c r="BB151" i="23" s="1"/>
  <c r="AD151" i="9"/>
  <c r="BB151" i="9" s="1"/>
  <c r="BJ527" i="19"/>
  <c r="AL528" i="19"/>
  <c r="BI150" i="9"/>
  <c r="Y150" i="9"/>
  <c r="AW150" i="9" s="1"/>
  <c r="W151" i="23"/>
  <c r="AU151" i="23" s="1"/>
  <c r="AK151" i="9"/>
  <c r="AP530" i="18"/>
  <c r="F531" i="18"/>
  <c r="R528" i="19"/>
  <c r="Q151" i="9"/>
  <c r="AO151" i="9" s="1"/>
  <c r="Q151" i="23"/>
  <c r="AO151" i="23" s="1"/>
  <c r="AJ151" i="9"/>
  <c r="BH151" i="9" s="1"/>
  <c r="AE151" i="23"/>
  <c r="BC151" i="23" s="1"/>
  <c r="BH151" i="23"/>
  <c r="AV151" i="23"/>
  <c r="BD151" i="23"/>
  <c r="AR151" i="23"/>
  <c r="BH529" i="18"/>
  <c r="AJ530" i="18"/>
  <c r="BF527" i="19"/>
  <c r="AH528" i="19"/>
  <c r="AV528" i="18"/>
  <c r="AT151" i="23"/>
  <c r="AZ151" i="23"/>
  <c r="P151" i="23"/>
  <c r="AN151" i="23" s="1"/>
  <c r="BE529" i="18"/>
  <c r="AG530" i="18"/>
  <c r="V529" i="18"/>
  <c r="AT528" i="18"/>
  <c r="AC151" i="9"/>
  <c r="BA151" i="9" s="1"/>
  <c r="I152" i="23"/>
  <c r="I152" i="9"/>
  <c r="AT528" i="19"/>
  <c r="J529" i="19"/>
  <c r="E152" i="23"/>
  <c r="E152" i="9"/>
  <c r="AC152" i="9" s="1"/>
  <c r="AP528" i="19"/>
  <c r="F529" i="19"/>
  <c r="T529" i="18"/>
  <c r="AR528" i="18"/>
  <c r="K152" i="23"/>
  <c r="W152" i="23" s="1"/>
  <c r="K152" i="9"/>
  <c r="W152" i="9" s="1"/>
  <c r="L529" i="19"/>
  <c r="AV528" i="19"/>
  <c r="BG527" i="19"/>
  <c r="AI528" i="19"/>
  <c r="AH151" i="23"/>
  <c r="BF151" i="23" s="1"/>
  <c r="AH151" i="9"/>
  <c r="BF151" i="9" s="1"/>
  <c r="BH527" i="19"/>
  <c r="AJ528" i="19"/>
  <c r="AI151" i="23"/>
  <c r="BG151" i="23" s="1"/>
  <c r="AI151" i="9"/>
  <c r="BG151" i="9" s="1"/>
  <c r="Y150" i="23"/>
  <c r="AW150" i="23" s="1"/>
  <c r="H531" i="18"/>
  <c r="AG151" i="9"/>
  <c r="BE151" i="9" s="1"/>
  <c r="AE152" i="23"/>
  <c r="BD528" i="18"/>
  <c r="AF529" i="18"/>
  <c r="Z530" i="18"/>
  <c r="G152" i="23"/>
  <c r="G152" i="9"/>
  <c r="AE152" i="9" s="1"/>
  <c r="H529" i="19"/>
  <c r="AR528" i="19"/>
  <c r="J152" i="23"/>
  <c r="V152" i="23" s="1"/>
  <c r="J152" i="9"/>
  <c r="V152" i="9" s="1"/>
  <c r="K529" i="19"/>
  <c r="AU528" i="19"/>
  <c r="D152" i="23"/>
  <c r="D152" i="9"/>
  <c r="P152" i="9" s="1"/>
  <c r="E529" i="19"/>
  <c r="AO528" i="19"/>
  <c r="AK150" i="23"/>
  <c r="BI150" i="23" s="1"/>
  <c r="BA530" i="24" l="1"/>
  <c r="AC531" i="24"/>
  <c r="AE531" i="24"/>
  <c r="BC530" i="24"/>
  <c r="AI531" i="24"/>
  <c r="BG530" i="24"/>
  <c r="BE530" i="24"/>
  <c r="AG531" i="24"/>
  <c r="BD530" i="24"/>
  <c r="AF531" i="24"/>
  <c r="H532" i="24"/>
  <c r="AR531" i="24"/>
  <c r="BI530" i="24"/>
  <c r="AK531" i="24"/>
  <c r="BJ530" i="24"/>
  <c r="AL531" i="24"/>
  <c r="Y531" i="24"/>
  <c r="AW530" i="24"/>
  <c r="K532" i="24"/>
  <c r="AU531" i="24"/>
  <c r="BF530" i="24"/>
  <c r="AH531" i="24"/>
  <c r="M533" i="24"/>
  <c r="L532" i="24"/>
  <c r="AV531" i="24"/>
  <c r="BH530" i="24"/>
  <c r="AJ531" i="24"/>
  <c r="AS531" i="24"/>
  <c r="I532" i="24"/>
  <c r="BB530" i="24"/>
  <c r="AD531" i="24"/>
  <c r="F533" i="24"/>
  <c r="AX532" i="24"/>
  <c r="N533" i="24"/>
  <c r="G532" i="24"/>
  <c r="AQ531" i="24"/>
  <c r="J532" i="24"/>
  <c r="AT531" i="24"/>
  <c r="R531" i="24"/>
  <c r="AP530" i="24"/>
  <c r="AO531" i="24"/>
  <c r="E532" i="24"/>
  <c r="BC152" i="23"/>
  <c r="BD529" i="18"/>
  <c r="AF530" i="18"/>
  <c r="BG528" i="19"/>
  <c r="AI529" i="19"/>
  <c r="AH152" i="9"/>
  <c r="AH152" i="23"/>
  <c r="S152" i="23"/>
  <c r="AQ152" i="23" s="1"/>
  <c r="BF528" i="19"/>
  <c r="AH529" i="19"/>
  <c r="D153" i="23"/>
  <c r="D153" i="9"/>
  <c r="E530" i="19"/>
  <c r="AO529" i="19"/>
  <c r="J153" i="23"/>
  <c r="J153" i="9"/>
  <c r="K530" i="19"/>
  <c r="AU529" i="19"/>
  <c r="G153" i="23"/>
  <c r="G153" i="9"/>
  <c r="H530" i="19"/>
  <c r="AR529" i="19"/>
  <c r="H532" i="18"/>
  <c r="E153" i="23"/>
  <c r="E153" i="9"/>
  <c r="F530" i="19"/>
  <c r="I153" i="23"/>
  <c r="I153" i="9"/>
  <c r="J530" i="19"/>
  <c r="AT529" i="19"/>
  <c r="U152" i="23"/>
  <c r="AS152" i="23" s="1"/>
  <c r="BI528" i="19"/>
  <c r="AK529" i="19"/>
  <c r="AG152" i="9"/>
  <c r="P153" i="23"/>
  <c r="P153" i="9"/>
  <c r="Q530" i="18"/>
  <c r="AO529" i="18"/>
  <c r="BH152" i="9"/>
  <c r="X530" i="18"/>
  <c r="N530" i="18"/>
  <c r="AX529" i="18"/>
  <c r="K153" i="23"/>
  <c r="W153" i="23" s="1"/>
  <c r="K153" i="9"/>
  <c r="L530" i="19"/>
  <c r="AV529" i="19"/>
  <c r="S153" i="23"/>
  <c r="S153" i="9"/>
  <c r="T530" i="18"/>
  <c r="AR529" i="18"/>
  <c r="BE530" i="18"/>
  <c r="AG531" i="18"/>
  <c r="BH530" i="18"/>
  <c r="AJ531" i="18"/>
  <c r="R529" i="19"/>
  <c r="AP529" i="19" s="1"/>
  <c r="Q152" i="23"/>
  <c r="AO152" i="23" s="1"/>
  <c r="Q152" i="9"/>
  <c r="BJ528" i="19"/>
  <c r="AL529" i="19"/>
  <c r="BC528" i="19"/>
  <c r="AE529" i="19"/>
  <c r="AD152" i="9"/>
  <c r="AD152" i="23"/>
  <c r="G532" i="18"/>
  <c r="R531" i="18"/>
  <c r="F153" i="23"/>
  <c r="F153" i="9"/>
  <c r="G530" i="19"/>
  <c r="AQ529" i="19"/>
  <c r="I532" i="18"/>
  <c r="AG152" i="23"/>
  <c r="BE152" i="23" s="1"/>
  <c r="AK152" i="23"/>
  <c r="M152" i="23"/>
  <c r="M152" i="9"/>
  <c r="AX528" i="19"/>
  <c r="N529" i="19"/>
  <c r="Y152" i="9"/>
  <c r="AR152" i="23"/>
  <c r="BH152" i="23"/>
  <c r="AV152" i="23"/>
  <c r="BA528" i="19"/>
  <c r="AC529" i="19"/>
  <c r="BB528" i="19"/>
  <c r="AD529" i="19"/>
  <c r="AT152" i="9"/>
  <c r="BF152" i="9"/>
  <c r="BC152" i="9"/>
  <c r="AQ152" i="9"/>
  <c r="BH528" i="19"/>
  <c r="AJ529" i="19"/>
  <c r="AI152" i="9"/>
  <c r="AI152" i="23"/>
  <c r="BG152" i="9"/>
  <c r="AU152" i="9"/>
  <c r="S152" i="9"/>
  <c r="AO152" i="9"/>
  <c r="BA152" i="9"/>
  <c r="BE152" i="9"/>
  <c r="U153" i="23"/>
  <c r="U153" i="9"/>
  <c r="V530" i="18"/>
  <c r="AT529" i="18"/>
  <c r="AP531" i="18"/>
  <c r="F532" i="18"/>
  <c r="AC152" i="23"/>
  <c r="BA152" i="23" s="1"/>
  <c r="BB152" i="9"/>
  <c r="BI529" i="18"/>
  <c r="AK530" i="18"/>
  <c r="AG153" i="23"/>
  <c r="BF529" i="18"/>
  <c r="AG153" i="9"/>
  <c r="AH530" i="18"/>
  <c r="BJ529" i="18"/>
  <c r="AL530" i="18"/>
  <c r="AW151" i="9"/>
  <c r="BI151" i="9"/>
  <c r="P152" i="23"/>
  <c r="AN152" i="23" s="1"/>
  <c r="Y530" i="18"/>
  <c r="AW529" i="18"/>
  <c r="R153" i="23"/>
  <c r="R153" i="9"/>
  <c r="S530" i="18"/>
  <c r="AQ529" i="18"/>
  <c r="U530" i="18"/>
  <c r="AS529" i="18"/>
  <c r="AB152" i="23"/>
  <c r="AZ152" i="23" s="1"/>
  <c r="AN152" i="9"/>
  <c r="AZ152" i="9"/>
  <c r="AT152" i="23"/>
  <c r="BF152" i="23"/>
  <c r="Z531" i="18"/>
  <c r="BG152" i="23"/>
  <c r="AU152" i="23"/>
  <c r="U152" i="9"/>
  <c r="AS152" i="9" s="1"/>
  <c r="BD528" i="19"/>
  <c r="AF529" i="19"/>
  <c r="AE153" i="23" s="1"/>
  <c r="AC153" i="23"/>
  <c r="BB529" i="18"/>
  <c r="AC153" i="9"/>
  <c r="AD530" i="18"/>
  <c r="BG530" i="18"/>
  <c r="AI531" i="18"/>
  <c r="BC530" i="18"/>
  <c r="AE531" i="18"/>
  <c r="E532" i="18"/>
  <c r="AP152" i="23"/>
  <c r="BB152" i="23"/>
  <c r="L531" i="18"/>
  <c r="AV530" i="18"/>
  <c r="V153" i="23"/>
  <c r="V153" i="9"/>
  <c r="W530" i="18"/>
  <c r="AU529" i="18"/>
  <c r="AK152" i="9"/>
  <c r="AW151" i="23"/>
  <c r="BI151" i="23"/>
  <c r="J532" i="18"/>
  <c r="H153" i="23"/>
  <c r="H153" i="9"/>
  <c r="AS529" i="19"/>
  <c r="I530" i="19"/>
  <c r="L153" i="23"/>
  <c r="AJ153" i="23" s="1"/>
  <c r="L153" i="9"/>
  <c r="X153" i="9" s="1"/>
  <c r="AW529" i="19"/>
  <c r="M530" i="19"/>
  <c r="M532" i="18"/>
  <c r="K532" i="18"/>
  <c r="BE528" i="19"/>
  <c r="AG529" i="19"/>
  <c r="AF152" i="23"/>
  <c r="BD152" i="23" s="1"/>
  <c r="AF152" i="9"/>
  <c r="BD152" i="9" s="1"/>
  <c r="X152" i="9"/>
  <c r="AV152" i="9" s="1"/>
  <c r="R152" i="9"/>
  <c r="AP152" i="9" s="1"/>
  <c r="T152" i="9"/>
  <c r="AR152" i="9" s="1"/>
  <c r="AB153" i="23"/>
  <c r="BA529" i="18"/>
  <c r="AB153" i="9"/>
  <c r="AC530" i="18"/>
  <c r="AK151" i="23"/>
  <c r="E533" i="24" l="1"/>
  <c r="AO532" i="24"/>
  <c r="N534" i="24"/>
  <c r="AX533" i="24"/>
  <c r="BB531" i="24"/>
  <c r="AD532" i="24"/>
  <c r="AJ532" i="24"/>
  <c r="BH531" i="24"/>
  <c r="BJ531" i="24"/>
  <c r="AL532" i="24"/>
  <c r="BE531" i="24"/>
  <c r="AG532" i="24"/>
  <c r="AT532" i="24"/>
  <c r="J533" i="24"/>
  <c r="M534" i="24"/>
  <c r="K533" i="24"/>
  <c r="AU532" i="24"/>
  <c r="H533" i="24"/>
  <c r="AR532" i="24"/>
  <c r="BC531" i="24"/>
  <c r="AE532" i="24"/>
  <c r="F534" i="24"/>
  <c r="I533" i="24"/>
  <c r="AS532" i="24"/>
  <c r="BF531" i="24"/>
  <c r="AH532" i="24"/>
  <c r="BI531" i="24"/>
  <c r="AK532" i="24"/>
  <c r="AF532" i="24"/>
  <c r="BD531" i="24"/>
  <c r="BA531" i="24"/>
  <c r="AC532" i="24"/>
  <c r="R532" i="24"/>
  <c r="AP531" i="24"/>
  <c r="G533" i="24"/>
  <c r="AQ532" i="24"/>
  <c r="L533" i="24"/>
  <c r="AV532" i="24"/>
  <c r="Y532" i="24"/>
  <c r="AW531" i="24"/>
  <c r="BG531" i="24"/>
  <c r="AI532" i="24"/>
  <c r="BA530" i="18"/>
  <c r="AC531" i="18"/>
  <c r="M533" i="18"/>
  <c r="L532" i="18"/>
  <c r="BG531" i="18"/>
  <c r="AI532" i="18"/>
  <c r="L154" i="23"/>
  <c r="L154" i="9"/>
  <c r="M531" i="19"/>
  <c r="AW530" i="19"/>
  <c r="H154" i="23"/>
  <c r="H154" i="9"/>
  <c r="I531" i="19"/>
  <c r="AS530" i="19"/>
  <c r="J533" i="18"/>
  <c r="Z532" i="18"/>
  <c r="AJ153" i="9"/>
  <c r="AW152" i="9"/>
  <c r="BI152" i="9"/>
  <c r="I533" i="18"/>
  <c r="AP153" i="9"/>
  <c r="BH531" i="18"/>
  <c r="AJ532" i="18"/>
  <c r="BE531" i="18"/>
  <c r="AG532" i="18"/>
  <c r="AS153" i="23"/>
  <c r="BE153" i="23"/>
  <c r="BA153" i="23"/>
  <c r="G154" i="23"/>
  <c r="G154" i="9"/>
  <c r="AR530" i="19"/>
  <c r="H531" i="19"/>
  <c r="J154" i="23"/>
  <c r="J154" i="9"/>
  <c r="K531" i="19"/>
  <c r="AU530" i="19"/>
  <c r="D154" i="23"/>
  <c r="D154" i="9"/>
  <c r="E531" i="19"/>
  <c r="AO530" i="19"/>
  <c r="BG529" i="19"/>
  <c r="AI530" i="19"/>
  <c r="AH153" i="23"/>
  <c r="AH153" i="9"/>
  <c r="AE153" i="9"/>
  <c r="K533" i="18"/>
  <c r="T154" i="23"/>
  <c r="T154" i="9"/>
  <c r="U531" i="18"/>
  <c r="AS530" i="18"/>
  <c r="S531" i="18"/>
  <c r="AQ530" i="18"/>
  <c r="X154" i="23"/>
  <c r="X154" i="9"/>
  <c r="Y531" i="18"/>
  <c r="AW530" i="18"/>
  <c r="V531" i="18"/>
  <c r="AT530" i="18"/>
  <c r="BH529" i="19"/>
  <c r="AJ530" i="19"/>
  <c r="AI153" i="9"/>
  <c r="AI153" i="23"/>
  <c r="BB529" i="19"/>
  <c r="AD530" i="19"/>
  <c r="AW152" i="23"/>
  <c r="BI152" i="23"/>
  <c r="Y152" i="23"/>
  <c r="AP153" i="23"/>
  <c r="BB153" i="23"/>
  <c r="BC529" i="19"/>
  <c r="AE530" i="19"/>
  <c r="AD153" i="23"/>
  <c r="AD153" i="9"/>
  <c r="BB153" i="9" s="1"/>
  <c r="S154" i="23"/>
  <c r="S154" i="9"/>
  <c r="T531" i="18"/>
  <c r="AR530" i="18"/>
  <c r="K154" i="23"/>
  <c r="K154" i="9"/>
  <c r="AV530" i="19"/>
  <c r="L531" i="19"/>
  <c r="AX530" i="18"/>
  <c r="N531" i="18"/>
  <c r="AQ153" i="9"/>
  <c r="BC153" i="9"/>
  <c r="BF153" i="9"/>
  <c r="AT153" i="9"/>
  <c r="AZ153" i="9"/>
  <c r="AN153" i="9"/>
  <c r="BE529" i="19"/>
  <c r="AG530" i="19"/>
  <c r="AF153" i="23"/>
  <c r="BD153" i="23" s="1"/>
  <c r="AF153" i="9"/>
  <c r="BD153" i="9" s="1"/>
  <c r="E533" i="18"/>
  <c r="T153" i="9"/>
  <c r="AR153" i="9" s="1"/>
  <c r="F533" i="18"/>
  <c r="M153" i="23"/>
  <c r="M153" i="9"/>
  <c r="N530" i="19"/>
  <c r="AX529" i="19"/>
  <c r="Y153" i="23"/>
  <c r="Y153" i="9"/>
  <c r="R532" i="18"/>
  <c r="AP532" i="18" s="1"/>
  <c r="G533" i="18"/>
  <c r="BG153" i="9"/>
  <c r="W154" i="23"/>
  <c r="W154" i="9"/>
  <c r="X531" i="18"/>
  <c r="P154" i="23"/>
  <c r="P154" i="9"/>
  <c r="Q531" i="18"/>
  <c r="AO530" i="18"/>
  <c r="BI529" i="19"/>
  <c r="AK530" i="19"/>
  <c r="I154" i="23"/>
  <c r="I154" i="9"/>
  <c r="J531" i="19"/>
  <c r="AT530" i="19"/>
  <c r="E154" i="23"/>
  <c r="E154" i="9"/>
  <c r="F531" i="19"/>
  <c r="H533" i="18"/>
  <c r="BC153" i="23"/>
  <c r="AQ153" i="23"/>
  <c r="AT153" i="23"/>
  <c r="BF153" i="23"/>
  <c r="AZ153" i="23"/>
  <c r="AN153" i="23"/>
  <c r="BD530" i="18"/>
  <c r="AF531" i="18"/>
  <c r="AV153" i="9"/>
  <c r="BH153" i="9"/>
  <c r="V154" i="23"/>
  <c r="V154" i="9"/>
  <c r="W531" i="18"/>
  <c r="AU530" i="18"/>
  <c r="BH153" i="23"/>
  <c r="BC531" i="18"/>
  <c r="AE532" i="18"/>
  <c r="AC154" i="23"/>
  <c r="BB530" i="18"/>
  <c r="AC154" i="9"/>
  <c r="AD531" i="18"/>
  <c r="BD529" i="19"/>
  <c r="AF530" i="19"/>
  <c r="T153" i="23"/>
  <c r="AR153" i="23" s="1"/>
  <c r="X153" i="23"/>
  <c r="AV153" i="23" s="1"/>
  <c r="BJ530" i="18"/>
  <c r="AL531" i="18"/>
  <c r="AG154" i="23"/>
  <c r="BF530" i="18"/>
  <c r="AG154" i="9"/>
  <c r="AH531" i="18"/>
  <c r="AJ154" i="23"/>
  <c r="BI530" i="18"/>
  <c r="AJ154" i="9"/>
  <c r="AK531" i="18"/>
  <c r="BA529" i="19"/>
  <c r="AC530" i="19"/>
  <c r="F154" i="23"/>
  <c r="F154" i="9"/>
  <c r="G531" i="19"/>
  <c r="AQ530" i="19"/>
  <c r="BJ529" i="19"/>
  <c r="AL530" i="19"/>
  <c r="R530" i="19"/>
  <c r="Q153" i="23"/>
  <c r="AO153" i="23" s="1"/>
  <c r="Q153" i="9"/>
  <c r="AO153" i="9" s="1"/>
  <c r="BG153" i="23"/>
  <c r="AU153" i="23"/>
  <c r="W153" i="9"/>
  <c r="AU153" i="9" s="1"/>
  <c r="AS153" i="9"/>
  <c r="BE153" i="9"/>
  <c r="BA153" i="9"/>
  <c r="BF529" i="19"/>
  <c r="AH530" i="19"/>
  <c r="AG533" i="24" l="1"/>
  <c r="BE532" i="24"/>
  <c r="L534" i="24"/>
  <c r="AV533" i="24"/>
  <c r="R533" i="24"/>
  <c r="AP532" i="24"/>
  <c r="BD532" i="24"/>
  <c r="AF533" i="24"/>
  <c r="F535" i="24"/>
  <c r="H534" i="24"/>
  <c r="AR533" i="24"/>
  <c r="M535" i="24"/>
  <c r="BH532" i="24"/>
  <c r="AJ533" i="24"/>
  <c r="AX534" i="24"/>
  <c r="N535" i="24"/>
  <c r="BF532" i="24"/>
  <c r="AH533" i="24"/>
  <c r="AC533" i="24"/>
  <c r="BA532" i="24"/>
  <c r="AK533" i="24"/>
  <c r="BI532" i="24"/>
  <c r="BC532" i="24"/>
  <c r="AE533" i="24"/>
  <c r="J534" i="24"/>
  <c r="AT533" i="24"/>
  <c r="BJ532" i="24"/>
  <c r="AL533" i="24"/>
  <c r="BB532" i="24"/>
  <c r="AD533" i="24"/>
  <c r="BG532" i="24"/>
  <c r="AI533" i="24"/>
  <c r="Y533" i="24"/>
  <c r="AW532" i="24"/>
  <c r="AQ533" i="24"/>
  <c r="G534" i="24"/>
  <c r="I534" i="24"/>
  <c r="AS533" i="24"/>
  <c r="AU533" i="24"/>
  <c r="K534" i="24"/>
  <c r="E534" i="24"/>
  <c r="AO533" i="24"/>
  <c r="BA530" i="19"/>
  <c r="AC531" i="19"/>
  <c r="BD530" i="19"/>
  <c r="AF531" i="19"/>
  <c r="H534" i="18"/>
  <c r="BA154" i="9"/>
  <c r="BE154" i="9"/>
  <c r="X532" i="18"/>
  <c r="E534" i="18"/>
  <c r="AU154" i="23"/>
  <c r="D155" i="23"/>
  <c r="D155" i="9"/>
  <c r="AO531" i="19"/>
  <c r="E532" i="19"/>
  <c r="J155" i="23"/>
  <c r="J155" i="9"/>
  <c r="AU531" i="19"/>
  <c r="K532" i="19"/>
  <c r="H155" i="23"/>
  <c r="H155" i="9"/>
  <c r="I532" i="19"/>
  <c r="AS531" i="19"/>
  <c r="L155" i="23"/>
  <c r="L155" i="9"/>
  <c r="M532" i="19"/>
  <c r="AW531" i="19"/>
  <c r="AB154" i="9"/>
  <c r="R531" i="19"/>
  <c r="Q154" i="9"/>
  <c r="AO154" i="9" s="1"/>
  <c r="Q154" i="23"/>
  <c r="AO154" i="23" s="1"/>
  <c r="AE154" i="23"/>
  <c r="BA154" i="23"/>
  <c r="BE154" i="23"/>
  <c r="P155" i="23"/>
  <c r="P155" i="9"/>
  <c r="Q532" i="18"/>
  <c r="AO531" i="18"/>
  <c r="M154" i="23"/>
  <c r="M154" i="9"/>
  <c r="N531" i="19"/>
  <c r="AX530" i="19"/>
  <c r="Y154" i="23"/>
  <c r="Y154" i="9"/>
  <c r="F534" i="18"/>
  <c r="K155" i="23"/>
  <c r="K155" i="9"/>
  <c r="L532" i="19"/>
  <c r="AV531" i="19"/>
  <c r="V532" i="18"/>
  <c r="AT531" i="18"/>
  <c r="X155" i="23"/>
  <c r="X155" i="9"/>
  <c r="Y532" i="18"/>
  <c r="AW531" i="18"/>
  <c r="S532" i="18"/>
  <c r="AQ531" i="18"/>
  <c r="T155" i="23"/>
  <c r="T155" i="9"/>
  <c r="U532" i="18"/>
  <c r="AS531" i="18"/>
  <c r="K534" i="18"/>
  <c r="BG530" i="19"/>
  <c r="AI531" i="19"/>
  <c r="AH154" i="23"/>
  <c r="AH154" i="9"/>
  <c r="AN154" i="9"/>
  <c r="AZ154" i="9"/>
  <c r="AT154" i="9"/>
  <c r="BF154" i="9"/>
  <c r="AQ154" i="9"/>
  <c r="I534" i="18"/>
  <c r="AR154" i="9"/>
  <c r="AV154" i="9"/>
  <c r="BH154" i="9"/>
  <c r="AV531" i="18"/>
  <c r="M534" i="18"/>
  <c r="F155" i="23"/>
  <c r="R155" i="23" s="1"/>
  <c r="F155" i="9"/>
  <c r="AQ531" i="19"/>
  <c r="G532" i="19"/>
  <c r="V155" i="23"/>
  <c r="V155" i="9"/>
  <c r="W532" i="18"/>
  <c r="AU531" i="18"/>
  <c r="BF530" i="19"/>
  <c r="AH531" i="19"/>
  <c r="BJ530" i="19"/>
  <c r="AL531" i="19"/>
  <c r="BI531" i="18"/>
  <c r="AK532" i="18"/>
  <c r="BF531" i="18"/>
  <c r="AH532" i="18"/>
  <c r="BJ531" i="18"/>
  <c r="AL532" i="18"/>
  <c r="BB531" i="18"/>
  <c r="AD532" i="18"/>
  <c r="BC532" i="18"/>
  <c r="AE533" i="18"/>
  <c r="BD531" i="18"/>
  <c r="AF532" i="18"/>
  <c r="AP530" i="19"/>
  <c r="BI530" i="19"/>
  <c r="AK531" i="19"/>
  <c r="AJ155" i="23" s="1"/>
  <c r="G534" i="18"/>
  <c r="AW153" i="9"/>
  <c r="T532" i="18"/>
  <c r="AR531" i="18"/>
  <c r="BB530" i="19"/>
  <c r="AD531" i="19"/>
  <c r="AC155" i="9" s="1"/>
  <c r="BH530" i="19"/>
  <c r="AJ531" i="19"/>
  <c r="AI154" i="23"/>
  <c r="BG154" i="23" s="1"/>
  <c r="AI154" i="9"/>
  <c r="U154" i="9"/>
  <c r="AS154" i="9" s="1"/>
  <c r="R154" i="9"/>
  <c r="AP154" i="9" s="1"/>
  <c r="AN154" i="23"/>
  <c r="AT154" i="23"/>
  <c r="BF154" i="23"/>
  <c r="BC154" i="23"/>
  <c r="AQ154" i="23"/>
  <c r="Z533" i="18"/>
  <c r="J534" i="18"/>
  <c r="AR154" i="23"/>
  <c r="BH154" i="23"/>
  <c r="AV154" i="23"/>
  <c r="AV532" i="18"/>
  <c r="L533" i="18"/>
  <c r="AB154" i="23"/>
  <c r="AZ154" i="23" s="1"/>
  <c r="AE154" i="9"/>
  <c r="BC154" i="9" s="1"/>
  <c r="E155" i="23"/>
  <c r="E155" i="9"/>
  <c r="F532" i="19"/>
  <c r="AP531" i="19"/>
  <c r="I155" i="23"/>
  <c r="U155" i="23" s="1"/>
  <c r="I155" i="9"/>
  <c r="J532" i="19"/>
  <c r="AT531" i="19"/>
  <c r="R533" i="18"/>
  <c r="AW153" i="23"/>
  <c r="BI153" i="23"/>
  <c r="AK153" i="23"/>
  <c r="BE530" i="19"/>
  <c r="AG531" i="19"/>
  <c r="AF154" i="23"/>
  <c r="BD154" i="23" s="1"/>
  <c r="AF154" i="9"/>
  <c r="BD154" i="9" s="1"/>
  <c r="AX531" i="18"/>
  <c r="N532" i="18"/>
  <c r="AU154" i="9"/>
  <c r="BG154" i="9"/>
  <c r="BC530" i="19"/>
  <c r="AE531" i="19"/>
  <c r="AD154" i="23"/>
  <c r="BB154" i="23" s="1"/>
  <c r="AD154" i="9"/>
  <c r="BB154" i="9" s="1"/>
  <c r="U154" i="23"/>
  <c r="AS154" i="23" s="1"/>
  <c r="R154" i="23"/>
  <c r="AP154" i="23" s="1"/>
  <c r="G155" i="23"/>
  <c r="G155" i="9"/>
  <c r="H532" i="19"/>
  <c r="AR531" i="19"/>
  <c r="BE532" i="18"/>
  <c r="AG533" i="18"/>
  <c r="BH532" i="18"/>
  <c r="AJ533" i="18"/>
  <c r="BG532" i="18"/>
  <c r="AI533" i="18"/>
  <c r="AB155" i="23"/>
  <c r="AB155" i="9"/>
  <c r="BA531" i="18"/>
  <c r="AC532" i="18"/>
  <c r="AK153" i="9"/>
  <c r="BI153" i="9" s="1"/>
  <c r="AD534" i="24" l="1"/>
  <c r="BB533" i="24"/>
  <c r="AH534" i="24"/>
  <c r="BF533" i="24"/>
  <c r="BH533" i="24"/>
  <c r="AJ534" i="24"/>
  <c r="BD533" i="24"/>
  <c r="AF534" i="24"/>
  <c r="E535" i="24"/>
  <c r="AO534" i="24"/>
  <c r="AS534" i="24"/>
  <c r="I535" i="24"/>
  <c r="Y534" i="24"/>
  <c r="AW533" i="24"/>
  <c r="J535" i="24"/>
  <c r="AT534" i="24"/>
  <c r="BI533" i="24"/>
  <c r="AK534" i="24"/>
  <c r="H535" i="24"/>
  <c r="AR534" i="24"/>
  <c r="AV534" i="24"/>
  <c r="L535" i="24"/>
  <c r="K535" i="24"/>
  <c r="AU534" i="24"/>
  <c r="G535" i="24"/>
  <c r="AQ534" i="24"/>
  <c r="BG533" i="24"/>
  <c r="AI534" i="24"/>
  <c r="AL534" i="24"/>
  <c r="BJ533" i="24"/>
  <c r="BC533" i="24"/>
  <c r="AE534" i="24"/>
  <c r="N536" i="24"/>
  <c r="AX535" i="24"/>
  <c r="BA533" i="24"/>
  <c r="AC534" i="24"/>
  <c r="M536" i="24"/>
  <c r="F536" i="24"/>
  <c r="R534" i="24"/>
  <c r="AP533" i="24"/>
  <c r="BE533" i="24"/>
  <c r="AG534" i="24"/>
  <c r="BA532" i="18"/>
  <c r="AC533" i="18"/>
  <c r="G156" i="23"/>
  <c r="G156" i="9"/>
  <c r="H533" i="19"/>
  <c r="AR532" i="19"/>
  <c r="R534" i="18"/>
  <c r="BA155" i="9"/>
  <c r="S156" i="23"/>
  <c r="S156" i="9"/>
  <c r="T533" i="18"/>
  <c r="AR532" i="18"/>
  <c r="BJ531" i="19"/>
  <c r="AL532" i="19"/>
  <c r="F156" i="23"/>
  <c r="F156" i="9"/>
  <c r="G533" i="19"/>
  <c r="AQ532" i="19"/>
  <c r="I535" i="18"/>
  <c r="AW154" i="23"/>
  <c r="AK154" i="23"/>
  <c r="BI154" i="23" s="1"/>
  <c r="R532" i="19"/>
  <c r="Q155" i="23"/>
  <c r="Q155" i="9"/>
  <c r="AO155" i="9" s="1"/>
  <c r="AV155" i="9"/>
  <c r="AR155" i="9"/>
  <c r="AT155" i="9"/>
  <c r="AN155" i="9"/>
  <c r="AZ155" i="9"/>
  <c r="E535" i="18"/>
  <c r="W155" i="23"/>
  <c r="AU155" i="23" s="1"/>
  <c r="AS155" i="23"/>
  <c r="AO155" i="23"/>
  <c r="J535" i="18"/>
  <c r="BB531" i="19"/>
  <c r="AD532" i="19"/>
  <c r="S155" i="9"/>
  <c r="AQ155" i="9" s="1"/>
  <c r="G535" i="18"/>
  <c r="AE155" i="23"/>
  <c r="BC155" i="23" s="1"/>
  <c r="AC155" i="23"/>
  <c r="BA155" i="23" s="1"/>
  <c r="AG155" i="23"/>
  <c r="BE155" i="23" s="1"/>
  <c r="W533" i="18"/>
  <c r="AU532" i="18"/>
  <c r="M535" i="18"/>
  <c r="BG531" i="19"/>
  <c r="AI532" i="19"/>
  <c r="AH155" i="23"/>
  <c r="AH155" i="9"/>
  <c r="BF155" i="9" s="1"/>
  <c r="AP533" i="18"/>
  <c r="BH155" i="23"/>
  <c r="AV155" i="23"/>
  <c r="AR155" i="23"/>
  <c r="AT155" i="23"/>
  <c r="BF155" i="23"/>
  <c r="AZ155" i="23"/>
  <c r="AN155" i="23"/>
  <c r="H535" i="18"/>
  <c r="BA531" i="19"/>
  <c r="AC532" i="19"/>
  <c r="BE533" i="18"/>
  <c r="AG534" i="18"/>
  <c r="BC531" i="19"/>
  <c r="AE532" i="19"/>
  <c r="AD155" i="9"/>
  <c r="AD155" i="23"/>
  <c r="N533" i="18"/>
  <c r="AX532" i="18"/>
  <c r="BE531" i="19"/>
  <c r="AG532" i="19"/>
  <c r="AF155" i="23"/>
  <c r="BD155" i="23" s="1"/>
  <c r="AF155" i="9"/>
  <c r="BD155" i="9" s="1"/>
  <c r="L534" i="18"/>
  <c r="Z534" i="18"/>
  <c r="S155" i="23"/>
  <c r="AQ155" i="23" s="1"/>
  <c r="BD532" i="18"/>
  <c r="AF533" i="18"/>
  <c r="BC533" i="18"/>
  <c r="AE534" i="18"/>
  <c r="BB532" i="18"/>
  <c r="AD533" i="18"/>
  <c r="BJ532" i="18"/>
  <c r="AL533" i="18"/>
  <c r="BF532" i="18"/>
  <c r="AH533" i="18"/>
  <c r="BI532" i="18"/>
  <c r="AK533" i="18"/>
  <c r="BF531" i="19"/>
  <c r="AH532" i="19"/>
  <c r="BB155" i="9"/>
  <c r="U533" i="18"/>
  <c r="AS532" i="18"/>
  <c r="R156" i="23"/>
  <c r="R156" i="9"/>
  <c r="S533" i="18"/>
  <c r="AQ532" i="18"/>
  <c r="Y533" i="18"/>
  <c r="AW532" i="18"/>
  <c r="V533" i="18"/>
  <c r="AT532" i="18"/>
  <c r="K156" i="23"/>
  <c r="K156" i="9"/>
  <c r="W156" i="9" s="1"/>
  <c r="L533" i="19"/>
  <c r="AV532" i="19"/>
  <c r="AP534" i="18"/>
  <c r="F535" i="18"/>
  <c r="M155" i="23"/>
  <c r="M155" i="9"/>
  <c r="N532" i="19"/>
  <c r="AX531" i="19"/>
  <c r="Q533" i="18"/>
  <c r="AO532" i="18"/>
  <c r="J156" i="23"/>
  <c r="J156" i="9"/>
  <c r="K533" i="19"/>
  <c r="AU532" i="19"/>
  <c r="D156" i="23"/>
  <c r="D156" i="9"/>
  <c r="E533" i="19"/>
  <c r="AO532" i="19"/>
  <c r="W156" i="23"/>
  <c r="X533" i="18"/>
  <c r="BG533" i="18"/>
  <c r="AI534" i="18"/>
  <c r="BH533" i="18"/>
  <c r="AJ534" i="18"/>
  <c r="I156" i="23"/>
  <c r="I156" i="9"/>
  <c r="AT532" i="19"/>
  <c r="J533" i="19"/>
  <c r="E156" i="23"/>
  <c r="E156" i="9"/>
  <c r="AP532" i="19"/>
  <c r="F533" i="19"/>
  <c r="BH531" i="19"/>
  <c r="AJ532" i="19"/>
  <c r="AI155" i="23"/>
  <c r="BG155" i="23" s="1"/>
  <c r="AI155" i="9"/>
  <c r="BI531" i="19"/>
  <c r="AK532" i="19"/>
  <c r="AE155" i="9"/>
  <c r="BC155" i="9" s="1"/>
  <c r="AG155" i="9"/>
  <c r="BE155" i="9" s="1"/>
  <c r="AJ155" i="9"/>
  <c r="BH155" i="9" s="1"/>
  <c r="AP155" i="23"/>
  <c r="BB155" i="23"/>
  <c r="K535" i="18"/>
  <c r="R155" i="9"/>
  <c r="AP155" i="9" s="1"/>
  <c r="U155" i="9"/>
  <c r="AS155" i="9" s="1"/>
  <c r="BG155" i="9"/>
  <c r="AW154" i="9"/>
  <c r="AK154" i="9"/>
  <c r="BI154" i="9" s="1"/>
  <c r="L156" i="23"/>
  <c r="L156" i="9"/>
  <c r="M533" i="19"/>
  <c r="AW532" i="19"/>
  <c r="H156" i="23"/>
  <c r="H156" i="9"/>
  <c r="I533" i="19"/>
  <c r="AS532" i="19"/>
  <c r="W155" i="9"/>
  <c r="AU155" i="9" s="1"/>
  <c r="BD531" i="19"/>
  <c r="AF532" i="19"/>
  <c r="Y155" i="23"/>
  <c r="AG535" i="24" l="1"/>
  <c r="BE534" i="24"/>
  <c r="BA534" i="24"/>
  <c r="AC535" i="24"/>
  <c r="AE535" i="24"/>
  <c r="BC534" i="24"/>
  <c r="AI535" i="24"/>
  <c r="BG534" i="24"/>
  <c r="I536" i="24"/>
  <c r="AS535" i="24"/>
  <c r="AF535" i="24"/>
  <c r="BD534" i="24"/>
  <c r="F537" i="24"/>
  <c r="K536" i="24"/>
  <c r="AU535" i="24"/>
  <c r="H536" i="24"/>
  <c r="AR535" i="24"/>
  <c r="J536" i="24"/>
  <c r="AT535" i="24"/>
  <c r="BF534" i="24"/>
  <c r="AH535" i="24"/>
  <c r="L536" i="24"/>
  <c r="AV535" i="24"/>
  <c r="AK535" i="24"/>
  <c r="BI534" i="24"/>
  <c r="AJ535" i="24"/>
  <c r="BH534" i="24"/>
  <c r="R535" i="24"/>
  <c r="AP534" i="24"/>
  <c r="M537" i="24"/>
  <c r="N537" i="24"/>
  <c r="AX536" i="24"/>
  <c r="AL535" i="24"/>
  <c r="BJ534" i="24"/>
  <c r="G536" i="24"/>
  <c r="AQ535" i="24"/>
  <c r="Y535" i="24"/>
  <c r="AW534" i="24"/>
  <c r="E536" i="24"/>
  <c r="AO535" i="24"/>
  <c r="BB534" i="24"/>
  <c r="AD535" i="24"/>
  <c r="BD532" i="19"/>
  <c r="AF533" i="19"/>
  <c r="L157" i="23"/>
  <c r="L157" i="9"/>
  <c r="AW533" i="19"/>
  <c r="M534" i="19"/>
  <c r="I157" i="23"/>
  <c r="I157" i="9"/>
  <c r="J534" i="19"/>
  <c r="AT533" i="19"/>
  <c r="BH534" i="18"/>
  <c r="AJ535" i="18"/>
  <c r="X534" i="18"/>
  <c r="D157" i="23"/>
  <c r="D157" i="9"/>
  <c r="E534" i="19"/>
  <c r="AO533" i="19"/>
  <c r="BI532" i="19"/>
  <c r="AK533" i="19"/>
  <c r="BH532" i="19"/>
  <c r="AJ533" i="19"/>
  <c r="AI156" i="9"/>
  <c r="AI156" i="23"/>
  <c r="P156" i="9"/>
  <c r="AN156" i="9" s="1"/>
  <c r="AK155" i="9"/>
  <c r="BI155" i="9" s="1"/>
  <c r="Y155" i="9"/>
  <c r="AW155" i="9" s="1"/>
  <c r="AJ157" i="23"/>
  <c r="BI533" i="18"/>
  <c r="AJ157" i="9"/>
  <c r="AK534" i="18"/>
  <c r="BF533" i="18"/>
  <c r="AH534" i="18"/>
  <c r="BJ533" i="18"/>
  <c r="AL534" i="18"/>
  <c r="BB533" i="18"/>
  <c r="AD534" i="18"/>
  <c r="BC534" i="18"/>
  <c r="AE535" i="18"/>
  <c r="BD533" i="18"/>
  <c r="AF534" i="18"/>
  <c r="L535" i="18"/>
  <c r="AV534" i="18"/>
  <c r="BE532" i="19"/>
  <c r="AG533" i="19"/>
  <c r="AF156" i="23"/>
  <c r="BD156" i="23" s="1"/>
  <c r="AF156" i="9"/>
  <c r="BD156" i="9" s="1"/>
  <c r="BE534" i="18"/>
  <c r="AG535" i="18"/>
  <c r="BA532" i="19"/>
  <c r="AC533" i="19"/>
  <c r="W534" i="18"/>
  <c r="AU533" i="18"/>
  <c r="E536" i="18"/>
  <c r="R533" i="19"/>
  <c r="Q156" i="23"/>
  <c r="Q156" i="9"/>
  <c r="BJ532" i="19"/>
  <c r="AL533" i="19"/>
  <c r="R535" i="18"/>
  <c r="G157" i="23"/>
  <c r="AE157" i="23" s="1"/>
  <c r="G157" i="9"/>
  <c r="H534" i="19"/>
  <c r="AR533" i="19"/>
  <c r="AB156" i="9"/>
  <c r="AZ156" i="9" s="1"/>
  <c r="K536" i="18"/>
  <c r="AO156" i="9"/>
  <c r="AN156" i="23"/>
  <c r="P156" i="23"/>
  <c r="AW155" i="23"/>
  <c r="BI155" i="23"/>
  <c r="AK155" i="23"/>
  <c r="K157" i="23"/>
  <c r="W157" i="23" s="1"/>
  <c r="K157" i="9"/>
  <c r="W157" i="9" s="1"/>
  <c r="L534" i="19"/>
  <c r="AV533" i="19"/>
  <c r="U157" i="23"/>
  <c r="U157" i="9"/>
  <c r="V534" i="18"/>
  <c r="AT533" i="18"/>
  <c r="X157" i="23"/>
  <c r="X157" i="9"/>
  <c r="Y534" i="18"/>
  <c r="AW533" i="18"/>
  <c r="R157" i="9"/>
  <c r="S534" i="18"/>
  <c r="AQ533" i="18"/>
  <c r="U534" i="18"/>
  <c r="AS533" i="18"/>
  <c r="AG156" i="9"/>
  <c r="BE156" i="9" s="1"/>
  <c r="AC156" i="9"/>
  <c r="BA156" i="9" s="1"/>
  <c r="AE156" i="9"/>
  <c r="Z535" i="18"/>
  <c r="AV533" i="18"/>
  <c r="V156" i="9"/>
  <c r="AT156" i="9" s="1"/>
  <c r="BB532" i="19"/>
  <c r="AD533" i="19"/>
  <c r="AC157" i="23" s="1"/>
  <c r="F157" i="23"/>
  <c r="F157" i="9"/>
  <c r="G534" i="19"/>
  <c r="AQ533" i="19"/>
  <c r="BC156" i="9"/>
  <c r="AQ156" i="9"/>
  <c r="AO156" i="23"/>
  <c r="AP535" i="18"/>
  <c r="F536" i="18"/>
  <c r="BG156" i="9"/>
  <c r="AU156" i="9"/>
  <c r="U156" i="9"/>
  <c r="AS156" i="9" s="1"/>
  <c r="X156" i="9"/>
  <c r="AV156" i="9" s="1"/>
  <c r="T156" i="9"/>
  <c r="AR156" i="9" s="1"/>
  <c r="BF532" i="19"/>
  <c r="AH533" i="19"/>
  <c r="AG157" i="9" s="1"/>
  <c r="AJ156" i="9"/>
  <c r="BH156" i="9" s="1"/>
  <c r="BC532" i="19"/>
  <c r="AE533" i="19"/>
  <c r="AD156" i="9"/>
  <c r="AD156" i="23"/>
  <c r="M536" i="18"/>
  <c r="V156" i="23"/>
  <c r="AT156" i="23" s="1"/>
  <c r="G536" i="18"/>
  <c r="AP156" i="9"/>
  <c r="BB156" i="9"/>
  <c r="BC156" i="23"/>
  <c r="AQ156" i="23"/>
  <c r="AB156" i="23"/>
  <c r="AZ156" i="23" s="1"/>
  <c r="BH156" i="23"/>
  <c r="H157" i="23"/>
  <c r="H157" i="9"/>
  <c r="AS533" i="19"/>
  <c r="I534" i="19"/>
  <c r="E157" i="23"/>
  <c r="E157" i="9"/>
  <c r="F534" i="19"/>
  <c r="AP533" i="19"/>
  <c r="BG534" i="18"/>
  <c r="AI535" i="18"/>
  <c r="J157" i="23"/>
  <c r="V157" i="23" s="1"/>
  <c r="J157" i="9"/>
  <c r="K534" i="19"/>
  <c r="AU533" i="19"/>
  <c r="P157" i="23"/>
  <c r="P157" i="9"/>
  <c r="Q534" i="18"/>
  <c r="AO533" i="18"/>
  <c r="M156" i="23"/>
  <c r="M156" i="9"/>
  <c r="AX532" i="19"/>
  <c r="N533" i="19"/>
  <c r="BG156" i="23"/>
  <c r="AU156" i="23"/>
  <c r="U156" i="23"/>
  <c r="AS156" i="23" s="1"/>
  <c r="X156" i="23"/>
  <c r="AV156" i="23" s="1"/>
  <c r="T156" i="23"/>
  <c r="AR156" i="23" s="1"/>
  <c r="AJ156" i="23"/>
  <c r="AG156" i="23"/>
  <c r="BE156" i="23" s="1"/>
  <c r="AK156" i="23"/>
  <c r="AC156" i="23"/>
  <c r="BA156" i="23" s="1"/>
  <c r="AE156" i="23"/>
  <c r="N534" i="18"/>
  <c r="AX533" i="18"/>
  <c r="H536" i="18"/>
  <c r="BG532" i="19"/>
  <c r="AI533" i="19"/>
  <c r="AH156" i="23"/>
  <c r="BF156" i="23" s="1"/>
  <c r="AH156" i="9"/>
  <c r="BF156" i="9" s="1"/>
  <c r="J536" i="18"/>
  <c r="I536" i="18"/>
  <c r="AP156" i="23"/>
  <c r="BB156" i="23"/>
  <c r="S157" i="23"/>
  <c r="S157" i="9"/>
  <c r="T534" i="18"/>
  <c r="AR533" i="18"/>
  <c r="AB157" i="23"/>
  <c r="BA533" i="18"/>
  <c r="AB157" i="9"/>
  <c r="AC534" i="18"/>
  <c r="Y156" i="23"/>
  <c r="AD536" i="24" l="1"/>
  <c r="BB535" i="24"/>
  <c r="BA535" i="24"/>
  <c r="AC536" i="24"/>
  <c r="Y536" i="24"/>
  <c r="AW535" i="24"/>
  <c r="AL536" i="24"/>
  <c r="BJ535" i="24"/>
  <c r="M538" i="24"/>
  <c r="BH535" i="24"/>
  <c r="AJ536" i="24"/>
  <c r="AV536" i="24"/>
  <c r="L537" i="24"/>
  <c r="J537" i="24"/>
  <c r="AT536" i="24"/>
  <c r="K537" i="24"/>
  <c r="AU536" i="24"/>
  <c r="BD535" i="24"/>
  <c r="AF536" i="24"/>
  <c r="BG535" i="24"/>
  <c r="AI536" i="24"/>
  <c r="AH536" i="24"/>
  <c r="BF535" i="24"/>
  <c r="E537" i="24"/>
  <c r="AO536" i="24"/>
  <c r="G537" i="24"/>
  <c r="AQ536" i="24"/>
  <c r="N538" i="24"/>
  <c r="AX537" i="24"/>
  <c r="R536" i="24"/>
  <c r="AP535" i="24"/>
  <c r="BI535" i="24"/>
  <c r="AK536" i="24"/>
  <c r="AR536" i="24"/>
  <c r="H537" i="24"/>
  <c r="F538" i="24"/>
  <c r="I537" i="24"/>
  <c r="AS536" i="24"/>
  <c r="BC535" i="24"/>
  <c r="AE536" i="24"/>
  <c r="BE535" i="24"/>
  <c r="AG536" i="24"/>
  <c r="AX534" i="18"/>
  <c r="N535" i="18"/>
  <c r="Q535" i="18"/>
  <c r="AO534" i="18"/>
  <c r="I537" i="18"/>
  <c r="Y156" i="9"/>
  <c r="AW156" i="9" s="1"/>
  <c r="M537" i="18"/>
  <c r="BC533" i="19"/>
  <c r="AE534" i="19"/>
  <c r="AD157" i="23"/>
  <c r="AD157" i="9"/>
  <c r="BB157" i="9" s="1"/>
  <c r="AP157" i="9"/>
  <c r="G158" i="23"/>
  <c r="G158" i="9"/>
  <c r="AR534" i="19"/>
  <c r="H535" i="19"/>
  <c r="E537" i="18"/>
  <c r="L536" i="18"/>
  <c r="AG157" i="23"/>
  <c r="BH533" i="19"/>
  <c r="AJ534" i="19"/>
  <c r="AI157" i="23"/>
  <c r="AI157" i="9"/>
  <c r="X535" i="18"/>
  <c r="I158" i="23"/>
  <c r="I158" i="9"/>
  <c r="J535" i="19"/>
  <c r="AT534" i="19"/>
  <c r="H537" i="18"/>
  <c r="AW156" i="23"/>
  <c r="BI156" i="23"/>
  <c r="AT157" i="23"/>
  <c r="BA157" i="23"/>
  <c r="BB157" i="23"/>
  <c r="U535" i="18"/>
  <c r="AS534" i="18"/>
  <c r="S535" i="18"/>
  <c r="AQ534" i="18"/>
  <c r="Y535" i="18"/>
  <c r="AW534" i="18"/>
  <c r="U158" i="23"/>
  <c r="U158" i="9"/>
  <c r="V535" i="18"/>
  <c r="AT534" i="18"/>
  <c r="K158" i="23"/>
  <c r="K158" i="9"/>
  <c r="W158" i="9" s="1"/>
  <c r="AV534" i="19"/>
  <c r="L535" i="19"/>
  <c r="K537" i="18"/>
  <c r="AQ157" i="9"/>
  <c r="BA533" i="19"/>
  <c r="AC534" i="19"/>
  <c r="BE533" i="19"/>
  <c r="AG534" i="19"/>
  <c r="AF157" i="23"/>
  <c r="BD157" i="23" s="1"/>
  <c r="AF157" i="9"/>
  <c r="BD157" i="9" s="1"/>
  <c r="BD534" i="18"/>
  <c r="AF535" i="18"/>
  <c r="BC535" i="18"/>
  <c r="AE536" i="18"/>
  <c r="BB534" i="18"/>
  <c r="AD535" i="18"/>
  <c r="BJ534" i="18"/>
  <c r="AL535" i="18"/>
  <c r="BF534" i="18"/>
  <c r="AH535" i="18"/>
  <c r="BI534" i="18"/>
  <c r="AK535" i="18"/>
  <c r="D158" i="23"/>
  <c r="P158" i="23" s="1"/>
  <c r="D158" i="9"/>
  <c r="E535" i="19"/>
  <c r="AO534" i="19"/>
  <c r="AS157" i="9"/>
  <c r="BE157" i="9"/>
  <c r="AV157" i="9"/>
  <c r="BH157" i="9"/>
  <c r="M157" i="23"/>
  <c r="M157" i="9"/>
  <c r="N534" i="19"/>
  <c r="AX533" i="19"/>
  <c r="Y157" i="23"/>
  <c r="Y157" i="9"/>
  <c r="BG535" i="18"/>
  <c r="AI536" i="18"/>
  <c r="H158" i="23"/>
  <c r="H158" i="9"/>
  <c r="I535" i="19"/>
  <c r="AS534" i="19"/>
  <c r="G537" i="18"/>
  <c r="F537" i="18"/>
  <c r="BB533" i="19"/>
  <c r="AD534" i="19"/>
  <c r="AC158" i="23" s="1"/>
  <c r="Z536" i="18"/>
  <c r="T157" i="9"/>
  <c r="AR157" i="9" s="1"/>
  <c r="AU157" i="9"/>
  <c r="BG157" i="9"/>
  <c r="BC157" i="23"/>
  <c r="AQ157" i="23"/>
  <c r="BJ533" i="19"/>
  <c r="AL534" i="19"/>
  <c r="R534" i="19"/>
  <c r="Q157" i="23"/>
  <c r="AO157" i="23" s="1"/>
  <c r="Q157" i="9"/>
  <c r="AO157" i="9" s="1"/>
  <c r="W535" i="18"/>
  <c r="AU534" i="18"/>
  <c r="AE157" i="9"/>
  <c r="BC157" i="9" s="1"/>
  <c r="AC157" i="9"/>
  <c r="BA157" i="9" s="1"/>
  <c r="AK157" i="9"/>
  <c r="BI533" i="19"/>
  <c r="AK534" i="19"/>
  <c r="AJ158" i="9" s="1"/>
  <c r="AZ157" i="9"/>
  <c r="AN157" i="9"/>
  <c r="BE157" i="23"/>
  <c r="AS157" i="23"/>
  <c r="BH157" i="23"/>
  <c r="AV157" i="23"/>
  <c r="AB158" i="23"/>
  <c r="BA534" i="18"/>
  <c r="AB158" i="9"/>
  <c r="AC535" i="18"/>
  <c r="J537" i="18"/>
  <c r="BG533" i="19"/>
  <c r="AI534" i="19"/>
  <c r="AH157" i="23"/>
  <c r="BF157" i="23" s="1"/>
  <c r="AH157" i="9"/>
  <c r="BF157" i="9" s="1"/>
  <c r="S158" i="23"/>
  <c r="S158" i="9"/>
  <c r="T535" i="18"/>
  <c r="AR534" i="18"/>
  <c r="J158" i="23"/>
  <c r="J158" i="9"/>
  <c r="V158" i="9" s="1"/>
  <c r="K535" i="19"/>
  <c r="AU534" i="19"/>
  <c r="E158" i="23"/>
  <c r="E158" i="9"/>
  <c r="F535" i="19"/>
  <c r="AP534" i="19"/>
  <c r="BF533" i="19"/>
  <c r="AH534" i="19"/>
  <c r="AG158" i="23" s="1"/>
  <c r="F158" i="23"/>
  <c r="R158" i="23" s="1"/>
  <c r="F158" i="9"/>
  <c r="G535" i="19"/>
  <c r="AQ534" i="19"/>
  <c r="T157" i="23"/>
  <c r="AR157" i="23" s="1"/>
  <c r="R157" i="23"/>
  <c r="AP157" i="23" s="1"/>
  <c r="BG157" i="23"/>
  <c r="AU157" i="23"/>
  <c r="R536" i="18"/>
  <c r="V157" i="9"/>
  <c r="AT157" i="9" s="1"/>
  <c r="BE535" i="18"/>
  <c r="AG536" i="18"/>
  <c r="AZ157" i="23"/>
  <c r="AN157" i="23"/>
  <c r="BH535" i="18"/>
  <c r="AJ536" i="18"/>
  <c r="L158" i="23"/>
  <c r="L158" i="9"/>
  <c r="M535" i="19"/>
  <c r="AW534" i="19"/>
  <c r="BD533" i="19"/>
  <c r="AF534" i="19"/>
  <c r="AE158" i="23" s="1"/>
  <c r="AK156" i="9"/>
  <c r="BI156" i="9" s="1"/>
  <c r="BE536" i="24" l="1"/>
  <c r="AG537" i="24"/>
  <c r="H538" i="24"/>
  <c r="AR537" i="24"/>
  <c r="BD536" i="24"/>
  <c r="AF537" i="24"/>
  <c r="BH536" i="24"/>
  <c r="AJ537" i="24"/>
  <c r="BA536" i="24"/>
  <c r="AC537" i="24"/>
  <c r="AS537" i="24"/>
  <c r="I538" i="24"/>
  <c r="R537" i="24"/>
  <c r="AP536" i="24"/>
  <c r="G538" i="24"/>
  <c r="AQ537" i="24"/>
  <c r="BF536" i="24"/>
  <c r="AH537" i="24"/>
  <c r="J538" i="24"/>
  <c r="AT537" i="24"/>
  <c r="BJ536" i="24"/>
  <c r="AL537" i="24"/>
  <c r="AE537" i="24"/>
  <c r="BC536" i="24"/>
  <c r="BI536" i="24"/>
  <c r="AK537" i="24"/>
  <c r="AI537" i="24"/>
  <c r="BG536" i="24"/>
  <c r="L538" i="24"/>
  <c r="AV537" i="24"/>
  <c r="M539" i="24"/>
  <c r="F539" i="24"/>
  <c r="AX538" i="24"/>
  <c r="N539" i="24"/>
  <c r="AO537" i="24"/>
  <c r="E538" i="24"/>
  <c r="K538" i="24"/>
  <c r="AU537" i="24"/>
  <c r="Y537" i="24"/>
  <c r="AW536" i="24"/>
  <c r="BB536" i="24"/>
  <c r="AD537" i="24"/>
  <c r="L159" i="23"/>
  <c r="L159" i="9"/>
  <c r="M536" i="19"/>
  <c r="AW535" i="19"/>
  <c r="BH158" i="9"/>
  <c r="R537" i="18"/>
  <c r="BH536" i="18"/>
  <c r="AJ537" i="18"/>
  <c r="F159" i="23"/>
  <c r="F159" i="9"/>
  <c r="AQ535" i="19"/>
  <c r="G536" i="19"/>
  <c r="BA158" i="23"/>
  <c r="R535" i="19"/>
  <c r="Q158" i="23"/>
  <c r="AO158" i="23" s="1"/>
  <c r="Q158" i="9"/>
  <c r="AO158" i="9" s="1"/>
  <c r="Z537" i="18"/>
  <c r="G538" i="18"/>
  <c r="M158" i="23"/>
  <c r="M158" i="9"/>
  <c r="N535" i="19"/>
  <c r="AX534" i="19"/>
  <c r="D159" i="23"/>
  <c r="D159" i="9"/>
  <c r="AO535" i="19"/>
  <c r="E536" i="19"/>
  <c r="AG158" i="9"/>
  <c r="AC158" i="9"/>
  <c r="BA158" i="9" s="1"/>
  <c r="AE158" i="9"/>
  <c r="K538" i="18"/>
  <c r="X158" i="23"/>
  <c r="AV158" i="23" s="1"/>
  <c r="T158" i="23"/>
  <c r="AR158" i="23" s="1"/>
  <c r="BE158" i="23"/>
  <c r="AS158" i="23"/>
  <c r="E538" i="18"/>
  <c r="BC158" i="23"/>
  <c r="AQ158" i="23"/>
  <c r="M538" i="18"/>
  <c r="BI534" i="19"/>
  <c r="AK535" i="19"/>
  <c r="V158" i="23"/>
  <c r="AT158" i="23" s="1"/>
  <c r="BJ534" i="19"/>
  <c r="AL535" i="19"/>
  <c r="AP536" i="18"/>
  <c r="BG536" i="18"/>
  <c r="AI537" i="18"/>
  <c r="AW157" i="9"/>
  <c r="BI157" i="9"/>
  <c r="AZ158" i="9"/>
  <c r="BE534" i="19"/>
  <c r="AG535" i="19"/>
  <c r="AF158" i="23"/>
  <c r="BD158" i="23" s="1"/>
  <c r="AF158" i="9"/>
  <c r="K159" i="23"/>
  <c r="K159" i="9"/>
  <c r="L536" i="19"/>
  <c r="AV535" i="19"/>
  <c r="W159" i="23"/>
  <c r="W159" i="9"/>
  <c r="X536" i="18"/>
  <c r="AV535" i="18"/>
  <c r="G159" i="23"/>
  <c r="G159" i="9"/>
  <c r="S159" i="9" s="1"/>
  <c r="H536" i="19"/>
  <c r="AR535" i="19"/>
  <c r="Y158" i="23"/>
  <c r="AX535" i="18"/>
  <c r="N536" i="18"/>
  <c r="BE536" i="18"/>
  <c r="AG537" i="18"/>
  <c r="AP158" i="23"/>
  <c r="E159" i="23"/>
  <c r="E159" i="9"/>
  <c r="F536" i="19"/>
  <c r="AP535" i="19"/>
  <c r="J159" i="23"/>
  <c r="J159" i="9"/>
  <c r="AU535" i="19"/>
  <c r="K536" i="19"/>
  <c r="S159" i="23"/>
  <c r="T536" i="18"/>
  <c r="AR535" i="18"/>
  <c r="J538" i="18"/>
  <c r="F538" i="18"/>
  <c r="AP537" i="18"/>
  <c r="H159" i="23"/>
  <c r="H159" i="9"/>
  <c r="I536" i="19"/>
  <c r="AS535" i="19"/>
  <c r="AW157" i="23"/>
  <c r="AZ158" i="23"/>
  <c r="AN158" i="23"/>
  <c r="AJ158" i="23"/>
  <c r="BH158" i="23" s="1"/>
  <c r="AK158" i="23"/>
  <c r="V536" i="18"/>
  <c r="AT535" i="18"/>
  <c r="X159" i="23"/>
  <c r="X159" i="9"/>
  <c r="Y536" i="18"/>
  <c r="AW535" i="18"/>
  <c r="R159" i="23"/>
  <c r="R159" i="9"/>
  <c r="S536" i="18"/>
  <c r="AQ535" i="18"/>
  <c r="T159" i="23"/>
  <c r="T159" i="9"/>
  <c r="U536" i="18"/>
  <c r="AS535" i="18"/>
  <c r="I159" i="23"/>
  <c r="I159" i="9"/>
  <c r="J536" i="19"/>
  <c r="AT535" i="19"/>
  <c r="BH534" i="19"/>
  <c r="AJ535" i="19"/>
  <c r="AI158" i="23"/>
  <c r="BG158" i="23" s="1"/>
  <c r="AI158" i="9"/>
  <c r="AV536" i="18"/>
  <c r="L537" i="18"/>
  <c r="BC534" i="19"/>
  <c r="AE535" i="19"/>
  <c r="AD158" i="9"/>
  <c r="BB158" i="9" s="1"/>
  <c r="AD158" i="23"/>
  <c r="BB158" i="23" s="1"/>
  <c r="P159" i="23"/>
  <c r="P159" i="9"/>
  <c r="Q536" i="18"/>
  <c r="AO535" i="18"/>
  <c r="BD534" i="19"/>
  <c r="AF535" i="19"/>
  <c r="BF534" i="19"/>
  <c r="AH535" i="19"/>
  <c r="AT158" i="9"/>
  <c r="BG534" i="19"/>
  <c r="AI535" i="19"/>
  <c r="AH158" i="23"/>
  <c r="BF158" i="23" s="1"/>
  <c r="AH158" i="9"/>
  <c r="BF158" i="9" s="1"/>
  <c r="BA535" i="18"/>
  <c r="AC536" i="18"/>
  <c r="V159" i="23"/>
  <c r="V159" i="9"/>
  <c r="W536" i="18"/>
  <c r="AU535" i="18"/>
  <c r="BB534" i="19"/>
  <c r="AD535" i="19"/>
  <c r="BD158" i="9"/>
  <c r="AJ159" i="23"/>
  <c r="BI535" i="18"/>
  <c r="AJ159" i="9"/>
  <c r="AK536" i="18"/>
  <c r="AG159" i="23"/>
  <c r="AG159" i="9"/>
  <c r="BF535" i="18"/>
  <c r="AH536" i="18"/>
  <c r="BJ535" i="18"/>
  <c r="AL536" i="18"/>
  <c r="BB535" i="18"/>
  <c r="AC159" i="9"/>
  <c r="AD536" i="18"/>
  <c r="BC536" i="18"/>
  <c r="AE537" i="18"/>
  <c r="AE159" i="23"/>
  <c r="BD535" i="18"/>
  <c r="AE159" i="9"/>
  <c r="AF536" i="18"/>
  <c r="BA534" i="19"/>
  <c r="AC535" i="19"/>
  <c r="AU158" i="9"/>
  <c r="BG158" i="9"/>
  <c r="X158" i="9"/>
  <c r="AV158" i="9" s="1"/>
  <c r="R158" i="9"/>
  <c r="AP158" i="9" s="1"/>
  <c r="T158" i="9"/>
  <c r="AR158" i="9" s="1"/>
  <c r="H538" i="18"/>
  <c r="BE158" i="9"/>
  <c r="AS158" i="9"/>
  <c r="W158" i="23"/>
  <c r="AU158" i="23" s="1"/>
  <c r="AQ158" i="9"/>
  <c r="BC158" i="9"/>
  <c r="I538" i="18"/>
  <c r="P158" i="9"/>
  <c r="AN158" i="9" s="1"/>
  <c r="AK157" i="23"/>
  <c r="BI157" i="23" s="1"/>
  <c r="BB537" i="24" l="1"/>
  <c r="AD538" i="24"/>
  <c r="N540" i="24"/>
  <c r="AX539" i="24"/>
  <c r="I539" i="24"/>
  <c r="AS538" i="24"/>
  <c r="AJ538" i="24"/>
  <c r="BH537" i="24"/>
  <c r="K539" i="24"/>
  <c r="AU538" i="24"/>
  <c r="M540" i="24"/>
  <c r="BG537" i="24"/>
  <c r="AI538" i="24"/>
  <c r="BC537" i="24"/>
  <c r="AE538" i="24"/>
  <c r="AT538" i="24"/>
  <c r="J539" i="24"/>
  <c r="G539" i="24"/>
  <c r="AQ538" i="24"/>
  <c r="H539" i="24"/>
  <c r="AR538" i="24"/>
  <c r="E539" i="24"/>
  <c r="AO538" i="24"/>
  <c r="F540" i="24"/>
  <c r="BI537" i="24"/>
  <c r="AK538" i="24"/>
  <c r="BJ537" i="24"/>
  <c r="AL538" i="24"/>
  <c r="BF537" i="24"/>
  <c r="AH538" i="24"/>
  <c r="BA537" i="24"/>
  <c r="AC538" i="24"/>
  <c r="AF538" i="24"/>
  <c r="BD537" i="24"/>
  <c r="BE537" i="24"/>
  <c r="AG538" i="24"/>
  <c r="Y538" i="24"/>
  <c r="AW537" i="24"/>
  <c r="L539" i="24"/>
  <c r="AV538" i="24"/>
  <c r="R538" i="24"/>
  <c r="AP537" i="24"/>
  <c r="BA535" i="19"/>
  <c r="AC536" i="19"/>
  <c r="H539" i="18"/>
  <c r="BD536" i="18"/>
  <c r="AF537" i="18"/>
  <c r="BC537" i="18"/>
  <c r="AE538" i="18"/>
  <c r="BB536" i="18"/>
  <c r="AD537" i="18"/>
  <c r="BJ536" i="18"/>
  <c r="AL537" i="18"/>
  <c r="BF536" i="18"/>
  <c r="AH537" i="18"/>
  <c r="BI536" i="18"/>
  <c r="AK537" i="18"/>
  <c r="BA536" i="18"/>
  <c r="AC537" i="18"/>
  <c r="BD535" i="19"/>
  <c r="AF536" i="19"/>
  <c r="AE160" i="9" s="1"/>
  <c r="BC535" i="19"/>
  <c r="AE536" i="19"/>
  <c r="AD159" i="23"/>
  <c r="AD159" i="9"/>
  <c r="AR159" i="9"/>
  <c r="AT159" i="9"/>
  <c r="BA159" i="9"/>
  <c r="BE537" i="18"/>
  <c r="AG538" i="18"/>
  <c r="N537" i="18"/>
  <c r="AX536" i="18"/>
  <c r="G160" i="23"/>
  <c r="G160" i="9"/>
  <c r="H537" i="19"/>
  <c r="AR536" i="19"/>
  <c r="W160" i="23"/>
  <c r="X537" i="18"/>
  <c r="K160" i="23"/>
  <c r="K160" i="9"/>
  <c r="W160" i="9" s="1"/>
  <c r="L537" i="19"/>
  <c r="AV536" i="19"/>
  <c r="BJ535" i="19"/>
  <c r="AL536" i="19"/>
  <c r="M539" i="18"/>
  <c r="D160" i="23"/>
  <c r="D160" i="9"/>
  <c r="E537" i="19"/>
  <c r="AO536" i="19"/>
  <c r="Z538" i="18"/>
  <c r="AP159" i="9"/>
  <c r="BB159" i="9"/>
  <c r="R538" i="18"/>
  <c r="L160" i="23"/>
  <c r="L160" i="9"/>
  <c r="X160" i="9" s="1"/>
  <c r="M537" i="19"/>
  <c r="AW536" i="19"/>
  <c r="W537" i="18"/>
  <c r="AU536" i="18"/>
  <c r="AB159" i="9"/>
  <c r="I160" i="23"/>
  <c r="I160" i="9"/>
  <c r="AT536" i="19"/>
  <c r="J537" i="19"/>
  <c r="U537" i="18"/>
  <c r="AS536" i="18"/>
  <c r="S537" i="18"/>
  <c r="AQ536" i="18"/>
  <c r="X160" i="23"/>
  <c r="Y537" i="18"/>
  <c r="AW536" i="18"/>
  <c r="U160" i="23"/>
  <c r="U160" i="9"/>
  <c r="V537" i="18"/>
  <c r="AT536" i="18"/>
  <c r="AR159" i="23"/>
  <c r="J539" i="18"/>
  <c r="AT159" i="23"/>
  <c r="AQ159" i="9"/>
  <c r="BC159" i="9"/>
  <c r="AU159" i="9"/>
  <c r="BE535" i="19"/>
  <c r="AG536" i="19"/>
  <c r="AF159" i="9"/>
  <c r="BD159" i="9" s="1"/>
  <c r="AF159" i="23"/>
  <c r="BD159" i="23" s="1"/>
  <c r="M159" i="23"/>
  <c r="M159" i="9"/>
  <c r="N536" i="19"/>
  <c r="AX535" i="19"/>
  <c r="Y159" i="23"/>
  <c r="Y159" i="9"/>
  <c r="R536" i="19"/>
  <c r="Q159" i="23"/>
  <c r="AO159" i="23" s="1"/>
  <c r="Q159" i="9"/>
  <c r="AO159" i="9" s="1"/>
  <c r="BB159" i="23"/>
  <c r="AP159" i="23"/>
  <c r="BH159" i="9"/>
  <c r="AV159" i="9"/>
  <c r="BB535" i="19"/>
  <c r="AD536" i="19"/>
  <c r="AC160" i="9" s="1"/>
  <c r="BG535" i="19"/>
  <c r="AI536" i="19"/>
  <c r="AH159" i="9"/>
  <c r="BF159" i="9" s="1"/>
  <c r="AH159" i="23"/>
  <c r="BF159" i="23" s="1"/>
  <c r="BF535" i="19"/>
  <c r="AH536" i="19"/>
  <c r="AV537" i="18"/>
  <c r="L538" i="18"/>
  <c r="BH535" i="19"/>
  <c r="AJ536" i="19"/>
  <c r="AI159" i="9"/>
  <c r="BG159" i="9" s="1"/>
  <c r="AI159" i="23"/>
  <c r="AS159" i="9"/>
  <c r="BE159" i="9"/>
  <c r="U159" i="9"/>
  <c r="J160" i="23"/>
  <c r="J160" i="9"/>
  <c r="K537" i="19"/>
  <c r="AU536" i="19"/>
  <c r="BC159" i="23"/>
  <c r="AQ159" i="23"/>
  <c r="AU159" i="23"/>
  <c r="BG159" i="23"/>
  <c r="AN159" i="9"/>
  <c r="AZ159" i="9"/>
  <c r="Y158" i="9"/>
  <c r="AW158" i="9" s="1"/>
  <c r="G539" i="18"/>
  <c r="F160" i="23"/>
  <c r="R160" i="23" s="1"/>
  <c r="F160" i="9"/>
  <c r="R160" i="9" s="1"/>
  <c r="G537" i="19"/>
  <c r="AQ536" i="19"/>
  <c r="BH537" i="18"/>
  <c r="AJ538" i="18"/>
  <c r="BH159" i="23"/>
  <c r="AV159" i="23"/>
  <c r="I539" i="18"/>
  <c r="AC159" i="23"/>
  <c r="BA159" i="23" s="1"/>
  <c r="AB159" i="23"/>
  <c r="AZ159" i="23" s="1"/>
  <c r="P160" i="23"/>
  <c r="P160" i="9"/>
  <c r="Q537" i="18"/>
  <c r="AO536" i="18"/>
  <c r="BE159" i="23"/>
  <c r="U159" i="23"/>
  <c r="AS159" i="23" s="1"/>
  <c r="H160" i="23"/>
  <c r="H160" i="9"/>
  <c r="I537" i="19"/>
  <c r="AS536" i="19"/>
  <c r="AP538" i="18"/>
  <c r="F539" i="18"/>
  <c r="S160" i="23"/>
  <c r="S160" i="9"/>
  <c r="T537" i="18"/>
  <c r="AR536" i="18"/>
  <c r="E160" i="23"/>
  <c r="E160" i="9"/>
  <c r="AP536" i="19"/>
  <c r="F537" i="19"/>
  <c r="BG537" i="18"/>
  <c r="AI538" i="18"/>
  <c r="BI535" i="19"/>
  <c r="AK536" i="19"/>
  <c r="E539" i="18"/>
  <c r="K539" i="18"/>
  <c r="AN159" i="23"/>
  <c r="BI158" i="23"/>
  <c r="AW158" i="23"/>
  <c r="AK158" i="9"/>
  <c r="BI158" i="9" s="1"/>
  <c r="BF538" i="24" l="1"/>
  <c r="AH539" i="24"/>
  <c r="AK539" i="24"/>
  <c r="BI538" i="24"/>
  <c r="BC538" i="24"/>
  <c r="AE539" i="24"/>
  <c r="R539" i="24"/>
  <c r="AP538" i="24"/>
  <c r="Y539" i="24"/>
  <c r="AW538" i="24"/>
  <c r="BD538" i="24"/>
  <c r="AF539" i="24"/>
  <c r="E540" i="24"/>
  <c r="AO539" i="24"/>
  <c r="AQ539" i="24"/>
  <c r="G540" i="24"/>
  <c r="M541" i="24"/>
  <c r="BH538" i="24"/>
  <c r="AJ539" i="24"/>
  <c r="N541" i="24"/>
  <c r="AX540" i="24"/>
  <c r="AG539" i="24"/>
  <c r="BE538" i="24"/>
  <c r="AC539" i="24"/>
  <c r="BA538" i="24"/>
  <c r="BJ538" i="24"/>
  <c r="AL539" i="24"/>
  <c r="J540" i="24"/>
  <c r="AT539" i="24"/>
  <c r="BG538" i="24"/>
  <c r="AI539" i="24"/>
  <c r="BB538" i="24"/>
  <c r="AD539" i="24"/>
  <c r="L540" i="24"/>
  <c r="AV539" i="24"/>
  <c r="F541" i="24"/>
  <c r="H540" i="24"/>
  <c r="AR539" i="24"/>
  <c r="AU539" i="24"/>
  <c r="K540" i="24"/>
  <c r="I540" i="24"/>
  <c r="AS539" i="24"/>
  <c r="T538" i="18"/>
  <c r="AR537" i="18"/>
  <c r="BI536" i="19"/>
  <c r="AK537" i="19"/>
  <c r="H161" i="23"/>
  <c r="H161" i="9"/>
  <c r="AS537" i="19"/>
  <c r="I538" i="19"/>
  <c r="E540" i="18"/>
  <c r="BG538" i="18"/>
  <c r="AI539" i="18"/>
  <c r="E161" i="23"/>
  <c r="E161" i="9"/>
  <c r="F538" i="19"/>
  <c r="F540" i="18"/>
  <c r="I540" i="18"/>
  <c r="F161" i="23"/>
  <c r="F161" i="9"/>
  <c r="G538" i="19"/>
  <c r="AQ537" i="19"/>
  <c r="G540" i="18"/>
  <c r="J161" i="23"/>
  <c r="J161" i="9"/>
  <c r="K538" i="19"/>
  <c r="AU537" i="19"/>
  <c r="BH536" i="19"/>
  <c r="AJ537" i="19"/>
  <c r="AI160" i="9"/>
  <c r="AI160" i="23"/>
  <c r="BF536" i="19"/>
  <c r="AH537" i="19"/>
  <c r="BG536" i="19"/>
  <c r="AI537" i="19"/>
  <c r="AH160" i="23"/>
  <c r="AH160" i="9"/>
  <c r="AW159" i="9"/>
  <c r="AK159" i="9"/>
  <c r="BI159" i="9" s="1"/>
  <c r="BE536" i="19"/>
  <c r="AG537" i="19"/>
  <c r="AF160" i="23"/>
  <c r="AF160" i="9"/>
  <c r="BD160" i="9" s="1"/>
  <c r="T160" i="9"/>
  <c r="AR160" i="9" s="1"/>
  <c r="AS160" i="9"/>
  <c r="V161" i="23"/>
  <c r="V161" i="9"/>
  <c r="W538" i="18"/>
  <c r="AU537" i="18"/>
  <c r="L161" i="23"/>
  <c r="L161" i="9"/>
  <c r="AW537" i="19"/>
  <c r="M538" i="19"/>
  <c r="Z539" i="18"/>
  <c r="D161" i="23"/>
  <c r="D161" i="9"/>
  <c r="E538" i="19"/>
  <c r="AO537" i="19"/>
  <c r="M540" i="18"/>
  <c r="K161" i="23"/>
  <c r="K161" i="9"/>
  <c r="L538" i="19"/>
  <c r="AV537" i="19"/>
  <c r="BC160" i="9"/>
  <c r="AQ160" i="9"/>
  <c r="BE538" i="18"/>
  <c r="AG539" i="18"/>
  <c r="BC536" i="19"/>
  <c r="AE537" i="19"/>
  <c r="AD160" i="9"/>
  <c r="AD160" i="23"/>
  <c r="BA537" i="18"/>
  <c r="AC538" i="18"/>
  <c r="AJ161" i="23"/>
  <c r="BI537" i="18"/>
  <c r="AJ161" i="9"/>
  <c r="AK538" i="18"/>
  <c r="BF537" i="18"/>
  <c r="AH538" i="18"/>
  <c r="BJ537" i="18"/>
  <c r="AL538" i="18"/>
  <c r="BB537" i="18"/>
  <c r="AD538" i="18"/>
  <c r="BC538" i="18"/>
  <c r="AE539" i="18"/>
  <c r="BD537" i="18"/>
  <c r="AF538" i="18"/>
  <c r="BD160" i="23"/>
  <c r="AP160" i="9"/>
  <c r="BB160" i="9"/>
  <c r="BF160" i="9"/>
  <c r="AW159" i="23"/>
  <c r="AK159" i="23"/>
  <c r="BI159" i="23" s="1"/>
  <c r="T160" i="23"/>
  <c r="AR160" i="23" s="1"/>
  <c r="AS160" i="23"/>
  <c r="V160" i="9"/>
  <c r="AT160" i="9" s="1"/>
  <c r="AV160" i="9"/>
  <c r="AN160" i="9"/>
  <c r="AZ160" i="9"/>
  <c r="BJ536" i="19"/>
  <c r="AL537" i="19"/>
  <c r="BG160" i="9"/>
  <c r="AU160" i="9"/>
  <c r="AQ160" i="23"/>
  <c r="AB160" i="9"/>
  <c r="AJ160" i="9"/>
  <c r="BH160" i="9" s="1"/>
  <c r="AK160" i="9"/>
  <c r="H540" i="18"/>
  <c r="BA160" i="9"/>
  <c r="P161" i="23"/>
  <c r="P161" i="9"/>
  <c r="Q538" i="18"/>
  <c r="AO537" i="18"/>
  <c r="AP160" i="23"/>
  <c r="BB160" i="23"/>
  <c r="BF160" i="23"/>
  <c r="L539" i="18"/>
  <c r="BB536" i="19"/>
  <c r="AD537" i="19"/>
  <c r="AC161" i="9" s="1"/>
  <c r="R537" i="19"/>
  <c r="Q160" i="23"/>
  <c r="AO160" i="23" s="1"/>
  <c r="Q160" i="9"/>
  <c r="AO160" i="9" s="1"/>
  <c r="J540" i="18"/>
  <c r="I161" i="23"/>
  <c r="AG161" i="23" s="1"/>
  <c r="I161" i="9"/>
  <c r="AG161" i="9" s="1"/>
  <c r="J538" i="19"/>
  <c r="AT537" i="19"/>
  <c r="V160" i="23"/>
  <c r="AT160" i="23" s="1"/>
  <c r="BH160" i="23"/>
  <c r="AV160" i="23"/>
  <c r="AN160" i="23"/>
  <c r="BG160" i="23"/>
  <c r="AU160" i="23"/>
  <c r="BD536" i="19"/>
  <c r="AF537" i="19"/>
  <c r="AE161" i="23" s="1"/>
  <c r="AG160" i="9"/>
  <c r="BE160" i="9" s="1"/>
  <c r="BA536" i="19"/>
  <c r="AC537" i="19"/>
  <c r="K540" i="18"/>
  <c r="BH538" i="18"/>
  <c r="AJ539" i="18"/>
  <c r="M160" i="23"/>
  <c r="M160" i="9"/>
  <c r="AX536" i="19"/>
  <c r="N537" i="19"/>
  <c r="U161" i="23"/>
  <c r="V538" i="18"/>
  <c r="AT537" i="18"/>
  <c r="X161" i="23"/>
  <c r="X161" i="9"/>
  <c r="Y538" i="18"/>
  <c r="AW537" i="18"/>
  <c r="R161" i="23"/>
  <c r="R161" i="9"/>
  <c r="S538" i="18"/>
  <c r="AQ537" i="18"/>
  <c r="T161" i="23"/>
  <c r="T161" i="9"/>
  <c r="U538" i="18"/>
  <c r="AS537" i="18"/>
  <c r="R539" i="18"/>
  <c r="AP539" i="18" s="1"/>
  <c r="W161" i="23"/>
  <c r="W161" i="9"/>
  <c r="X538" i="18"/>
  <c r="G161" i="23"/>
  <c r="G161" i="9"/>
  <c r="S161" i="9" s="1"/>
  <c r="H538" i="19"/>
  <c r="AR537" i="19"/>
  <c r="N538" i="18"/>
  <c r="AX537" i="18"/>
  <c r="AB160" i="23"/>
  <c r="AZ160" i="23" s="1"/>
  <c r="AJ160" i="23"/>
  <c r="AG160" i="23"/>
  <c r="BE160" i="23" s="1"/>
  <c r="AK160" i="23"/>
  <c r="AC160" i="23"/>
  <c r="BA160" i="23" s="1"/>
  <c r="AE160" i="23"/>
  <c r="BC160" i="23" s="1"/>
  <c r="BG539" i="24" l="1"/>
  <c r="AI540" i="24"/>
  <c r="AL540" i="24"/>
  <c r="BJ539" i="24"/>
  <c r="BH539" i="24"/>
  <c r="AJ540" i="24"/>
  <c r="G541" i="24"/>
  <c r="AQ540" i="24"/>
  <c r="BD539" i="24"/>
  <c r="AF540" i="24"/>
  <c r="I541" i="24"/>
  <c r="AS540" i="24"/>
  <c r="AR540" i="24"/>
  <c r="H541" i="24"/>
  <c r="AV540" i="24"/>
  <c r="L541" i="24"/>
  <c r="BE539" i="24"/>
  <c r="AG540" i="24"/>
  <c r="R540" i="24"/>
  <c r="AP539" i="24"/>
  <c r="BI539" i="24"/>
  <c r="AK540" i="24"/>
  <c r="K541" i="24"/>
  <c r="AU540" i="24"/>
  <c r="AD540" i="24"/>
  <c r="BB539" i="24"/>
  <c r="BC539" i="24"/>
  <c r="AE540" i="24"/>
  <c r="AH540" i="24"/>
  <c r="BF539" i="24"/>
  <c r="F542" i="24"/>
  <c r="J541" i="24"/>
  <c r="AT540" i="24"/>
  <c r="BA539" i="24"/>
  <c r="AC540" i="24"/>
  <c r="N542" i="24"/>
  <c r="AX541" i="24"/>
  <c r="M542" i="24"/>
  <c r="E541" i="24"/>
  <c r="AO540" i="24"/>
  <c r="Y540" i="24"/>
  <c r="AW539" i="24"/>
  <c r="AX538" i="18"/>
  <c r="N539" i="18"/>
  <c r="BC161" i="23"/>
  <c r="U539" i="18"/>
  <c r="AS538" i="18"/>
  <c r="S539" i="18"/>
  <c r="AQ538" i="18"/>
  <c r="V539" i="18"/>
  <c r="AT538" i="18"/>
  <c r="X539" i="18"/>
  <c r="U161" i="9"/>
  <c r="BI160" i="9"/>
  <c r="Y160" i="9"/>
  <c r="AW160" i="9" s="1"/>
  <c r="BA537" i="19"/>
  <c r="AC538" i="19"/>
  <c r="J541" i="18"/>
  <c r="R538" i="19"/>
  <c r="Q161" i="23"/>
  <c r="Q161" i="9"/>
  <c r="L540" i="18"/>
  <c r="AV539" i="18"/>
  <c r="H541" i="18"/>
  <c r="BJ537" i="19"/>
  <c r="AL538" i="19"/>
  <c r="AB161" i="9"/>
  <c r="BG161" i="23"/>
  <c r="AU161" i="23"/>
  <c r="D162" i="23"/>
  <c r="D162" i="9"/>
  <c r="E539" i="19"/>
  <c r="AO538" i="19"/>
  <c r="AV161" i="9"/>
  <c r="BH161" i="9"/>
  <c r="BF537" i="19"/>
  <c r="AH538" i="19"/>
  <c r="BH537" i="19"/>
  <c r="AJ538" i="19"/>
  <c r="AI161" i="23"/>
  <c r="AI161" i="9"/>
  <c r="AT161" i="9"/>
  <c r="I541" i="18"/>
  <c r="F541" i="18"/>
  <c r="AO161" i="9"/>
  <c r="BA161" i="9"/>
  <c r="H162" i="23"/>
  <c r="H162" i="9"/>
  <c r="I539" i="19"/>
  <c r="AS538" i="19"/>
  <c r="BI160" i="23"/>
  <c r="AW160" i="23"/>
  <c r="Y160" i="23"/>
  <c r="I162" i="23"/>
  <c r="I162" i="9"/>
  <c r="J539" i="19"/>
  <c r="AT538" i="19"/>
  <c r="BB537" i="19"/>
  <c r="AD538" i="19"/>
  <c r="AE161" i="9"/>
  <c r="BC537" i="19"/>
  <c r="AE538" i="19"/>
  <c r="AD161" i="23"/>
  <c r="AD161" i="9"/>
  <c r="M541" i="18"/>
  <c r="AZ161" i="9"/>
  <c r="AN161" i="9"/>
  <c r="BH161" i="23"/>
  <c r="AV161" i="23"/>
  <c r="AT161" i="23"/>
  <c r="F162" i="23"/>
  <c r="F162" i="9"/>
  <c r="G539" i="19"/>
  <c r="AQ538" i="19"/>
  <c r="AO161" i="23"/>
  <c r="T539" i="18"/>
  <c r="AR538" i="18"/>
  <c r="G162" i="23"/>
  <c r="G162" i="9"/>
  <c r="AR538" i="19"/>
  <c r="H539" i="19"/>
  <c r="M161" i="23"/>
  <c r="AK161" i="23" s="1"/>
  <c r="M161" i="9"/>
  <c r="N538" i="19"/>
  <c r="AX537" i="19"/>
  <c r="Y161" i="23"/>
  <c r="Y161" i="9"/>
  <c r="BH539" i="18"/>
  <c r="AJ540" i="18"/>
  <c r="AS161" i="9"/>
  <c r="BE161" i="9"/>
  <c r="P162" i="23"/>
  <c r="P162" i="9"/>
  <c r="Q539" i="18"/>
  <c r="AO538" i="18"/>
  <c r="AC161" i="23"/>
  <c r="BA161" i="23" s="1"/>
  <c r="AB161" i="23"/>
  <c r="K162" i="23"/>
  <c r="K162" i="9"/>
  <c r="AV538" i="19"/>
  <c r="L539" i="19"/>
  <c r="AZ161" i="23"/>
  <c r="AN161" i="23"/>
  <c r="L162" i="23"/>
  <c r="L162" i="9"/>
  <c r="M539" i="19"/>
  <c r="AW538" i="19"/>
  <c r="BG537" i="19"/>
  <c r="AI538" i="19"/>
  <c r="AH161" i="9"/>
  <c r="BF161" i="9" s="1"/>
  <c r="AH161" i="23"/>
  <c r="BF161" i="23" s="1"/>
  <c r="BB161" i="9"/>
  <c r="AP161" i="9"/>
  <c r="AP537" i="19"/>
  <c r="BG539" i="18"/>
  <c r="AI540" i="18"/>
  <c r="AR161" i="9"/>
  <c r="BI537" i="19"/>
  <c r="AK538" i="19"/>
  <c r="AQ161" i="9"/>
  <c r="BC161" i="9"/>
  <c r="R540" i="18"/>
  <c r="X162" i="23"/>
  <c r="X162" i="9"/>
  <c r="Y539" i="18"/>
  <c r="AW538" i="18"/>
  <c r="K541" i="18"/>
  <c r="BD537" i="19"/>
  <c r="AF538" i="19"/>
  <c r="AE162" i="9" s="1"/>
  <c r="BE161" i="23"/>
  <c r="AS161" i="23"/>
  <c r="AV538" i="18"/>
  <c r="AE162" i="23"/>
  <c r="BD538" i="18"/>
  <c r="AF539" i="18"/>
  <c r="BC539" i="18"/>
  <c r="AE540" i="18"/>
  <c r="AC162" i="23"/>
  <c r="BB538" i="18"/>
  <c r="AD539" i="18"/>
  <c r="BJ538" i="18"/>
  <c r="AL539" i="18"/>
  <c r="AG162" i="23"/>
  <c r="BF538" i="18"/>
  <c r="AG162" i="9"/>
  <c r="AH539" i="18"/>
  <c r="AJ162" i="23"/>
  <c r="BI538" i="18"/>
  <c r="AJ162" i="9"/>
  <c r="AK539" i="18"/>
  <c r="AB162" i="23"/>
  <c r="BA538" i="18"/>
  <c r="AB162" i="9"/>
  <c r="AC539" i="18"/>
  <c r="BE539" i="18"/>
  <c r="AG540" i="18"/>
  <c r="AU161" i="9"/>
  <c r="BG161" i="9"/>
  <c r="Z540" i="18"/>
  <c r="W539" i="18"/>
  <c r="AU538" i="18"/>
  <c r="BE537" i="19"/>
  <c r="AG538" i="19"/>
  <c r="AF161" i="23"/>
  <c r="AF161" i="9"/>
  <c r="BD161" i="9" s="1"/>
  <c r="J162" i="23"/>
  <c r="J162" i="9"/>
  <c r="V162" i="9" s="1"/>
  <c r="K539" i="19"/>
  <c r="AU538" i="19"/>
  <c r="G541" i="18"/>
  <c r="AP161" i="23"/>
  <c r="BB161" i="23"/>
  <c r="E162" i="23"/>
  <c r="E162" i="9"/>
  <c r="F539" i="19"/>
  <c r="AP538" i="19"/>
  <c r="E541" i="18"/>
  <c r="BD161" i="23"/>
  <c r="AR161" i="23"/>
  <c r="S161" i="23"/>
  <c r="AQ161" i="23" s="1"/>
  <c r="R541" i="24" l="1"/>
  <c r="AP540" i="24"/>
  <c r="M543" i="24"/>
  <c r="BA540" i="24"/>
  <c r="AC541" i="24"/>
  <c r="AE541" i="24"/>
  <c r="BC540" i="24"/>
  <c r="L542" i="24"/>
  <c r="AV541" i="24"/>
  <c r="G542" i="24"/>
  <c r="AQ541" i="24"/>
  <c r="BI540" i="24"/>
  <c r="AK541" i="24"/>
  <c r="BE540" i="24"/>
  <c r="AG541" i="24"/>
  <c r="H542" i="24"/>
  <c r="AR541" i="24"/>
  <c r="BD540" i="24"/>
  <c r="AF541" i="24"/>
  <c r="BH540" i="24"/>
  <c r="AJ541" i="24"/>
  <c r="AI541" i="24"/>
  <c r="BG540" i="24"/>
  <c r="Y541" i="24"/>
  <c r="AW540" i="24"/>
  <c r="F543" i="24"/>
  <c r="K542" i="24"/>
  <c r="AU541" i="24"/>
  <c r="AS541" i="24"/>
  <c r="I542" i="24"/>
  <c r="BJ540" i="24"/>
  <c r="AL541" i="24"/>
  <c r="AO541" i="24"/>
  <c r="E542" i="24"/>
  <c r="AX542" i="24"/>
  <c r="N543" i="24"/>
  <c r="J542" i="24"/>
  <c r="AT541" i="24"/>
  <c r="BF540" i="24"/>
  <c r="AH541" i="24"/>
  <c r="BB540" i="24"/>
  <c r="AD541" i="24"/>
  <c r="E163" i="23"/>
  <c r="E163" i="9"/>
  <c r="F540" i="19"/>
  <c r="W540" i="18"/>
  <c r="AU539" i="18"/>
  <c r="BA539" i="18"/>
  <c r="AC540" i="18"/>
  <c r="BE538" i="19"/>
  <c r="AG539" i="19"/>
  <c r="AF162" i="23"/>
  <c r="AF162" i="9"/>
  <c r="AC162" i="9"/>
  <c r="BA162" i="9" s="1"/>
  <c r="E542" i="18"/>
  <c r="BA162" i="23"/>
  <c r="G542" i="18"/>
  <c r="AT162" i="23"/>
  <c r="V162" i="23"/>
  <c r="K542" i="18"/>
  <c r="AV162" i="23"/>
  <c r="BH162" i="23"/>
  <c r="BH540" i="18"/>
  <c r="AJ541" i="18"/>
  <c r="AW161" i="9"/>
  <c r="BC162" i="9"/>
  <c r="S162" i="9"/>
  <c r="AQ162" i="9" s="1"/>
  <c r="H163" i="23"/>
  <c r="H163" i="9"/>
  <c r="I540" i="19"/>
  <c r="AS539" i="19"/>
  <c r="BJ538" i="19"/>
  <c r="AL539" i="19"/>
  <c r="R539" i="19"/>
  <c r="Q162" i="23"/>
  <c r="AO162" i="23" s="1"/>
  <c r="Q162" i="9"/>
  <c r="AO162" i="9" s="1"/>
  <c r="BD538" i="19"/>
  <c r="AF539" i="19"/>
  <c r="R541" i="18"/>
  <c r="BI161" i="23"/>
  <c r="AW161" i="23"/>
  <c r="BC162" i="23"/>
  <c r="S162" i="23"/>
  <c r="AQ162" i="23" s="1"/>
  <c r="F163" i="23"/>
  <c r="F163" i="9"/>
  <c r="AQ539" i="19"/>
  <c r="G540" i="19"/>
  <c r="I163" i="23"/>
  <c r="I163" i="9"/>
  <c r="J540" i="19"/>
  <c r="AT539" i="19"/>
  <c r="BD162" i="9"/>
  <c r="AP540" i="18"/>
  <c r="BH538" i="19"/>
  <c r="AJ539" i="19"/>
  <c r="AI162" i="9"/>
  <c r="BG162" i="9" s="1"/>
  <c r="AI162" i="23"/>
  <c r="D163" i="23"/>
  <c r="D163" i="9"/>
  <c r="AO539" i="19"/>
  <c r="E540" i="19"/>
  <c r="L541" i="18"/>
  <c r="X540" i="18"/>
  <c r="U163" i="23"/>
  <c r="U163" i="9"/>
  <c r="V540" i="18"/>
  <c r="AT539" i="18"/>
  <c r="R163" i="23"/>
  <c r="R163" i="9"/>
  <c r="S540" i="18"/>
  <c r="AQ539" i="18"/>
  <c r="T163" i="23"/>
  <c r="T163" i="9"/>
  <c r="U540" i="18"/>
  <c r="AS539" i="18"/>
  <c r="Z541" i="18"/>
  <c r="J163" i="23"/>
  <c r="J163" i="9"/>
  <c r="AU539" i="19"/>
  <c r="K540" i="19"/>
  <c r="BE540" i="18"/>
  <c r="AG541" i="18"/>
  <c r="BI539" i="18"/>
  <c r="AK540" i="18"/>
  <c r="BF539" i="18"/>
  <c r="AH540" i="18"/>
  <c r="BJ539" i="18"/>
  <c r="AL540" i="18"/>
  <c r="BB539" i="18"/>
  <c r="AD540" i="18"/>
  <c r="BC540" i="18"/>
  <c r="AE541" i="18"/>
  <c r="BD539" i="18"/>
  <c r="AE163" i="9"/>
  <c r="AF540" i="18"/>
  <c r="Y540" i="18"/>
  <c r="AW539" i="18"/>
  <c r="BI538" i="19"/>
  <c r="AK539" i="19"/>
  <c r="BG540" i="18"/>
  <c r="AI541" i="18"/>
  <c r="L163" i="23"/>
  <c r="AJ163" i="23" s="1"/>
  <c r="L163" i="9"/>
  <c r="X163" i="9" s="1"/>
  <c r="M540" i="19"/>
  <c r="AW539" i="19"/>
  <c r="BG162" i="23"/>
  <c r="G163" i="23"/>
  <c r="G163" i="9"/>
  <c r="H540" i="19"/>
  <c r="AR539" i="19"/>
  <c r="BB538" i="19"/>
  <c r="AD539" i="19"/>
  <c r="AC163" i="23" s="1"/>
  <c r="BE162" i="9"/>
  <c r="BD162" i="23"/>
  <c r="AR162" i="23"/>
  <c r="F542" i="18"/>
  <c r="AP541" i="18"/>
  <c r="AN162" i="9"/>
  <c r="AZ162" i="9"/>
  <c r="H542" i="18"/>
  <c r="J542" i="18"/>
  <c r="W162" i="9"/>
  <c r="AU162" i="9" s="1"/>
  <c r="U162" i="9"/>
  <c r="AS162" i="9" s="1"/>
  <c r="R162" i="9"/>
  <c r="AP162" i="9" s="1"/>
  <c r="T162" i="9"/>
  <c r="AR162" i="9" s="1"/>
  <c r="AX539" i="18"/>
  <c r="N540" i="18"/>
  <c r="AT162" i="9"/>
  <c r="BF162" i="9"/>
  <c r="BG538" i="19"/>
  <c r="AI539" i="19"/>
  <c r="AH162" i="9"/>
  <c r="AH162" i="23"/>
  <c r="BF162" i="23" s="1"/>
  <c r="AV162" i="9"/>
  <c r="BH162" i="9"/>
  <c r="K163" i="23"/>
  <c r="K163" i="9"/>
  <c r="L540" i="19"/>
  <c r="AV539" i="19"/>
  <c r="P163" i="23"/>
  <c r="P163" i="9"/>
  <c r="Q540" i="18"/>
  <c r="AO539" i="18"/>
  <c r="M162" i="23"/>
  <c r="M162" i="9"/>
  <c r="N539" i="19"/>
  <c r="AX538" i="19"/>
  <c r="S163" i="23"/>
  <c r="S163" i="9"/>
  <c r="T540" i="18"/>
  <c r="AR539" i="18"/>
  <c r="M542" i="18"/>
  <c r="BC538" i="19"/>
  <c r="AE539" i="19"/>
  <c r="AD162" i="23"/>
  <c r="BB162" i="23" s="1"/>
  <c r="AD162" i="9"/>
  <c r="BB162" i="9" s="1"/>
  <c r="BE162" i="23"/>
  <c r="I542" i="18"/>
  <c r="BF538" i="19"/>
  <c r="AH539" i="19"/>
  <c r="AG163" i="23" s="1"/>
  <c r="Y162" i="9"/>
  <c r="AN162" i="23"/>
  <c r="AZ162" i="23"/>
  <c r="AK161" i="9"/>
  <c r="BI161" i="9" s="1"/>
  <c r="BA538" i="19"/>
  <c r="AC539" i="19"/>
  <c r="W162" i="23"/>
  <c r="AU162" i="23" s="1"/>
  <c r="U162" i="23"/>
  <c r="AS162" i="23" s="1"/>
  <c r="R162" i="23"/>
  <c r="AP162" i="23" s="1"/>
  <c r="T162" i="23"/>
  <c r="I543" i="24" l="1"/>
  <c r="AS542" i="24"/>
  <c r="AT542" i="24"/>
  <c r="J543" i="24"/>
  <c r="BG541" i="24"/>
  <c r="AI542" i="24"/>
  <c r="G543" i="24"/>
  <c r="AQ542" i="24"/>
  <c r="BC541" i="24"/>
  <c r="AE542" i="24"/>
  <c r="M544" i="24"/>
  <c r="BB541" i="24"/>
  <c r="AD542" i="24"/>
  <c r="BF541" i="24"/>
  <c r="AH542" i="24"/>
  <c r="AX561" i="24"/>
  <c r="N544" i="24"/>
  <c r="AX543" i="24"/>
  <c r="AX559" i="24" s="1"/>
  <c r="BJ541" i="24"/>
  <c r="AL542" i="24"/>
  <c r="AJ542" i="24"/>
  <c r="BH541" i="24"/>
  <c r="BI541" i="24"/>
  <c r="AK542" i="24"/>
  <c r="BA541" i="24"/>
  <c r="AC542" i="24"/>
  <c r="E543" i="24"/>
  <c r="AO542" i="24"/>
  <c r="F544" i="24"/>
  <c r="AF542" i="24"/>
  <c r="BD541" i="24"/>
  <c r="BE541" i="24"/>
  <c r="AG542" i="24"/>
  <c r="K543" i="24"/>
  <c r="AU542" i="24"/>
  <c r="Y542" i="24"/>
  <c r="AW541" i="24"/>
  <c r="H543" i="24"/>
  <c r="AR542" i="24"/>
  <c r="L543" i="24"/>
  <c r="AV542" i="24"/>
  <c r="R542" i="24"/>
  <c r="AP541" i="24"/>
  <c r="BC539" i="19"/>
  <c r="AE540" i="19"/>
  <c r="AD163" i="9"/>
  <c r="AD163" i="23"/>
  <c r="AW162" i="9"/>
  <c r="AK162" i="9"/>
  <c r="BI162" i="9" s="1"/>
  <c r="J543" i="18"/>
  <c r="BA539" i="19"/>
  <c r="AC540" i="19"/>
  <c r="BG539" i="19"/>
  <c r="AI540" i="19"/>
  <c r="AH163" i="9"/>
  <c r="AH163" i="23"/>
  <c r="N541" i="18"/>
  <c r="AX540" i="18"/>
  <c r="H543" i="18"/>
  <c r="AQ163" i="9"/>
  <c r="BC163" i="9"/>
  <c r="BG541" i="18"/>
  <c r="AI542" i="18"/>
  <c r="BI539" i="19"/>
  <c r="AK540" i="19"/>
  <c r="AC163" i="9"/>
  <c r="BF163" i="9"/>
  <c r="L542" i="18"/>
  <c r="AN163" i="9"/>
  <c r="BH539" i="19"/>
  <c r="AJ540" i="19"/>
  <c r="AI163" i="23"/>
  <c r="AI163" i="9"/>
  <c r="BE163" i="23"/>
  <c r="AS163" i="23"/>
  <c r="BB163" i="23"/>
  <c r="AP163" i="23"/>
  <c r="R542" i="18"/>
  <c r="BJ539" i="19"/>
  <c r="AL540" i="19"/>
  <c r="AR163" i="9"/>
  <c r="W541" i="18"/>
  <c r="AU540" i="18"/>
  <c r="E164" i="23"/>
  <c r="E164" i="9"/>
  <c r="F541" i="19"/>
  <c r="M543" i="18"/>
  <c r="T541" i="18"/>
  <c r="AR540" i="18"/>
  <c r="M163" i="23"/>
  <c r="M163" i="9"/>
  <c r="N540" i="19"/>
  <c r="AX539" i="19"/>
  <c r="Y163" i="23"/>
  <c r="Y163" i="9"/>
  <c r="Q541" i="18"/>
  <c r="AO540" i="18"/>
  <c r="K164" i="23"/>
  <c r="K164" i="9"/>
  <c r="L541" i="19"/>
  <c r="AV540" i="19"/>
  <c r="AP542" i="18"/>
  <c r="F543" i="18"/>
  <c r="AQ163" i="23"/>
  <c r="BC163" i="23"/>
  <c r="L164" i="23"/>
  <c r="L164" i="9"/>
  <c r="M541" i="19"/>
  <c r="AW540" i="19"/>
  <c r="X163" i="23"/>
  <c r="AE163" i="23"/>
  <c r="AK163" i="23"/>
  <c r="BF163" i="23"/>
  <c r="W164" i="23"/>
  <c r="W164" i="9"/>
  <c r="X541" i="18"/>
  <c r="AV540" i="18"/>
  <c r="AN163" i="23"/>
  <c r="F164" i="23"/>
  <c r="F164" i="9"/>
  <c r="G541" i="19"/>
  <c r="AQ540" i="19"/>
  <c r="AR163" i="23"/>
  <c r="K543" i="18"/>
  <c r="AB163" i="9"/>
  <c r="AZ163" i="9" s="1"/>
  <c r="V163" i="9"/>
  <c r="AT163" i="9" s="1"/>
  <c r="BA163" i="9"/>
  <c r="BF539" i="19"/>
  <c r="AH540" i="19"/>
  <c r="BG163" i="9"/>
  <c r="BB539" i="19"/>
  <c r="AD540" i="19"/>
  <c r="AV163" i="9"/>
  <c r="BD540" i="18"/>
  <c r="AF541" i="18"/>
  <c r="BC541" i="18"/>
  <c r="AE542" i="18"/>
  <c r="AC164" i="23"/>
  <c r="AC164" i="9"/>
  <c r="BB540" i="18"/>
  <c r="AD541" i="18"/>
  <c r="BJ540" i="18"/>
  <c r="AL541" i="18"/>
  <c r="BF540" i="18"/>
  <c r="AH541" i="18"/>
  <c r="AJ164" i="23"/>
  <c r="AJ164" i="9"/>
  <c r="BI540" i="18"/>
  <c r="AK541" i="18"/>
  <c r="BE541" i="18"/>
  <c r="AG542" i="18"/>
  <c r="J164" i="23"/>
  <c r="V164" i="23" s="1"/>
  <c r="J164" i="9"/>
  <c r="K541" i="19"/>
  <c r="AU540" i="19"/>
  <c r="Z542" i="18"/>
  <c r="U541" i="18"/>
  <c r="AS540" i="18"/>
  <c r="R164" i="23"/>
  <c r="R164" i="9"/>
  <c r="S541" i="18"/>
  <c r="AQ540" i="18"/>
  <c r="U164" i="9"/>
  <c r="V541" i="18"/>
  <c r="AT540" i="18"/>
  <c r="W163" i="9"/>
  <c r="AU163" i="9" s="1"/>
  <c r="D164" i="23"/>
  <c r="P164" i="23" s="1"/>
  <c r="D164" i="9"/>
  <c r="E541" i="19"/>
  <c r="AO540" i="19"/>
  <c r="I164" i="23"/>
  <c r="I164" i="9"/>
  <c r="AT540" i="19"/>
  <c r="J541" i="19"/>
  <c r="G543" i="18"/>
  <c r="AB163" i="23"/>
  <c r="AZ163" i="23" s="1"/>
  <c r="V163" i="23"/>
  <c r="AT163" i="23" s="1"/>
  <c r="BA163" i="23"/>
  <c r="I543" i="18"/>
  <c r="AK162" i="23"/>
  <c r="BI162" i="23" s="1"/>
  <c r="BG163" i="23"/>
  <c r="G164" i="23"/>
  <c r="G164" i="9"/>
  <c r="S164" i="9" s="1"/>
  <c r="H541" i="19"/>
  <c r="AR540" i="19"/>
  <c r="AV163" i="23"/>
  <c r="BH163" i="23"/>
  <c r="X164" i="23"/>
  <c r="X164" i="9"/>
  <c r="Y541" i="18"/>
  <c r="AW540" i="18"/>
  <c r="AG163" i="9"/>
  <c r="AJ163" i="9"/>
  <c r="BH163" i="9" s="1"/>
  <c r="W163" i="23"/>
  <c r="AU163" i="23" s="1"/>
  <c r="AS163" i="9"/>
  <c r="BE163" i="9"/>
  <c r="AP163" i="9"/>
  <c r="BB163" i="9"/>
  <c r="BD539" i="19"/>
  <c r="AF540" i="19"/>
  <c r="R540" i="19"/>
  <c r="Q163" i="23"/>
  <c r="AO163" i="23" s="1"/>
  <c r="Q163" i="9"/>
  <c r="AO163" i="9" s="1"/>
  <c r="H164" i="23"/>
  <c r="H164" i="9"/>
  <c r="I541" i="19"/>
  <c r="AS540" i="19"/>
  <c r="BH541" i="18"/>
  <c r="AJ542" i="18"/>
  <c r="E543" i="18"/>
  <c r="BE539" i="19"/>
  <c r="AG540" i="19"/>
  <c r="AF163" i="23"/>
  <c r="BD163" i="23" s="1"/>
  <c r="AF163" i="9"/>
  <c r="BD163" i="9" s="1"/>
  <c r="AB164" i="23"/>
  <c r="BA540" i="18"/>
  <c r="AB164" i="9"/>
  <c r="AC541" i="18"/>
  <c r="AP539" i="19"/>
  <c r="Y162" i="23"/>
  <c r="AW162" i="23" s="1"/>
  <c r="AG543" i="24" l="1"/>
  <c r="BE542" i="24"/>
  <c r="AV561" i="24"/>
  <c r="L544" i="24"/>
  <c r="AV543" i="24"/>
  <c r="AV559" i="24" s="1"/>
  <c r="Y543" i="24"/>
  <c r="AW542" i="24"/>
  <c r="E544" i="24"/>
  <c r="AO543" i="24"/>
  <c r="AO559" i="24" s="1"/>
  <c r="AO561" i="24" s="1"/>
  <c r="AQ543" i="24"/>
  <c r="AQ559" i="24" s="1"/>
  <c r="AQ561" i="24" s="1"/>
  <c r="G544" i="24"/>
  <c r="F545" i="24"/>
  <c r="AC543" i="24"/>
  <c r="BA542" i="24"/>
  <c r="BF542" i="24"/>
  <c r="AH543" i="24"/>
  <c r="BC542" i="24"/>
  <c r="AE543" i="24"/>
  <c r="BG542" i="24"/>
  <c r="AI543" i="24"/>
  <c r="AK543" i="24"/>
  <c r="BI542" i="24"/>
  <c r="BJ542" i="24"/>
  <c r="AL543" i="24"/>
  <c r="BB542" i="24"/>
  <c r="AD543" i="24"/>
  <c r="J544" i="24"/>
  <c r="AT543" i="24"/>
  <c r="AT559" i="24" s="1"/>
  <c r="AT561" i="24" s="1"/>
  <c r="R543" i="24"/>
  <c r="AP542" i="24"/>
  <c r="AR561" i="24"/>
  <c r="H544" i="24"/>
  <c r="AR543" i="24"/>
  <c r="AR559" i="24" s="1"/>
  <c r="AU543" i="24"/>
  <c r="AU559" i="24" s="1"/>
  <c r="AU561" i="24" s="1"/>
  <c r="K544" i="24"/>
  <c r="BD542" i="24"/>
  <c r="AF543" i="24"/>
  <c r="BH542" i="24"/>
  <c r="AJ543" i="24"/>
  <c r="N545" i="24"/>
  <c r="AX544" i="24"/>
  <c r="M545" i="24"/>
  <c r="AS561" i="24"/>
  <c r="I544" i="24"/>
  <c r="AS543" i="24"/>
  <c r="AS559" i="24" s="1"/>
  <c r="BD540" i="19"/>
  <c r="AF541" i="19"/>
  <c r="BH542" i="18"/>
  <c r="AJ543" i="18"/>
  <c r="BA541" i="18"/>
  <c r="AC542" i="18"/>
  <c r="E544" i="18"/>
  <c r="R541" i="19"/>
  <c r="Q164" i="23"/>
  <c r="Q164" i="9"/>
  <c r="Y542" i="18"/>
  <c r="AW541" i="18"/>
  <c r="G544" i="18"/>
  <c r="AS164" i="9"/>
  <c r="AZ164" i="9"/>
  <c r="V542" i="18"/>
  <c r="AT541" i="18"/>
  <c r="S542" i="18"/>
  <c r="AQ541" i="18"/>
  <c r="U542" i="18"/>
  <c r="AS541" i="18"/>
  <c r="BB540" i="19"/>
  <c r="AD541" i="19"/>
  <c r="BF540" i="19"/>
  <c r="AH541" i="19"/>
  <c r="AP164" i="9"/>
  <c r="BH164" i="23"/>
  <c r="AV164" i="23"/>
  <c r="AU164" i="23"/>
  <c r="M164" i="23"/>
  <c r="Y164" i="23" s="1"/>
  <c r="M164" i="9"/>
  <c r="AX540" i="19"/>
  <c r="N541" i="19"/>
  <c r="T542" i="18"/>
  <c r="AR541" i="18"/>
  <c r="M544" i="18"/>
  <c r="BA164" i="23"/>
  <c r="AO164" i="23"/>
  <c r="BI540" i="19"/>
  <c r="AK541" i="19"/>
  <c r="BA540" i="19"/>
  <c r="AC541" i="19"/>
  <c r="AZ164" i="23"/>
  <c r="AN164" i="23"/>
  <c r="T164" i="9"/>
  <c r="AR164" i="9" s="1"/>
  <c r="AT164" i="23"/>
  <c r="AG164" i="23"/>
  <c r="BE164" i="23" s="1"/>
  <c r="AE164" i="23"/>
  <c r="BC164" i="23" s="1"/>
  <c r="AP164" i="23"/>
  <c r="X542" i="18"/>
  <c r="AW163" i="9"/>
  <c r="E165" i="23"/>
  <c r="AC165" i="23" s="1"/>
  <c r="E165" i="9"/>
  <c r="F542" i="19"/>
  <c r="AP541" i="19"/>
  <c r="R543" i="18"/>
  <c r="H544" i="18"/>
  <c r="BC540" i="19"/>
  <c r="AE541" i="19"/>
  <c r="AD164" i="9"/>
  <c r="BB164" i="9" s="1"/>
  <c r="AD164" i="23"/>
  <c r="BB164" i="23" s="1"/>
  <c r="G165" i="23"/>
  <c r="AE165" i="23" s="1"/>
  <c r="G165" i="9"/>
  <c r="H542" i="19"/>
  <c r="AR541" i="19"/>
  <c r="I165" i="23"/>
  <c r="AG165" i="23" s="1"/>
  <c r="I165" i="9"/>
  <c r="J542" i="19"/>
  <c r="AT541" i="19"/>
  <c r="U164" i="23"/>
  <c r="AS164" i="23" s="1"/>
  <c r="T164" i="23"/>
  <c r="AR164" i="23" s="1"/>
  <c r="BE542" i="18"/>
  <c r="AG543" i="18"/>
  <c r="BI541" i="18"/>
  <c r="AK542" i="18"/>
  <c r="BF541" i="18"/>
  <c r="AG165" i="9"/>
  <c r="AH542" i="18"/>
  <c r="BJ541" i="18"/>
  <c r="AL542" i="18"/>
  <c r="BB541" i="18"/>
  <c r="AC165" i="9"/>
  <c r="AD542" i="18"/>
  <c r="BC542" i="18"/>
  <c r="AE543" i="18"/>
  <c r="BD541" i="18"/>
  <c r="AE165" i="9"/>
  <c r="AF542" i="18"/>
  <c r="K544" i="18"/>
  <c r="L165" i="23"/>
  <c r="L165" i="9"/>
  <c r="AW541" i="19"/>
  <c r="M542" i="19"/>
  <c r="K165" i="23"/>
  <c r="K165" i="9"/>
  <c r="W165" i="9" s="1"/>
  <c r="L542" i="19"/>
  <c r="AV541" i="19"/>
  <c r="P164" i="9"/>
  <c r="AN164" i="9" s="1"/>
  <c r="BI163" i="23"/>
  <c r="AW163" i="23"/>
  <c r="S164" i="23"/>
  <c r="AQ164" i="23" s="1"/>
  <c r="AP540" i="19"/>
  <c r="W542" i="18"/>
  <c r="AU541" i="18"/>
  <c r="BH540" i="19"/>
  <c r="AJ541" i="19"/>
  <c r="AI164" i="23"/>
  <c r="BG164" i="23" s="1"/>
  <c r="AI164" i="9"/>
  <c r="L543" i="18"/>
  <c r="AV542" i="18"/>
  <c r="BG542" i="18"/>
  <c r="AI543" i="18"/>
  <c r="BG540" i="19"/>
  <c r="AI541" i="19"/>
  <c r="AH164" i="23"/>
  <c r="BF164" i="23" s="1"/>
  <c r="AH164" i="9"/>
  <c r="BF164" i="9" s="1"/>
  <c r="J544" i="18"/>
  <c r="BE540" i="19"/>
  <c r="AG541" i="19"/>
  <c r="AF164" i="9"/>
  <c r="BD164" i="9" s="1"/>
  <c r="AF164" i="23"/>
  <c r="BD164" i="23" s="1"/>
  <c r="H165" i="23"/>
  <c r="H165" i="9"/>
  <c r="AS541" i="19"/>
  <c r="I542" i="19"/>
  <c r="BC164" i="9"/>
  <c r="AQ164" i="9"/>
  <c r="I544" i="18"/>
  <c r="D165" i="23"/>
  <c r="D165" i="9"/>
  <c r="E542" i="19"/>
  <c r="AO541" i="19"/>
  <c r="Z543" i="18"/>
  <c r="J165" i="23"/>
  <c r="J165" i="9"/>
  <c r="K542" i="19"/>
  <c r="AU541" i="19"/>
  <c r="AG164" i="9"/>
  <c r="BE164" i="9" s="1"/>
  <c r="AE164" i="9"/>
  <c r="F165" i="23"/>
  <c r="F165" i="9"/>
  <c r="G542" i="19"/>
  <c r="AQ541" i="19"/>
  <c r="AV164" i="9"/>
  <c r="BH164" i="9"/>
  <c r="AP543" i="18"/>
  <c r="AP561" i="18" s="1"/>
  <c r="F544" i="18"/>
  <c r="BG164" i="9"/>
  <c r="AU164" i="9"/>
  <c r="P165" i="23"/>
  <c r="P165" i="9"/>
  <c r="Q542" i="18"/>
  <c r="AO541" i="18"/>
  <c r="AO164" i="9"/>
  <c r="BA164" i="9"/>
  <c r="V164" i="9"/>
  <c r="AT164" i="9" s="1"/>
  <c r="BJ540" i="19"/>
  <c r="AL541" i="19"/>
  <c r="AV541" i="18"/>
  <c r="N542" i="18"/>
  <c r="AX541" i="18"/>
  <c r="AK163" i="9"/>
  <c r="BI163" i="9" s="1"/>
  <c r="J545" i="24" l="1"/>
  <c r="AT544" i="24"/>
  <c r="E545" i="24"/>
  <c r="AO544" i="24"/>
  <c r="Y544" i="24"/>
  <c r="AW543" i="24"/>
  <c r="AW559" i="24" s="1"/>
  <c r="AW561" i="24" s="1"/>
  <c r="N546" i="24"/>
  <c r="AX545" i="24"/>
  <c r="BI543" i="24"/>
  <c r="BI559" i="24" s="1"/>
  <c r="BI561" i="24" s="1"/>
  <c r="AK544" i="24"/>
  <c r="BH543" i="24"/>
  <c r="BH559" i="24" s="1"/>
  <c r="BH561" i="24" s="1"/>
  <c r="AJ544" i="24"/>
  <c r="K545" i="24"/>
  <c r="AU544" i="24"/>
  <c r="AL544" i="24"/>
  <c r="BJ543" i="24"/>
  <c r="BJ559" i="24" s="1"/>
  <c r="BJ561" i="24" s="1"/>
  <c r="BG543" i="24"/>
  <c r="BG559" i="24" s="1"/>
  <c r="BG561" i="24" s="1"/>
  <c r="AI544" i="24"/>
  <c r="AH544" i="24"/>
  <c r="BF543" i="24"/>
  <c r="BF559" i="24" s="1"/>
  <c r="BF561" i="24" s="1"/>
  <c r="BD543" i="24"/>
  <c r="BD559" i="24" s="1"/>
  <c r="BD561" i="24" s="1"/>
  <c r="AF544" i="24"/>
  <c r="AD544" i="24"/>
  <c r="BB543" i="24"/>
  <c r="BB559" i="24" s="1"/>
  <c r="BB561" i="24" s="1"/>
  <c r="BC543" i="24"/>
  <c r="BC559" i="24" s="1"/>
  <c r="BC561" i="24" s="1"/>
  <c r="AE544" i="24"/>
  <c r="G545" i="24"/>
  <c r="AQ544" i="24"/>
  <c r="BA543" i="24"/>
  <c r="BA559" i="24" s="1"/>
  <c r="BA561" i="24" s="1"/>
  <c r="AC544" i="24"/>
  <c r="I545" i="24"/>
  <c r="AS544" i="24"/>
  <c r="M546" i="24"/>
  <c r="AR544" i="24"/>
  <c r="H545" i="24"/>
  <c r="R544" i="24"/>
  <c r="AP543" i="24"/>
  <c r="AP559" i="24" s="1"/>
  <c r="AP561" i="24" s="1"/>
  <c r="F546" i="24"/>
  <c r="AV544" i="24"/>
  <c r="L545" i="24"/>
  <c r="BE543" i="24"/>
  <c r="BE559" i="24" s="1"/>
  <c r="BE561" i="24" s="1"/>
  <c r="AG544" i="24"/>
  <c r="J166" i="23"/>
  <c r="J166" i="9"/>
  <c r="K543" i="19"/>
  <c r="AU542" i="19"/>
  <c r="AN165" i="9"/>
  <c r="H166" i="23"/>
  <c r="H166" i="9"/>
  <c r="I543" i="19"/>
  <c r="AS542" i="19"/>
  <c r="J545" i="18"/>
  <c r="AX542" i="18"/>
  <c r="N543" i="18"/>
  <c r="Q543" i="18"/>
  <c r="AO542" i="18"/>
  <c r="F166" i="23"/>
  <c r="F166" i="9"/>
  <c r="G543" i="19"/>
  <c r="AQ542" i="19"/>
  <c r="I545" i="18"/>
  <c r="BD165" i="9"/>
  <c r="BE541" i="19"/>
  <c r="AG542" i="19"/>
  <c r="AF165" i="9"/>
  <c r="AF165" i="23"/>
  <c r="BG541" i="19"/>
  <c r="AI542" i="19"/>
  <c r="AH165" i="9"/>
  <c r="BF165" i="9" s="1"/>
  <c r="AH165" i="23"/>
  <c r="BF165" i="23" s="1"/>
  <c r="BH165" i="23"/>
  <c r="AJ165" i="23"/>
  <c r="I166" i="23"/>
  <c r="I166" i="9"/>
  <c r="J543" i="19"/>
  <c r="AT542" i="19"/>
  <c r="G166" i="23"/>
  <c r="G166" i="9"/>
  <c r="S166" i="9" s="1"/>
  <c r="AR542" i="19"/>
  <c r="H543" i="19"/>
  <c r="H545" i="18"/>
  <c r="BA165" i="9"/>
  <c r="X543" i="18"/>
  <c r="BA541" i="19"/>
  <c r="AC542" i="19"/>
  <c r="S166" i="23"/>
  <c r="T543" i="18"/>
  <c r="AR542" i="18"/>
  <c r="T166" i="23"/>
  <c r="T166" i="9"/>
  <c r="U543" i="18"/>
  <c r="AS542" i="18"/>
  <c r="R166" i="23"/>
  <c r="R166" i="9"/>
  <c r="S543" i="18"/>
  <c r="AQ542" i="18"/>
  <c r="U166" i="23"/>
  <c r="U166" i="9"/>
  <c r="V543" i="18"/>
  <c r="AT542" i="18"/>
  <c r="G545" i="18"/>
  <c r="X165" i="23"/>
  <c r="AV165" i="23" s="1"/>
  <c r="Z544" i="18"/>
  <c r="D166" i="23"/>
  <c r="D166" i="9"/>
  <c r="E543" i="19"/>
  <c r="AO542" i="19"/>
  <c r="BD165" i="23"/>
  <c r="V166" i="23"/>
  <c r="V166" i="9"/>
  <c r="W543" i="18"/>
  <c r="AU542" i="18"/>
  <c r="L166" i="23"/>
  <c r="L166" i="9"/>
  <c r="M543" i="19"/>
  <c r="AW542" i="19"/>
  <c r="BD542" i="18"/>
  <c r="AF543" i="18"/>
  <c r="BC543" i="18"/>
  <c r="BC561" i="18" s="1"/>
  <c r="AE544" i="18"/>
  <c r="BB542" i="18"/>
  <c r="AD543" i="18"/>
  <c r="BJ542" i="18"/>
  <c r="AL543" i="18"/>
  <c r="BF542" i="18"/>
  <c r="AH543" i="18"/>
  <c r="BI542" i="18"/>
  <c r="AK543" i="18"/>
  <c r="BE543" i="18"/>
  <c r="BE561" i="18" s="1"/>
  <c r="AG544" i="18"/>
  <c r="BE165" i="9"/>
  <c r="BC165" i="9"/>
  <c r="BC541" i="19"/>
  <c r="AE542" i="19"/>
  <c r="AD165" i="9"/>
  <c r="BB165" i="9" s="1"/>
  <c r="AD165" i="23"/>
  <c r="BA165" i="23"/>
  <c r="S165" i="9"/>
  <c r="AQ165" i="9" s="1"/>
  <c r="AK164" i="9"/>
  <c r="BI164" i="9" s="1"/>
  <c r="Y164" i="9"/>
  <c r="AW164" i="9" s="1"/>
  <c r="BF541" i="19"/>
  <c r="AH542" i="19"/>
  <c r="AG166" i="9" s="1"/>
  <c r="T165" i="9"/>
  <c r="AR165" i="9" s="1"/>
  <c r="R165" i="9"/>
  <c r="AP165" i="9" s="1"/>
  <c r="U165" i="9"/>
  <c r="AS165" i="9" s="1"/>
  <c r="AB165" i="23"/>
  <c r="BB165" i="23"/>
  <c r="BG543" i="18"/>
  <c r="BG561" i="18" s="1"/>
  <c r="AI544" i="18"/>
  <c r="BH541" i="19"/>
  <c r="AJ542" i="19"/>
  <c r="AI165" i="23"/>
  <c r="BG165" i="23" s="1"/>
  <c r="AI165" i="9"/>
  <c r="V165" i="9"/>
  <c r="AT165" i="9" s="1"/>
  <c r="K166" i="23"/>
  <c r="W166" i="23" s="1"/>
  <c r="K166" i="9"/>
  <c r="W166" i="9" s="1"/>
  <c r="AV542" i="19"/>
  <c r="L543" i="19"/>
  <c r="K545" i="18"/>
  <c r="AS165" i="23"/>
  <c r="BE165" i="23"/>
  <c r="BC165" i="23"/>
  <c r="W165" i="23"/>
  <c r="AU165" i="23" s="1"/>
  <c r="BI541" i="19"/>
  <c r="AK542" i="19"/>
  <c r="AJ166" i="9" s="1"/>
  <c r="S165" i="23"/>
  <c r="AQ165" i="23" s="1"/>
  <c r="BI164" i="23"/>
  <c r="AW164" i="23"/>
  <c r="AK164" i="23"/>
  <c r="T165" i="23"/>
  <c r="AR165" i="23" s="1"/>
  <c r="R165" i="23"/>
  <c r="AP165" i="23" s="1"/>
  <c r="U165" i="23"/>
  <c r="X166" i="23"/>
  <c r="X166" i="9"/>
  <c r="Y543" i="18"/>
  <c r="AW542" i="18"/>
  <c r="AB166" i="23"/>
  <c r="BA542" i="18"/>
  <c r="AB166" i="9"/>
  <c r="AC543" i="18"/>
  <c r="BH543" i="18"/>
  <c r="BH561" i="18" s="1"/>
  <c r="AJ544" i="18"/>
  <c r="BD541" i="19"/>
  <c r="AF542" i="19"/>
  <c r="AE166" i="9" s="1"/>
  <c r="F545" i="18"/>
  <c r="BJ541" i="19"/>
  <c r="AL542" i="19"/>
  <c r="AZ165" i="23"/>
  <c r="AN165" i="23"/>
  <c r="AV561" i="18"/>
  <c r="L544" i="18"/>
  <c r="AV543" i="18"/>
  <c r="V165" i="23"/>
  <c r="AT165" i="23" s="1"/>
  <c r="AU165" i="9"/>
  <c r="BG165" i="9"/>
  <c r="AJ165" i="9"/>
  <c r="BH165" i="9" s="1"/>
  <c r="R544" i="18"/>
  <c r="E166" i="23"/>
  <c r="E166" i="9"/>
  <c r="F543" i="19"/>
  <c r="M545" i="18"/>
  <c r="M165" i="23"/>
  <c r="M165" i="9"/>
  <c r="N542" i="19"/>
  <c r="AX541" i="19"/>
  <c r="Y165" i="23"/>
  <c r="Y165" i="9"/>
  <c r="BB541" i="19"/>
  <c r="AD542" i="19"/>
  <c r="X165" i="9"/>
  <c r="AV165" i="9" s="1"/>
  <c r="R542" i="19"/>
  <c r="Q165" i="23"/>
  <c r="AO165" i="23" s="1"/>
  <c r="Q165" i="9"/>
  <c r="AO165" i="9" s="1"/>
  <c r="E545" i="18"/>
  <c r="AB165" i="9"/>
  <c r="AZ165" i="9" s="1"/>
  <c r="H546" i="24" l="1"/>
  <c r="AR545" i="24"/>
  <c r="F547" i="24"/>
  <c r="AS545" i="24"/>
  <c r="I546" i="24"/>
  <c r="G546" i="24"/>
  <c r="AQ545" i="24"/>
  <c r="BB544" i="24"/>
  <c r="AD545" i="24"/>
  <c r="BF544" i="24"/>
  <c r="AH545" i="24"/>
  <c r="BJ544" i="24"/>
  <c r="AL545" i="24"/>
  <c r="N547" i="24"/>
  <c r="AX546" i="24"/>
  <c r="AO545" i="24"/>
  <c r="E546" i="24"/>
  <c r="BE544" i="24"/>
  <c r="AG545" i="24"/>
  <c r="BH544" i="24"/>
  <c r="AJ545" i="24"/>
  <c r="L546" i="24"/>
  <c r="AV545" i="24"/>
  <c r="M547" i="24"/>
  <c r="BA544" i="24"/>
  <c r="AC545" i="24"/>
  <c r="AE545" i="24"/>
  <c r="BC544" i="24"/>
  <c r="BD544" i="24"/>
  <c r="AF545" i="24"/>
  <c r="AI545" i="24"/>
  <c r="BG544" i="24"/>
  <c r="BI544" i="24"/>
  <c r="AK545" i="24"/>
  <c r="R545" i="24"/>
  <c r="AP544" i="24"/>
  <c r="K546" i="24"/>
  <c r="AU545" i="24"/>
  <c r="Y545" i="24"/>
  <c r="AW544" i="24"/>
  <c r="J546" i="24"/>
  <c r="AT545" i="24"/>
  <c r="BB542" i="19"/>
  <c r="AD543" i="19"/>
  <c r="R543" i="19"/>
  <c r="Q166" i="23"/>
  <c r="AO166" i="23" s="1"/>
  <c r="Q166" i="9"/>
  <c r="AO166" i="9" s="1"/>
  <c r="AW165" i="9"/>
  <c r="R545" i="18"/>
  <c r="E546" i="18"/>
  <c r="AW165" i="23"/>
  <c r="E167" i="23"/>
  <c r="E167" i="9"/>
  <c r="F544" i="19"/>
  <c r="AP543" i="19"/>
  <c r="AP559" i="19" s="1"/>
  <c r="AP561" i="19" s="1"/>
  <c r="AP544" i="18"/>
  <c r="BH544" i="18"/>
  <c r="AJ545" i="18"/>
  <c r="BA543" i="18"/>
  <c r="BA561" i="18" s="1"/>
  <c r="AC544" i="18"/>
  <c r="K167" i="23"/>
  <c r="K167" i="9"/>
  <c r="L544" i="19"/>
  <c r="AV543" i="19"/>
  <c r="AV559" i="19" s="1"/>
  <c r="AV561" i="19" s="1"/>
  <c r="BE544" i="18"/>
  <c r="AG545" i="18"/>
  <c r="BI543" i="18"/>
  <c r="BI561" i="18" s="1"/>
  <c r="AK544" i="18"/>
  <c r="BF543" i="18"/>
  <c r="BF561" i="18" s="1"/>
  <c r="AH544" i="18"/>
  <c r="BJ543" i="18"/>
  <c r="AL544" i="18"/>
  <c r="AC167" i="23"/>
  <c r="BB543" i="18"/>
  <c r="BB561" i="18" s="1"/>
  <c r="AC167" i="9"/>
  <c r="AD544" i="18"/>
  <c r="BC544" i="18"/>
  <c r="AE545" i="18"/>
  <c r="BD543" i="18"/>
  <c r="BD561" i="18" s="1"/>
  <c r="AF544" i="18"/>
  <c r="AZ166" i="9"/>
  <c r="W167" i="23"/>
  <c r="W167" i="9"/>
  <c r="X544" i="18"/>
  <c r="I167" i="23"/>
  <c r="I167" i="9"/>
  <c r="J544" i="19"/>
  <c r="AT543" i="19"/>
  <c r="AT559" i="19" s="1"/>
  <c r="AT561" i="19" s="1"/>
  <c r="AK165" i="23"/>
  <c r="BI165" i="23" s="1"/>
  <c r="F167" i="23"/>
  <c r="AQ561" i="19"/>
  <c r="F167" i="9"/>
  <c r="AQ543" i="19"/>
  <c r="AQ559" i="19" s="1"/>
  <c r="G544" i="19"/>
  <c r="Q544" i="18"/>
  <c r="AO543" i="18"/>
  <c r="J546" i="18"/>
  <c r="AR166" i="23"/>
  <c r="J167" i="23"/>
  <c r="V167" i="23" s="1"/>
  <c r="J167" i="9"/>
  <c r="AU543" i="19"/>
  <c r="AU559" i="19" s="1"/>
  <c r="AU561" i="19" s="1"/>
  <c r="K544" i="19"/>
  <c r="AV544" i="18"/>
  <c r="L545" i="18"/>
  <c r="F546" i="18"/>
  <c r="AP545" i="18"/>
  <c r="Y544" i="18"/>
  <c r="AW543" i="18"/>
  <c r="AW561" i="18" s="1"/>
  <c r="BG544" i="18"/>
  <c r="AI545" i="18"/>
  <c r="AC166" i="9"/>
  <c r="BA166" i="9" s="1"/>
  <c r="L167" i="23"/>
  <c r="L167" i="9"/>
  <c r="M544" i="19"/>
  <c r="AW543" i="19"/>
  <c r="AW559" i="19" s="1"/>
  <c r="AW561" i="19" s="1"/>
  <c r="V167" i="9"/>
  <c r="W544" i="18"/>
  <c r="AU543" i="18"/>
  <c r="AU561" i="18" s="1"/>
  <c r="AZ166" i="23"/>
  <c r="G546" i="18"/>
  <c r="H546" i="18"/>
  <c r="AQ166" i="9"/>
  <c r="BC166" i="9"/>
  <c r="BE166" i="9"/>
  <c r="AS166" i="9"/>
  <c r="AP166" i="9"/>
  <c r="BB166" i="9"/>
  <c r="P166" i="9"/>
  <c r="AN166" i="9" s="1"/>
  <c r="AT166" i="9"/>
  <c r="M166" i="23"/>
  <c r="Y166" i="23" s="1"/>
  <c r="M166" i="9"/>
  <c r="N543" i="19"/>
  <c r="AX542" i="19"/>
  <c r="Y166" i="9"/>
  <c r="BJ542" i="19"/>
  <c r="AL543" i="19"/>
  <c r="BD542" i="19"/>
  <c r="AF543" i="19"/>
  <c r="AU166" i="9"/>
  <c r="BG166" i="9"/>
  <c r="BC542" i="19"/>
  <c r="AE543" i="19"/>
  <c r="AD166" i="9"/>
  <c r="AD166" i="23"/>
  <c r="AV166" i="9"/>
  <c r="BH166" i="9"/>
  <c r="Z545" i="18"/>
  <c r="BA542" i="19"/>
  <c r="AC543" i="19"/>
  <c r="AB167" i="23" s="1"/>
  <c r="AQ166" i="23"/>
  <c r="BC166" i="23"/>
  <c r="AS166" i="23"/>
  <c r="BB166" i="23"/>
  <c r="AP166" i="23"/>
  <c r="P166" i="23"/>
  <c r="AN166" i="23" s="1"/>
  <c r="H167" i="23"/>
  <c r="AS561" i="19"/>
  <c r="H167" i="9"/>
  <c r="I544" i="19"/>
  <c r="AS543" i="19"/>
  <c r="AS559" i="19" s="1"/>
  <c r="AT166" i="23"/>
  <c r="M546" i="18"/>
  <c r="AP542" i="19"/>
  <c r="BI542" i="19"/>
  <c r="AK543" i="19"/>
  <c r="AJ167" i="9" s="1"/>
  <c r="K546" i="18"/>
  <c r="AU166" i="23"/>
  <c r="BH542" i="19"/>
  <c r="AJ543" i="19"/>
  <c r="AI166" i="9"/>
  <c r="AI166" i="23"/>
  <c r="BG166" i="23" s="1"/>
  <c r="BF542" i="19"/>
  <c r="AH543" i="19"/>
  <c r="AJ166" i="23"/>
  <c r="AG166" i="23"/>
  <c r="BE166" i="23" s="1"/>
  <c r="AK166" i="23"/>
  <c r="AC166" i="23"/>
  <c r="BA166" i="23" s="1"/>
  <c r="AE166" i="23"/>
  <c r="BH166" i="23"/>
  <c r="AV166" i="23"/>
  <c r="D167" i="23"/>
  <c r="AO561" i="19"/>
  <c r="D167" i="9"/>
  <c r="P167" i="9" s="1"/>
  <c r="E544" i="19"/>
  <c r="AO543" i="19"/>
  <c r="AO559" i="19" s="1"/>
  <c r="U167" i="23"/>
  <c r="U167" i="9"/>
  <c r="V544" i="18"/>
  <c r="AT543" i="18"/>
  <c r="AT561" i="18" s="1"/>
  <c r="R167" i="23"/>
  <c r="R167" i="9"/>
  <c r="S544" i="18"/>
  <c r="AQ543" i="18"/>
  <c r="AQ561" i="18" s="1"/>
  <c r="T167" i="23"/>
  <c r="T167" i="9"/>
  <c r="U544" i="18"/>
  <c r="AS543" i="18"/>
  <c r="AS561" i="18" s="1"/>
  <c r="S167" i="9"/>
  <c r="T544" i="18"/>
  <c r="AR543" i="18"/>
  <c r="AR561" i="18" s="1"/>
  <c r="G167" i="23"/>
  <c r="AR561" i="19"/>
  <c r="G167" i="9"/>
  <c r="H544" i="19"/>
  <c r="AR543" i="19"/>
  <c r="AR559" i="19" s="1"/>
  <c r="BG542" i="19"/>
  <c r="AI543" i="19"/>
  <c r="AH166" i="23"/>
  <c r="BF166" i="23" s="1"/>
  <c r="AH166" i="9"/>
  <c r="BF166" i="9" s="1"/>
  <c r="BE542" i="19"/>
  <c r="AG543" i="19"/>
  <c r="AF166" i="9"/>
  <c r="AF166" i="23"/>
  <c r="BD166" i="23" s="1"/>
  <c r="I546" i="18"/>
  <c r="BJ561" i="18"/>
  <c r="AX543" i="18"/>
  <c r="AX561" i="18" s="1"/>
  <c r="N544" i="18"/>
  <c r="AR166" i="9"/>
  <c r="BD166" i="9"/>
  <c r="AK165" i="9"/>
  <c r="BI165" i="9" s="1"/>
  <c r="J547" i="24" l="1"/>
  <c r="AT546" i="24"/>
  <c r="K547" i="24"/>
  <c r="AU546" i="24"/>
  <c r="L547" i="24"/>
  <c r="AV546" i="24"/>
  <c r="N548" i="24"/>
  <c r="AX547" i="24"/>
  <c r="G547" i="24"/>
  <c r="AQ546" i="24"/>
  <c r="F548" i="24"/>
  <c r="AF546" i="24"/>
  <c r="BD545" i="24"/>
  <c r="AJ546" i="24"/>
  <c r="BH545" i="24"/>
  <c r="AO546" i="24"/>
  <c r="E547" i="24"/>
  <c r="AL546" i="24"/>
  <c r="BJ545" i="24"/>
  <c r="BB545" i="24"/>
  <c r="AD546" i="24"/>
  <c r="I547" i="24"/>
  <c r="AS546" i="24"/>
  <c r="AK546" i="24"/>
  <c r="BI545" i="24"/>
  <c r="AC546" i="24"/>
  <c r="BA545" i="24"/>
  <c r="AG546" i="24"/>
  <c r="BE545" i="24"/>
  <c r="AH546" i="24"/>
  <c r="BF545" i="24"/>
  <c r="Y546" i="24"/>
  <c r="AW545" i="24"/>
  <c r="R546" i="24"/>
  <c r="AP545" i="24"/>
  <c r="AI546" i="24"/>
  <c r="BG545" i="24"/>
  <c r="AE546" i="24"/>
  <c r="BC545" i="24"/>
  <c r="M548" i="24"/>
  <c r="H547" i="24"/>
  <c r="AR546" i="24"/>
  <c r="G168" i="23"/>
  <c r="G168" i="9"/>
  <c r="H545" i="19"/>
  <c r="AR544" i="19"/>
  <c r="S167" i="23"/>
  <c r="AQ167" i="23" s="1"/>
  <c r="N545" i="18"/>
  <c r="AX544" i="18"/>
  <c r="BE543" i="19"/>
  <c r="BE559" i="19" s="1"/>
  <c r="BE561" i="19" s="1"/>
  <c r="AG544" i="19"/>
  <c r="AF167" i="23"/>
  <c r="AF167" i="9"/>
  <c r="BG543" i="19"/>
  <c r="BG559" i="19" s="1"/>
  <c r="BG561" i="19" s="1"/>
  <c r="AI544" i="19"/>
  <c r="AH167" i="9"/>
  <c r="AH167" i="23"/>
  <c r="AQ167" i="9"/>
  <c r="BD167" i="9"/>
  <c r="AR167" i="9"/>
  <c r="BC543" i="19"/>
  <c r="BC559" i="19" s="1"/>
  <c r="BC561" i="19" s="1"/>
  <c r="AE544" i="19"/>
  <c r="AD167" i="23"/>
  <c r="AD167" i="9"/>
  <c r="BD543" i="19"/>
  <c r="BD559" i="19" s="1"/>
  <c r="BD561" i="19" s="1"/>
  <c r="AF544" i="19"/>
  <c r="AW166" i="9"/>
  <c r="BG545" i="18"/>
  <c r="AI546" i="18"/>
  <c r="J168" i="23"/>
  <c r="J168" i="9"/>
  <c r="K545" i="19"/>
  <c r="AU544" i="19"/>
  <c r="AP167" i="9"/>
  <c r="BB167" i="9"/>
  <c r="AS167" i="9"/>
  <c r="AE168" i="23"/>
  <c r="BD544" i="18"/>
  <c r="AE168" i="9"/>
  <c r="AF545" i="18"/>
  <c r="BC545" i="18"/>
  <c r="AE546" i="18"/>
  <c r="BB544" i="18"/>
  <c r="AD545" i="18"/>
  <c r="BJ544" i="18"/>
  <c r="AL545" i="18"/>
  <c r="BF544" i="18"/>
  <c r="AH545" i="18"/>
  <c r="BI544" i="18"/>
  <c r="AK545" i="18"/>
  <c r="BE545" i="18"/>
  <c r="AG546" i="18"/>
  <c r="E168" i="23"/>
  <c r="E168" i="9"/>
  <c r="F545" i="19"/>
  <c r="BA167" i="23"/>
  <c r="E547" i="18"/>
  <c r="R544" i="19"/>
  <c r="Q167" i="23"/>
  <c r="AO167" i="23" s="1"/>
  <c r="Q167" i="9"/>
  <c r="S168" i="23"/>
  <c r="S168" i="9"/>
  <c r="T545" i="18"/>
  <c r="AR544" i="18"/>
  <c r="U545" i="18"/>
  <c r="AS544" i="18"/>
  <c r="S545" i="18"/>
  <c r="AQ544" i="18"/>
  <c r="V545" i="18"/>
  <c r="AT544" i="18"/>
  <c r="D168" i="23"/>
  <c r="D168" i="9"/>
  <c r="E545" i="19"/>
  <c r="AO544" i="19"/>
  <c r="AZ167" i="23"/>
  <c r="BF543" i="19"/>
  <c r="BF559" i="19" s="1"/>
  <c r="BF561" i="19" s="1"/>
  <c r="AH544" i="19"/>
  <c r="AG168" i="23" s="1"/>
  <c r="BH543" i="19"/>
  <c r="BH559" i="19" s="1"/>
  <c r="BH561" i="19" s="1"/>
  <c r="AJ544" i="19"/>
  <c r="AI167" i="23"/>
  <c r="AI167" i="9"/>
  <c r="K547" i="18"/>
  <c r="Z546" i="18"/>
  <c r="AW166" i="23"/>
  <c r="BI166" i="23"/>
  <c r="G547" i="18"/>
  <c r="BH167" i="9"/>
  <c r="X168" i="9"/>
  <c r="Y545" i="18"/>
  <c r="AW544" i="18"/>
  <c r="F547" i="18"/>
  <c r="BF167" i="23"/>
  <c r="AT167" i="23"/>
  <c r="J547" i="18"/>
  <c r="P167" i="23"/>
  <c r="AN167" i="23" s="1"/>
  <c r="AE167" i="9"/>
  <c r="BC167" i="9" s="1"/>
  <c r="K168" i="23"/>
  <c r="K168" i="9"/>
  <c r="L545" i="19"/>
  <c r="AV544" i="19"/>
  <c r="AU167" i="23"/>
  <c r="BG167" i="23"/>
  <c r="AO167" i="9"/>
  <c r="BA167" i="9"/>
  <c r="R546" i="18"/>
  <c r="BB543" i="19"/>
  <c r="BB559" i="19" s="1"/>
  <c r="BB561" i="19" s="1"/>
  <c r="AD544" i="19"/>
  <c r="AC168" i="23" s="1"/>
  <c r="AN167" i="9"/>
  <c r="BJ543" i="19"/>
  <c r="BJ559" i="19" s="1"/>
  <c r="BJ561" i="19" s="1"/>
  <c r="AL544" i="19"/>
  <c r="V168" i="23"/>
  <c r="V168" i="9"/>
  <c r="W545" i="18"/>
  <c r="AU544" i="18"/>
  <c r="L168" i="23"/>
  <c r="L168" i="9"/>
  <c r="M545" i="19"/>
  <c r="AW544" i="19"/>
  <c r="X167" i="9"/>
  <c r="AV167" i="9" s="1"/>
  <c r="L546" i="18"/>
  <c r="AT167" i="9"/>
  <c r="BF167" i="9"/>
  <c r="F168" i="23"/>
  <c r="F168" i="9"/>
  <c r="G545" i="19"/>
  <c r="AQ544" i="19"/>
  <c r="I168" i="23"/>
  <c r="I168" i="9"/>
  <c r="AT544" i="19"/>
  <c r="J545" i="19"/>
  <c r="BE167" i="23"/>
  <c r="AS167" i="23"/>
  <c r="AG167" i="9"/>
  <c r="BE167" i="9" s="1"/>
  <c r="AU167" i="9"/>
  <c r="BG167" i="9"/>
  <c r="AB168" i="23"/>
  <c r="BA544" i="18"/>
  <c r="AB168" i="9"/>
  <c r="AC545" i="18"/>
  <c r="BH545" i="18"/>
  <c r="AJ546" i="18"/>
  <c r="I547" i="18"/>
  <c r="BI543" i="19"/>
  <c r="BI559" i="19" s="1"/>
  <c r="BI561" i="19" s="1"/>
  <c r="AK544" i="19"/>
  <c r="AJ168" i="23" s="1"/>
  <c r="M547" i="18"/>
  <c r="H168" i="23"/>
  <c r="T168" i="23" s="1"/>
  <c r="H168" i="9"/>
  <c r="T168" i="9" s="1"/>
  <c r="I545" i="19"/>
  <c r="AS544" i="19"/>
  <c r="AR167" i="23"/>
  <c r="BD167" i="23"/>
  <c r="BA543" i="19"/>
  <c r="BA559" i="19" s="1"/>
  <c r="BA561" i="19" s="1"/>
  <c r="AC544" i="19"/>
  <c r="M167" i="23"/>
  <c r="Y167" i="23" s="1"/>
  <c r="M167" i="9"/>
  <c r="Y167" i="9" s="1"/>
  <c r="N544" i="19"/>
  <c r="AX543" i="19"/>
  <c r="AX559" i="19" s="1"/>
  <c r="AX561" i="19" s="1"/>
  <c r="H547" i="18"/>
  <c r="X167" i="23"/>
  <c r="AV167" i="23" s="1"/>
  <c r="P168" i="23"/>
  <c r="P168" i="9"/>
  <c r="Q545" i="18"/>
  <c r="AO544" i="18"/>
  <c r="BB167" i="23"/>
  <c r="AP167" i="23"/>
  <c r="W168" i="23"/>
  <c r="W168" i="9"/>
  <c r="X545" i="18"/>
  <c r="AE167" i="23"/>
  <c r="BC167" i="23" s="1"/>
  <c r="AK167" i="23"/>
  <c r="AG167" i="23"/>
  <c r="AJ167" i="23"/>
  <c r="BH167" i="23" s="1"/>
  <c r="AB167" i="9"/>
  <c r="AZ167" i="9" s="1"/>
  <c r="AK166" i="9"/>
  <c r="BI166" i="9" s="1"/>
  <c r="AR547" i="24" l="1"/>
  <c r="H548" i="24"/>
  <c r="BC546" i="24"/>
  <c r="AE547" i="24"/>
  <c r="R547" i="24"/>
  <c r="AP546" i="24"/>
  <c r="AH547" i="24"/>
  <c r="BF546" i="24"/>
  <c r="AC547" i="24"/>
  <c r="BA546" i="24"/>
  <c r="I548" i="24"/>
  <c r="AS547" i="24"/>
  <c r="AL547" i="24"/>
  <c r="BJ546" i="24"/>
  <c r="AJ547" i="24"/>
  <c r="BH546" i="24"/>
  <c r="F549" i="24"/>
  <c r="N549" i="24"/>
  <c r="AX548" i="24"/>
  <c r="K548" i="24"/>
  <c r="AU547" i="24"/>
  <c r="AD547" i="24"/>
  <c r="BB546" i="24"/>
  <c r="E548" i="24"/>
  <c r="AO547" i="24"/>
  <c r="M549" i="24"/>
  <c r="BG546" i="24"/>
  <c r="AI547" i="24"/>
  <c r="Y547" i="24"/>
  <c r="AW546" i="24"/>
  <c r="AG547" i="24"/>
  <c r="BE546" i="24"/>
  <c r="BI546" i="24"/>
  <c r="AK547" i="24"/>
  <c r="AF547" i="24"/>
  <c r="BD546" i="24"/>
  <c r="G548" i="24"/>
  <c r="AQ547" i="24"/>
  <c r="AV547" i="24"/>
  <c r="L548" i="24"/>
  <c r="J548" i="24"/>
  <c r="AT547" i="24"/>
  <c r="Q546" i="18"/>
  <c r="AO545" i="18"/>
  <c r="X546" i="18"/>
  <c r="I169" i="23"/>
  <c r="I169" i="9"/>
  <c r="J546" i="19"/>
  <c r="AT545" i="19"/>
  <c r="L169" i="23"/>
  <c r="L169" i="9"/>
  <c r="AW545" i="19"/>
  <c r="M546" i="19"/>
  <c r="BA544" i="19"/>
  <c r="AC545" i="19"/>
  <c r="F169" i="23"/>
  <c r="F169" i="9"/>
  <c r="G546" i="19"/>
  <c r="AQ545" i="19"/>
  <c r="AV168" i="9"/>
  <c r="D169" i="23"/>
  <c r="D169" i="9"/>
  <c r="E546" i="19"/>
  <c r="AO545" i="19"/>
  <c r="U169" i="23"/>
  <c r="U169" i="9"/>
  <c r="V546" i="18"/>
  <c r="AT545" i="18"/>
  <c r="R169" i="23"/>
  <c r="R169" i="9"/>
  <c r="S546" i="18"/>
  <c r="AQ545" i="18"/>
  <c r="U546" i="18"/>
  <c r="AS545" i="18"/>
  <c r="S169" i="23"/>
  <c r="T546" i="18"/>
  <c r="AR545" i="18"/>
  <c r="AT168" i="9"/>
  <c r="BD544" i="19"/>
  <c r="AF545" i="19"/>
  <c r="BC544" i="19"/>
  <c r="AE545" i="19"/>
  <c r="AD168" i="23"/>
  <c r="AD168" i="9"/>
  <c r="BG544" i="19"/>
  <c r="AI545" i="19"/>
  <c r="AH168" i="23"/>
  <c r="AH168" i="9"/>
  <c r="BF168" i="9" s="1"/>
  <c r="BE544" i="19"/>
  <c r="AG545" i="19"/>
  <c r="AF168" i="23"/>
  <c r="AF168" i="9"/>
  <c r="G169" i="23"/>
  <c r="G169" i="9"/>
  <c r="S169" i="9" s="1"/>
  <c r="H546" i="19"/>
  <c r="AR545" i="19"/>
  <c r="H169" i="23"/>
  <c r="T169" i="23" s="1"/>
  <c r="H169" i="9"/>
  <c r="T169" i="9" s="1"/>
  <c r="AS545" i="19"/>
  <c r="I546" i="19"/>
  <c r="M548" i="18"/>
  <c r="I548" i="18"/>
  <c r="BB168" i="9"/>
  <c r="L547" i="18"/>
  <c r="AV546" i="18"/>
  <c r="BH168" i="23"/>
  <c r="R547" i="18"/>
  <c r="K169" i="23"/>
  <c r="K169" i="9"/>
  <c r="W169" i="9" s="1"/>
  <c r="L546" i="19"/>
  <c r="AV545" i="19"/>
  <c r="X169" i="23"/>
  <c r="X169" i="9"/>
  <c r="Y546" i="18"/>
  <c r="AW545" i="18"/>
  <c r="K548" i="18"/>
  <c r="BH544" i="19"/>
  <c r="AJ545" i="19"/>
  <c r="AI168" i="9"/>
  <c r="AI168" i="23"/>
  <c r="AN168" i="9"/>
  <c r="AZ168" i="9"/>
  <c r="U168" i="9"/>
  <c r="AS168" i="9" s="1"/>
  <c r="R168" i="9"/>
  <c r="AP168" i="9" s="1"/>
  <c r="R545" i="19"/>
  <c r="Q168" i="23"/>
  <c r="AO168" i="23" s="1"/>
  <c r="Q168" i="9"/>
  <c r="AO168" i="9" s="1"/>
  <c r="BA168" i="23"/>
  <c r="AT168" i="23"/>
  <c r="BF168" i="23"/>
  <c r="BC168" i="9"/>
  <c r="AQ168" i="9"/>
  <c r="H548" i="18"/>
  <c r="M168" i="23"/>
  <c r="Y168" i="23" s="1"/>
  <c r="M168" i="9"/>
  <c r="AX544" i="19"/>
  <c r="N545" i="19"/>
  <c r="BI167" i="23"/>
  <c r="AW167" i="23"/>
  <c r="AR168" i="9"/>
  <c r="BD168" i="9"/>
  <c r="BI544" i="19"/>
  <c r="AK545" i="19"/>
  <c r="BH546" i="18"/>
  <c r="AJ547" i="18"/>
  <c r="AB169" i="23"/>
  <c r="BA545" i="18"/>
  <c r="AB169" i="9"/>
  <c r="AC546" i="18"/>
  <c r="BE168" i="23"/>
  <c r="BB168" i="23"/>
  <c r="AV545" i="18"/>
  <c r="BJ544" i="19"/>
  <c r="AL545" i="19"/>
  <c r="BG168" i="9"/>
  <c r="AU168" i="9"/>
  <c r="J548" i="18"/>
  <c r="AP547" i="18"/>
  <c r="F548" i="18"/>
  <c r="G548" i="18"/>
  <c r="Z547" i="18"/>
  <c r="AZ168" i="23"/>
  <c r="AN168" i="23"/>
  <c r="U168" i="23"/>
  <c r="AS168" i="23" s="1"/>
  <c r="R168" i="23"/>
  <c r="AP168" i="23" s="1"/>
  <c r="E548" i="18"/>
  <c r="E169" i="23"/>
  <c r="E169" i="9"/>
  <c r="F546" i="19"/>
  <c r="AP545" i="19"/>
  <c r="BE546" i="18"/>
  <c r="AG547" i="18"/>
  <c r="AJ169" i="23"/>
  <c r="BI545" i="18"/>
  <c r="AJ169" i="9"/>
  <c r="AK546" i="18"/>
  <c r="AG169" i="23"/>
  <c r="BF545" i="18"/>
  <c r="AG169" i="9"/>
  <c r="AH546" i="18"/>
  <c r="BJ545" i="18"/>
  <c r="AL546" i="18"/>
  <c r="AC169" i="23"/>
  <c r="BB545" i="18"/>
  <c r="AC169" i="9"/>
  <c r="AD546" i="18"/>
  <c r="BC546" i="18"/>
  <c r="AE547" i="18"/>
  <c r="AE169" i="23"/>
  <c r="AE169" i="9"/>
  <c r="BD545" i="18"/>
  <c r="AF546" i="18"/>
  <c r="BG546" i="18"/>
  <c r="AI547" i="18"/>
  <c r="AQ168" i="23"/>
  <c r="BC168" i="23"/>
  <c r="AW167" i="9"/>
  <c r="BD168" i="23"/>
  <c r="AR168" i="23"/>
  <c r="V169" i="23"/>
  <c r="W546" i="18"/>
  <c r="AU545" i="18"/>
  <c r="BB544" i="19"/>
  <c r="AD545" i="19"/>
  <c r="BG168" i="23"/>
  <c r="AU168" i="23"/>
  <c r="AP546" i="18"/>
  <c r="X168" i="23"/>
  <c r="AV168" i="23" s="1"/>
  <c r="BF544" i="19"/>
  <c r="AH545" i="19"/>
  <c r="AP544" i="19"/>
  <c r="AJ168" i="9"/>
  <c r="BH168" i="9" s="1"/>
  <c r="AG168" i="9"/>
  <c r="BE168" i="9" s="1"/>
  <c r="AK168" i="9"/>
  <c r="AC168" i="9"/>
  <c r="BA168" i="9" s="1"/>
  <c r="J169" i="23"/>
  <c r="J169" i="9"/>
  <c r="K546" i="19"/>
  <c r="AU545" i="19"/>
  <c r="N546" i="18"/>
  <c r="AX545" i="18"/>
  <c r="AK167" i="9"/>
  <c r="BI167" i="9" s="1"/>
  <c r="J549" i="24" l="1"/>
  <c r="AT548" i="24"/>
  <c r="G549" i="24"/>
  <c r="AQ548" i="24"/>
  <c r="Y548" i="24"/>
  <c r="AW547" i="24"/>
  <c r="BB547" i="24"/>
  <c r="AD548" i="24"/>
  <c r="AX549" i="24"/>
  <c r="N550" i="24"/>
  <c r="BH547" i="24"/>
  <c r="AJ548" i="24"/>
  <c r="AS548" i="24"/>
  <c r="I549" i="24"/>
  <c r="BF547" i="24"/>
  <c r="AH548" i="24"/>
  <c r="M550" i="24"/>
  <c r="L549" i="24"/>
  <c r="AV548" i="24"/>
  <c r="AI548" i="24"/>
  <c r="BG547" i="24"/>
  <c r="H549" i="24"/>
  <c r="AR548" i="24"/>
  <c r="BI547" i="24"/>
  <c r="AK548" i="24"/>
  <c r="AE548" i="24"/>
  <c r="BC547" i="24"/>
  <c r="BD547" i="24"/>
  <c r="AF548" i="24"/>
  <c r="BE547" i="24"/>
  <c r="AG548" i="24"/>
  <c r="AO548" i="24"/>
  <c r="E549" i="24"/>
  <c r="K549" i="24"/>
  <c r="AU548" i="24"/>
  <c r="F550" i="24"/>
  <c r="BJ547" i="24"/>
  <c r="AL548" i="24"/>
  <c r="BA547" i="24"/>
  <c r="AC548" i="24"/>
  <c r="R548" i="24"/>
  <c r="AP547" i="24"/>
  <c r="J170" i="23"/>
  <c r="J170" i="9"/>
  <c r="K547" i="19"/>
  <c r="AU546" i="19"/>
  <c r="BF545" i="19"/>
  <c r="AH546" i="19"/>
  <c r="BA169" i="9"/>
  <c r="Z548" i="18"/>
  <c r="G549" i="18"/>
  <c r="M169" i="23"/>
  <c r="M169" i="9"/>
  <c r="N546" i="19"/>
  <c r="AX545" i="19"/>
  <c r="Y169" i="9"/>
  <c r="Y169" i="23"/>
  <c r="K549" i="18"/>
  <c r="I549" i="18"/>
  <c r="H170" i="23"/>
  <c r="H170" i="9"/>
  <c r="I547" i="19"/>
  <c r="AS546" i="19"/>
  <c r="BD545" i="19"/>
  <c r="AF546" i="19"/>
  <c r="AZ169" i="9"/>
  <c r="BA545" i="19"/>
  <c r="AC546" i="19"/>
  <c r="AV169" i="9"/>
  <c r="BH169" i="9"/>
  <c r="AS169" i="9"/>
  <c r="BE169" i="9"/>
  <c r="P169" i="9"/>
  <c r="AN169" i="9" s="1"/>
  <c r="V170" i="23"/>
  <c r="BY113" i="23" s="1"/>
  <c r="V170" i="9"/>
  <c r="W547" i="18"/>
  <c r="AU546" i="18"/>
  <c r="BA169" i="23"/>
  <c r="F549" i="18"/>
  <c r="H549" i="18"/>
  <c r="BH545" i="19"/>
  <c r="AJ546" i="19"/>
  <c r="AI169" i="9"/>
  <c r="AI169" i="23"/>
  <c r="BG169" i="23" s="1"/>
  <c r="R548" i="18"/>
  <c r="G170" i="23"/>
  <c r="G170" i="9"/>
  <c r="AR546" i="19"/>
  <c r="H547" i="19"/>
  <c r="AZ169" i="23"/>
  <c r="F170" i="23"/>
  <c r="F170" i="9"/>
  <c r="G547" i="19"/>
  <c r="AQ546" i="19"/>
  <c r="BH169" i="23"/>
  <c r="AV169" i="23"/>
  <c r="BE169" i="23"/>
  <c r="AS169" i="23"/>
  <c r="W169" i="23"/>
  <c r="AU169" i="23" s="1"/>
  <c r="P169" i="23"/>
  <c r="AN169" i="23" s="1"/>
  <c r="AX546" i="18"/>
  <c r="N547" i="18"/>
  <c r="AT169" i="23"/>
  <c r="BB545" i="19"/>
  <c r="AD546" i="19"/>
  <c r="V169" i="9"/>
  <c r="AT169" i="9" s="1"/>
  <c r="BG547" i="18"/>
  <c r="AI548" i="18"/>
  <c r="AE170" i="23"/>
  <c r="CK110" i="23" s="1"/>
  <c r="BD546" i="18"/>
  <c r="AE170" i="9"/>
  <c r="AF547" i="18"/>
  <c r="BC547" i="18"/>
  <c r="AE548" i="18"/>
  <c r="BB546" i="18"/>
  <c r="AD547" i="18"/>
  <c r="BJ546" i="18"/>
  <c r="AL547" i="18"/>
  <c r="BF546" i="18"/>
  <c r="AH547" i="18"/>
  <c r="BI546" i="18"/>
  <c r="AK547" i="18"/>
  <c r="BE547" i="18"/>
  <c r="AG548" i="18"/>
  <c r="BA546" i="18"/>
  <c r="AC547" i="18"/>
  <c r="BH547" i="18"/>
  <c r="AJ548" i="18"/>
  <c r="BI545" i="19"/>
  <c r="AK546" i="19"/>
  <c r="AJ170" i="23" s="1"/>
  <c r="CK115" i="23" s="1"/>
  <c r="BI168" i="9"/>
  <c r="R546" i="19"/>
  <c r="Q169" i="23"/>
  <c r="AO169" i="23" s="1"/>
  <c r="Q169" i="9"/>
  <c r="AO169" i="9" s="1"/>
  <c r="Y547" i="18"/>
  <c r="AW546" i="18"/>
  <c r="K170" i="23"/>
  <c r="K170" i="9"/>
  <c r="AV546" i="19"/>
  <c r="L547" i="19"/>
  <c r="M549" i="18"/>
  <c r="AR169" i="9"/>
  <c r="BD169" i="9"/>
  <c r="AQ169" i="9"/>
  <c r="BC169" i="9"/>
  <c r="BE545" i="19"/>
  <c r="AG546" i="19"/>
  <c r="AF169" i="23"/>
  <c r="AF169" i="9"/>
  <c r="BG545" i="19"/>
  <c r="AI546" i="19"/>
  <c r="AH169" i="9"/>
  <c r="BF169" i="9" s="1"/>
  <c r="AH169" i="23"/>
  <c r="BF169" i="23" s="1"/>
  <c r="BC545" i="19"/>
  <c r="AE546" i="19"/>
  <c r="AD169" i="9"/>
  <c r="AD169" i="23"/>
  <c r="BB169" i="9"/>
  <c r="AP169" i="9"/>
  <c r="L170" i="23"/>
  <c r="L170" i="9"/>
  <c r="M547" i="19"/>
  <c r="AW546" i="19"/>
  <c r="Y168" i="9"/>
  <c r="AW168" i="9" s="1"/>
  <c r="E170" i="23"/>
  <c r="AC170" i="23" s="1"/>
  <c r="CK108" i="23" s="1"/>
  <c r="E170" i="9"/>
  <c r="F547" i="19"/>
  <c r="AP546" i="19"/>
  <c r="E549" i="18"/>
  <c r="J549" i="18"/>
  <c r="BJ545" i="19"/>
  <c r="AL546" i="19"/>
  <c r="AW168" i="23"/>
  <c r="AU169" i="9"/>
  <c r="BG169" i="9"/>
  <c r="L548" i="18"/>
  <c r="BD169" i="23"/>
  <c r="AR169" i="23"/>
  <c r="BC169" i="23"/>
  <c r="AQ169" i="23"/>
  <c r="S170" i="23"/>
  <c r="BY110" i="23" s="1"/>
  <c r="S170" i="9"/>
  <c r="T547" i="18"/>
  <c r="AR546" i="18"/>
  <c r="T170" i="23"/>
  <c r="BY111" i="23" s="1"/>
  <c r="T170" i="9"/>
  <c r="U547" i="18"/>
  <c r="AS546" i="18"/>
  <c r="R170" i="23"/>
  <c r="BY109" i="23" s="1"/>
  <c r="R170" i="9"/>
  <c r="S547" i="18"/>
  <c r="AQ546" i="18"/>
  <c r="U170" i="9"/>
  <c r="V547" i="18"/>
  <c r="AT546" i="18"/>
  <c r="D170" i="23"/>
  <c r="D170" i="9"/>
  <c r="AB170" i="9" s="1"/>
  <c r="E547" i="19"/>
  <c r="AO546" i="19"/>
  <c r="AP169" i="23"/>
  <c r="BB169" i="23"/>
  <c r="I170" i="23"/>
  <c r="AG170" i="23" s="1"/>
  <c r="CK112" i="23" s="1"/>
  <c r="I170" i="9"/>
  <c r="J547" i="19"/>
  <c r="AT546" i="19"/>
  <c r="W170" i="23"/>
  <c r="BY114" i="23" s="1"/>
  <c r="W170" i="9"/>
  <c r="X547" i="18"/>
  <c r="AV547" i="18" s="1"/>
  <c r="P170" i="23"/>
  <c r="BY107" i="23" s="1"/>
  <c r="P170" i="9"/>
  <c r="Q547" i="18"/>
  <c r="AO546" i="18"/>
  <c r="AK168" i="23"/>
  <c r="BI168" i="23" s="1"/>
  <c r="BJ548" i="24" l="1"/>
  <c r="AL549" i="24"/>
  <c r="BE548" i="24"/>
  <c r="AG549" i="24"/>
  <c r="BF548" i="24"/>
  <c r="AH549" i="24"/>
  <c r="AJ549" i="24"/>
  <c r="BH548" i="24"/>
  <c r="BB548" i="24"/>
  <c r="AD549" i="24"/>
  <c r="R549" i="24"/>
  <c r="AP548" i="24"/>
  <c r="K550" i="24"/>
  <c r="AU549" i="24"/>
  <c r="BC548" i="24"/>
  <c r="AE549" i="24"/>
  <c r="H550" i="24"/>
  <c r="AR549" i="24"/>
  <c r="L550" i="24"/>
  <c r="AV549" i="24"/>
  <c r="G550" i="24"/>
  <c r="AQ549" i="24"/>
  <c r="BA548" i="24"/>
  <c r="AC549" i="24"/>
  <c r="F551" i="24"/>
  <c r="E550" i="24"/>
  <c r="AO549" i="24"/>
  <c r="AF549" i="24"/>
  <c r="BD548" i="24"/>
  <c r="BI548" i="24"/>
  <c r="AK549" i="24"/>
  <c r="I550" i="24"/>
  <c r="AS549" i="24"/>
  <c r="N551" i="24"/>
  <c r="AX550" i="24"/>
  <c r="BG548" i="24"/>
  <c r="AI549" i="24"/>
  <c r="M551" i="24"/>
  <c r="Y549" i="24"/>
  <c r="AW548" i="24"/>
  <c r="AT549" i="24"/>
  <c r="J550" i="24"/>
  <c r="I171" i="23"/>
  <c r="I171" i="9"/>
  <c r="J548" i="19"/>
  <c r="AT547" i="19"/>
  <c r="AN170" i="23"/>
  <c r="CW107" i="23" s="1"/>
  <c r="BM107" i="23"/>
  <c r="U170" i="23"/>
  <c r="BY112" i="23" s="1"/>
  <c r="Q548" i="18"/>
  <c r="AO547" i="18"/>
  <c r="AS170" i="9"/>
  <c r="BH170" i="23"/>
  <c r="DI115" i="23" s="1"/>
  <c r="BM115" i="23"/>
  <c r="AU170" i="23"/>
  <c r="CW114" i="23" s="1"/>
  <c r="BM114" i="23"/>
  <c r="X170" i="23"/>
  <c r="BY115" i="23" s="1"/>
  <c r="BH548" i="18"/>
  <c r="AJ549" i="18"/>
  <c r="BA547" i="18"/>
  <c r="AC548" i="18"/>
  <c r="AQ170" i="9"/>
  <c r="BC170" i="9"/>
  <c r="F550" i="18"/>
  <c r="W548" i="18"/>
  <c r="AU547" i="18"/>
  <c r="BA546" i="19"/>
  <c r="AC547" i="19"/>
  <c r="AB171" i="23" s="1"/>
  <c r="CL107" i="23" s="1"/>
  <c r="BD546" i="19"/>
  <c r="AF547" i="19"/>
  <c r="AR170" i="9"/>
  <c r="AW169" i="9"/>
  <c r="AK169" i="9"/>
  <c r="BI169" i="9" s="1"/>
  <c r="Z549" i="18"/>
  <c r="J171" i="23"/>
  <c r="J171" i="9"/>
  <c r="AU547" i="19"/>
  <c r="K548" i="19"/>
  <c r="D171" i="23"/>
  <c r="D171" i="9"/>
  <c r="P171" i="9" s="1"/>
  <c r="E548" i="19"/>
  <c r="AO547" i="19"/>
  <c r="U171" i="23"/>
  <c r="BZ112" i="23" s="1"/>
  <c r="U171" i="9"/>
  <c r="V548" i="18"/>
  <c r="AT547" i="18"/>
  <c r="S548" i="18"/>
  <c r="AQ547" i="18"/>
  <c r="U548" i="18"/>
  <c r="AS547" i="18"/>
  <c r="T548" i="18"/>
  <c r="AR547" i="18"/>
  <c r="L549" i="18"/>
  <c r="J550" i="18"/>
  <c r="E171" i="23"/>
  <c r="E171" i="9"/>
  <c r="F548" i="19"/>
  <c r="BC546" i="19"/>
  <c r="AE547" i="19"/>
  <c r="AD170" i="23"/>
  <c r="CK109" i="23" s="1"/>
  <c r="AD170" i="9"/>
  <c r="BG546" i="19"/>
  <c r="AI547" i="19"/>
  <c r="AH170" i="23"/>
  <c r="CK113" i="23" s="1"/>
  <c r="AH170" i="9"/>
  <c r="BE546" i="19"/>
  <c r="AG547" i="19"/>
  <c r="AF170" i="9"/>
  <c r="BD170" i="9" s="1"/>
  <c r="AF170" i="23"/>
  <c r="CK111" i="23" s="1"/>
  <c r="K171" i="23"/>
  <c r="K171" i="9"/>
  <c r="L548" i="19"/>
  <c r="AV547" i="19"/>
  <c r="BE548" i="18"/>
  <c r="AG549" i="18"/>
  <c r="BI547" i="18"/>
  <c r="AK548" i="18"/>
  <c r="BF547" i="18"/>
  <c r="AH548" i="18"/>
  <c r="BJ547" i="18"/>
  <c r="AL548" i="18"/>
  <c r="BB547" i="18"/>
  <c r="AD548" i="18"/>
  <c r="BC548" i="18"/>
  <c r="AE549" i="18"/>
  <c r="BD547" i="18"/>
  <c r="AF548" i="18"/>
  <c r="BG548" i="18"/>
  <c r="AI549" i="18"/>
  <c r="F171" i="23"/>
  <c r="F171" i="9"/>
  <c r="AQ547" i="19"/>
  <c r="G548" i="19"/>
  <c r="AQ170" i="23"/>
  <c r="CW110" i="23" s="1"/>
  <c r="BM110" i="23"/>
  <c r="BC170" i="23"/>
  <c r="DI110" i="23" s="1"/>
  <c r="H550" i="18"/>
  <c r="BD170" i="23"/>
  <c r="DI111" i="23" s="1"/>
  <c r="AR170" i="23"/>
  <c r="CW111" i="23" s="1"/>
  <c r="BM111" i="23"/>
  <c r="AW169" i="23"/>
  <c r="AK169" i="23"/>
  <c r="BI169" i="23" s="1"/>
  <c r="BF546" i="19"/>
  <c r="AH547" i="19"/>
  <c r="AT170" i="9"/>
  <c r="BF170" i="9"/>
  <c r="AZ170" i="9"/>
  <c r="AN170" i="9"/>
  <c r="BJ546" i="19"/>
  <c r="AL547" i="19"/>
  <c r="L171" i="23"/>
  <c r="L171" i="9"/>
  <c r="M548" i="19"/>
  <c r="AW547" i="19"/>
  <c r="X171" i="23"/>
  <c r="BZ115" i="23" s="1"/>
  <c r="X171" i="9"/>
  <c r="Y548" i="18"/>
  <c r="AW547" i="18"/>
  <c r="BI546" i="19"/>
  <c r="AK547" i="19"/>
  <c r="AJ171" i="23" s="1"/>
  <c r="CL115" i="23" s="1"/>
  <c r="AJ170" i="9"/>
  <c r="AG170" i="9"/>
  <c r="BE170" i="9" s="1"/>
  <c r="AC170" i="9"/>
  <c r="BA170" i="9" s="1"/>
  <c r="BB546" i="19"/>
  <c r="AD547" i="19"/>
  <c r="AX547" i="18"/>
  <c r="N548" i="18"/>
  <c r="AP170" i="9"/>
  <c r="BB170" i="9"/>
  <c r="G171" i="23"/>
  <c r="S171" i="23" s="1"/>
  <c r="BZ110" i="23" s="1"/>
  <c r="G171" i="9"/>
  <c r="H548" i="19"/>
  <c r="AR547" i="19"/>
  <c r="R549" i="18"/>
  <c r="I550" i="18"/>
  <c r="BF170" i="23"/>
  <c r="DI113" i="23" s="1"/>
  <c r="AT170" i="23"/>
  <c r="CW113" i="23" s="1"/>
  <c r="BM113" i="23"/>
  <c r="BM112" i="23"/>
  <c r="BE170" i="23"/>
  <c r="DI112" i="23" s="1"/>
  <c r="AS170" i="23"/>
  <c r="CW112" i="23" s="1"/>
  <c r="W171" i="23"/>
  <c r="BZ114" i="23" s="1"/>
  <c r="W171" i="9"/>
  <c r="X548" i="18"/>
  <c r="AV548" i="18" s="1"/>
  <c r="E550" i="18"/>
  <c r="BA170" i="23"/>
  <c r="DI108" i="23" s="1"/>
  <c r="BM108" i="23"/>
  <c r="BH170" i="9"/>
  <c r="M550" i="18"/>
  <c r="AU170" i="9"/>
  <c r="BG170" i="9"/>
  <c r="X170" i="9"/>
  <c r="AV170" i="9" s="1"/>
  <c r="R547" i="19"/>
  <c r="Q170" i="23"/>
  <c r="BY108" i="23" s="1"/>
  <c r="Q170" i="9"/>
  <c r="AO170" i="9" s="1"/>
  <c r="AB170" i="23"/>
  <c r="CK107" i="23" s="1"/>
  <c r="BB170" i="23"/>
  <c r="DI109" i="23" s="1"/>
  <c r="AP170" i="23"/>
  <c r="CW109" i="23" s="1"/>
  <c r="BM109" i="23"/>
  <c r="BH546" i="19"/>
  <c r="AJ547" i="19"/>
  <c r="AI170" i="9"/>
  <c r="AI170" i="23"/>
  <c r="CK114" i="23" s="1"/>
  <c r="AP548" i="18"/>
  <c r="H171" i="23"/>
  <c r="H171" i="9"/>
  <c r="I548" i="19"/>
  <c r="AS547" i="19"/>
  <c r="K550" i="18"/>
  <c r="M170" i="23"/>
  <c r="M170" i="9"/>
  <c r="Y170" i="9" s="1"/>
  <c r="N547" i="19"/>
  <c r="AX546" i="19"/>
  <c r="G550" i="18"/>
  <c r="J551" i="24" l="1"/>
  <c r="AT550" i="24"/>
  <c r="AK550" i="24"/>
  <c r="BI549" i="24"/>
  <c r="AC550" i="24"/>
  <c r="BA549" i="24"/>
  <c r="BC549" i="24"/>
  <c r="AE550" i="24"/>
  <c r="AG550" i="24"/>
  <c r="BE549" i="24"/>
  <c r="M552" i="24"/>
  <c r="AX551" i="24"/>
  <c r="N552" i="24"/>
  <c r="E551" i="24"/>
  <c r="AO550" i="24"/>
  <c r="L551" i="24"/>
  <c r="AV550" i="24"/>
  <c r="R550" i="24"/>
  <c r="AP549" i="24"/>
  <c r="BH549" i="24"/>
  <c r="AJ550" i="24"/>
  <c r="BG549" i="24"/>
  <c r="AI550" i="24"/>
  <c r="F552" i="24"/>
  <c r="BB549" i="24"/>
  <c r="AD550" i="24"/>
  <c r="BF549" i="24"/>
  <c r="AH550" i="24"/>
  <c r="BJ549" i="24"/>
  <c r="AL550" i="24"/>
  <c r="Y550" i="24"/>
  <c r="AW549" i="24"/>
  <c r="I551" i="24"/>
  <c r="AS550" i="24"/>
  <c r="BD549" i="24"/>
  <c r="AF550" i="24"/>
  <c r="AQ550" i="24"/>
  <c r="G551" i="24"/>
  <c r="H551" i="24"/>
  <c r="AR550" i="24"/>
  <c r="AU550" i="24"/>
  <c r="K551" i="24"/>
  <c r="M171" i="23"/>
  <c r="M171" i="9"/>
  <c r="N548" i="19"/>
  <c r="AX547" i="19"/>
  <c r="BN111" i="23"/>
  <c r="BH547" i="19"/>
  <c r="AJ548" i="19"/>
  <c r="AI171" i="23"/>
  <c r="CL114" i="23" s="1"/>
  <c r="AI171" i="9"/>
  <c r="R548" i="19"/>
  <c r="Q171" i="9"/>
  <c r="Q171" i="23"/>
  <c r="BZ108" i="23" s="1"/>
  <c r="AO170" i="23"/>
  <c r="CW108" i="23" s="1"/>
  <c r="E551" i="18"/>
  <c r="I551" i="18"/>
  <c r="BB547" i="19"/>
  <c r="AD548" i="19"/>
  <c r="BF547" i="19"/>
  <c r="AH548" i="19"/>
  <c r="H551" i="18"/>
  <c r="BN109" i="23"/>
  <c r="AE171" i="23"/>
  <c r="CL110" i="23" s="1"/>
  <c r="AC171" i="23"/>
  <c r="CL108" i="23" s="1"/>
  <c r="AG171" i="23"/>
  <c r="CL112" i="23" s="1"/>
  <c r="BG171" i="23"/>
  <c r="DJ114" i="23" s="1"/>
  <c r="AU171" i="23"/>
  <c r="CX114" i="23" s="1"/>
  <c r="BN114" i="23"/>
  <c r="BA171" i="23"/>
  <c r="DJ108" i="23" s="1"/>
  <c r="BN108" i="23"/>
  <c r="AO171" i="23"/>
  <c r="CX108" i="23" s="1"/>
  <c r="T171" i="23"/>
  <c r="BZ111" i="23" s="1"/>
  <c r="R171" i="23"/>
  <c r="BZ109" i="23" s="1"/>
  <c r="AZ171" i="23"/>
  <c r="DJ107" i="23" s="1"/>
  <c r="BN107" i="23"/>
  <c r="AT171" i="23"/>
  <c r="CX113" i="23" s="1"/>
  <c r="BN113" i="23"/>
  <c r="V171" i="23"/>
  <c r="BZ113" i="23" s="1"/>
  <c r="AS171" i="9"/>
  <c r="AW170" i="9"/>
  <c r="M551" i="18"/>
  <c r="X549" i="18"/>
  <c r="R550" i="18"/>
  <c r="G172" i="23"/>
  <c r="G172" i="9"/>
  <c r="H549" i="19"/>
  <c r="AR548" i="19"/>
  <c r="Y549" i="18"/>
  <c r="AW548" i="18"/>
  <c r="L172" i="23"/>
  <c r="L172" i="9"/>
  <c r="M549" i="19"/>
  <c r="AW548" i="19"/>
  <c r="F172" i="23"/>
  <c r="F172" i="9"/>
  <c r="G549" i="19"/>
  <c r="AQ548" i="19"/>
  <c r="BG549" i="18"/>
  <c r="AI550" i="18"/>
  <c r="AE172" i="23"/>
  <c r="CM110" i="23" s="1"/>
  <c r="BD548" i="18"/>
  <c r="AF549" i="18"/>
  <c r="BC549" i="18"/>
  <c r="AE550" i="18"/>
  <c r="BB548" i="18"/>
  <c r="AD549" i="18"/>
  <c r="BJ548" i="18"/>
  <c r="AL549" i="18"/>
  <c r="BF548" i="18"/>
  <c r="AH549" i="18"/>
  <c r="BI548" i="18"/>
  <c r="AK549" i="18"/>
  <c r="BE549" i="18"/>
  <c r="AG550" i="18"/>
  <c r="AP547" i="19"/>
  <c r="J172" i="23"/>
  <c r="J172" i="9"/>
  <c r="K549" i="19"/>
  <c r="AU548" i="19"/>
  <c r="Z550" i="18"/>
  <c r="BD547" i="19"/>
  <c r="AF548" i="19"/>
  <c r="AE172" i="9" s="1"/>
  <c r="AP549" i="18"/>
  <c r="BA548" i="18"/>
  <c r="AC549" i="18"/>
  <c r="BH549" i="18"/>
  <c r="AJ550" i="18"/>
  <c r="P171" i="23"/>
  <c r="BZ107" i="23" s="1"/>
  <c r="AZ170" i="23"/>
  <c r="DI107" i="23" s="1"/>
  <c r="BE171" i="23"/>
  <c r="DJ112" i="23" s="1"/>
  <c r="AS171" i="23"/>
  <c r="CX112" i="23" s="1"/>
  <c r="BN112" i="23"/>
  <c r="BM116" i="23"/>
  <c r="Y170" i="23"/>
  <c r="BY116" i="23" s="1"/>
  <c r="Y171" i="23"/>
  <c r="BZ116" i="23" s="1"/>
  <c r="BC171" i="9"/>
  <c r="N549" i="18"/>
  <c r="AX548" i="18"/>
  <c r="BI547" i="19"/>
  <c r="AK548" i="19"/>
  <c r="AJ172" i="23" s="1"/>
  <c r="CM115" i="23" s="1"/>
  <c r="AV171" i="9"/>
  <c r="BJ547" i="19"/>
  <c r="AL548" i="19"/>
  <c r="AE171" i="9"/>
  <c r="AG171" i="9"/>
  <c r="BE171" i="9" s="1"/>
  <c r="AJ171" i="9"/>
  <c r="BH171" i="9" s="1"/>
  <c r="K172" i="23"/>
  <c r="K172" i="9"/>
  <c r="W172" i="9" s="1"/>
  <c r="L549" i="19"/>
  <c r="AV548" i="19"/>
  <c r="E172" i="23"/>
  <c r="E172" i="9"/>
  <c r="AC172" i="9" s="1"/>
  <c r="AP548" i="19"/>
  <c r="F549" i="19"/>
  <c r="J551" i="18"/>
  <c r="S172" i="23"/>
  <c r="CA110" i="23" s="1"/>
  <c r="S172" i="9"/>
  <c r="T549" i="18"/>
  <c r="AR548" i="18"/>
  <c r="U549" i="18"/>
  <c r="AS548" i="18"/>
  <c r="R172" i="23"/>
  <c r="CA109" i="23" s="1"/>
  <c r="R172" i="9"/>
  <c r="S549" i="18"/>
  <c r="AQ548" i="18"/>
  <c r="V549" i="18"/>
  <c r="AT548" i="18"/>
  <c r="D172" i="23"/>
  <c r="D172" i="9"/>
  <c r="E549" i="19"/>
  <c r="AO548" i="19"/>
  <c r="V172" i="23"/>
  <c r="CA113" i="23" s="1"/>
  <c r="V172" i="9"/>
  <c r="W549" i="18"/>
  <c r="AU548" i="18"/>
  <c r="AP550" i="18"/>
  <c r="F551" i="18"/>
  <c r="BG170" i="23"/>
  <c r="DI114" i="23" s="1"/>
  <c r="AV170" i="23"/>
  <c r="CW115" i="23" s="1"/>
  <c r="AK170" i="23"/>
  <c r="CK116" i="23" s="1"/>
  <c r="G551" i="18"/>
  <c r="H172" i="23"/>
  <c r="H172" i="9"/>
  <c r="I549" i="19"/>
  <c r="AS548" i="19"/>
  <c r="K551" i="18"/>
  <c r="BC171" i="23"/>
  <c r="DJ110" i="23" s="1"/>
  <c r="AQ171" i="23"/>
  <c r="CX110" i="23" s="1"/>
  <c r="BN110" i="23"/>
  <c r="AK170" i="9"/>
  <c r="BI170" i="9" s="1"/>
  <c r="AV171" i="23"/>
  <c r="CX115" i="23" s="1"/>
  <c r="BN115" i="23"/>
  <c r="BH171" i="23"/>
  <c r="DJ115" i="23" s="1"/>
  <c r="BB171" i="9"/>
  <c r="AC171" i="9"/>
  <c r="AK171" i="9"/>
  <c r="AU171" i="9"/>
  <c r="BG171" i="9"/>
  <c r="BE547" i="19"/>
  <c r="AG548" i="19"/>
  <c r="AF171" i="9"/>
  <c r="BD171" i="9" s="1"/>
  <c r="AF171" i="23"/>
  <c r="CL111" i="23" s="1"/>
  <c r="BG547" i="19"/>
  <c r="AI548" i="19"/>
  <c r="AH171" i="9"/>
  <c r="AH171" i="23"/>
  <c r="CL113" i="23" s="1"/>
  <c r="BC547" i="19"/>
  <c r="AE548" i="19"/>
  <c r="AD171" i="9"/>
  <c r="AD171" i="23"/>
  <c r="CL109" i="23" s="1"/>
  <c r="AO171" i="9"/>
  <c r="BA171" i="9"/>
  <c r="AV549" i="18"/>
  <c r="L550" i="18"/>
  <c r="S171" i="9"/>
  <c r="AQ171" i="9" s="1"/>
  <c r="T171" i="9"/>
  <c r="AR171" i="9" s="1"/>
  <c r="R171" i="9"/>
  <c r="AP171" i="9" s="1"/>
  <c r="AN171" i="9"/>
  <c r="AT171" i="9"/>
  <c r="BF171" i="9"/>
  <c r="BA547" i="19"/>
  <c r="AC548" i="19"/>
  <c r="AB172" i="23" s="1"/>
  <c r="CM107" i="23" s="1"/>
  <c r="V171" i="9"/>
  <c r="AB171" i="9"/>
  <c r="AZ171" i="9" s="1"/>
  <c r="P172" i="23"/>
  <c r="CA107" i="23" s="1"/>
  <c r="P172" i="9"/>
  <c r="Q549" i="18"/>
  <c r="AO548" i="18"/>
  <c r="I172" i="23"/>
  <c r="AG172" i="23" s="1"/>
  <c r="CM112" i="23" s="1"/>
  <c r="I172" i="9"/>
  <c r="AG172" i="9" s="1"/>
  <c r="AT548" i="19"/>
  <c r="J549" i="19"/>
  <c r="Y171" i="9"/>
  <c r="AU551" i="24" l="1"/>
  <c r="K552" i="24"/>
  <c r="AQ551" i="24"/>
  <c r="G552" i="24"/>
  <c r="AL551" i="24"/>
  <c r="BJ550" i="24"/>
  <c r="AD551" i="24"/>
  <c r="BB550" i="24"/>
  <c r="BG550" i="24"/>
  <c r="AI551" i="24"/>
  <c r="BC550" i="24"/>
  <c r="AE551" i="24"/>
  <c r="I552" i="24"/>
  <c r="AS551" i="24"/>
  <c r="R551" i="24"/>
  <c r="AP550" i="24"/>
  <c r="E552" i="24"/>
  <c r="AO551" i="24"/>
  <c r="M553" i="24"/>
  <c r="AK551" i="24"/>
  <c r="BI550" i="24"/>
  <c r="AF551" i="24"/>
  <c r="BD550" i="24"/>
  <c r="BF550" i="24"/>
  <c r="AH551" i="24"/>
  <c r="F553" i="24"/>
  <c r="AJ551" i="24"/>
  <c r="BH550" i="24"/>
  <c r="AX552" i="24"/>
  <c r="N553" i="24"/>
  <c r="H552" i="24"/>
  <c r="AR551" i="24"/>
  <c r="Y551" i="24"/>
  <c r="AW550" i="24"/>
  <c r="L552" i="24"/>
  <c r="AV551" i="24"/>
  <c r="AG551" i="24"/>
  <c r="BE550" i="24"/>
  <c r="BA550" i="24"/>
  <c r="AC551" i="24"/>
  <c r="AT551" i="24"/>
  <c r="J552" i="24"/>
  <c r="H173" i="23"/>
  <c r="H173" i="9"/>
  <c r="AS549" i="19"/>
  <c r="I550" i="19"/>
  <c r="F552" i="18"/>
  <c r="D173" i="23"/>
  <c r="D173" i="9"/>
  <c r="E550" i="19"/>
  <c r="AO549" i="19"/>
  <c r="V550" i="18"/>
  <c r="AT549" i="18"/>
  <c r="S550" i="18"/>
  <c r="AQ549" i="18"/>
  <c r="T173" i="23"/>
  <c r="CB111" i="23" s="1"/>
  <c r="T173" i="9"/>
  <c r="U550" i="18"/>
  <c r="AS549" i="18"/>
  <c r="T550" i="18"/>
  <c r="AR549" i="18"/>
  <c r="BO108" i="23"/>
  <c r="BO114" i="23"/>
  <c r="AC172" i="23"/>
  <c r="CM108" i="23" s="1"/>
  <c r="AP172" i="23"/>
  <c r="CY109" i="23" s="1"/>
  <c r="BO109" i="23"/>
  <c r="X172" i="9"/>
  <c r="AV172" i="9" s="1"/>
  <c r="BC172" i="9"/>
  <c r="AQ172" i="9"/>
  <c r="M552" i="18"/>
  <c r="I552" i="18"/>
  <c r="R549" i="19"/>
  <c r="Q172" i="23"/>
  <c r="CA108" i="23" s="1"/>
  <c r="Q172" i="9"/>
  <c r="BH548" i="19"/>
  <c r="AJ549" i="19"/>
  <c r="AI172" i="9"/>
  <c r="AI172" i="23"/>
  <c r="CM114" i="23" s="1"/>
  <c r="AR171" i="23"/>
  <c r="CX111" i="23" s="1"/>
  <c r="BN116" i="23"/>
  <c r="AW171" i="23"/>
  <c r="CX116" i="23" s="1"/>
  <c r="BO112" i="23"/>
  <c r="BE172" i="23"/>
  <c r="DK112" i="23" s="1"/>
  <c r="L551" i="18"/>
  <c r="I173" i="23"/>
  <c r="U173" i="23" s="1"/>
  <c r="CB112" i="23" s="1"/>
  <c r="I173" i="9"/>
  <c r="U173" i="9" s="1"/>
  <c r="J550" i="19"/>
  <c r="AT549" i="19"/>
  <c r="K552" i="18"/>
  <c r="AN172" i="9"/>
  <c r="U172" i="9"/>
  <c r="T172" i="9"/>
  <c r="AR172" i="9" s="1"/>
  <c r="E173" i="23"/>
  <c r="E173" i="9"/>
  <c r="F550" i="19"/>
  <c r="AP549" i="19"/>
  <c r="N550" i="18"/>
  <c r="AX549" i="18"/>
  <c r="AW170" i="23"/>
  <c r="CW116" i="23" s="1"/>
  <c r="Z551" i="18"/>
  <c r="J173" i="23"/>
  <c r="J173" i="9"/>
  <c r="K550" i="19"/>
  <c r="AU549" i="19"/>
  <c r="BE550" i="18"/>
  <c r="AG551" i="18"/>
  <c r="BI549" i="18"/>
  <c r="AK550" i="18"/>
  <c r="BF549" i="18"/>
  <c r="AH550" i="18"/>
  <c r="BJ549" i="18"/>
  <c r="AL550" i="18"/>
  <c r="BB549" i="18"/>
  <c r="AD550" i="18"/>
  <c r="BC550" i="18"/>
  <c r="AE551" i="18"/>
  <c r="BD549" i="18"/>
  <c r="AF550" i="18"/>
  <c r="BG550" i="18"/>
  <c r="AI551" i="18"/>
  <c r="BH172" i="23"/>
  <c r="DK115" i="23" s="1"/>
  <c r="BO115" i="23"/>
  <c r="X172" i="23"/>
  <c r="CA115" i="23" s="1"/>
  <c r="AQ172" i="23"/>
  <c r="CY110" i="23" s="1"/>
  <c r="BO110" i="23"/>
  <c r="BC172" i="23"/>
  <c r="DK110" i="23" s="1"/>
  <c r="W172" i="23"/>
  <c r="CA114" i="23" s="1"/>
  <c r="BF171" i="23"/>
  <c r="DJ113" i="23" s="1"/>
  <c r="AN171" i="23"/>
  <c r="CX107" i="23" s="1"/>
  <c r="BB548" i="19"/>
  <c r="AD549" i="19"/>
  <c r="AC173" i="23" s="1"/>
  <c r="CN108" i="23" s="1"/>
  <c r="BC548" i="19"/>
  <c r="AE549" i="19"/>
  <c r="AD172" i="9"/>
  <c r="AD172" i="23"/>
  <c r="CM109" i="23" s="1"/>
  <c r="BG548" i="19"/>
  <c r="AI549" i="19"/>
  <c r="AH172" i="9"/>
  <c r="AH172" i="23"/>
  <c r="CM113" i="23" s="1"/>
  <c r="BE548" i="19"/>
  <c r="AG549" i="19"/>
  <c r="AF172" i="9"/>
  <c r="BD172" i="9" s="1"/>
  <c r="AF172" i="23"/>
  <c r="CM111" i="23" s="1"/>
  <c r="BO111" i="23"/>
  <c r="AN172" i="23"/>
  <c r="CY107" i="23" s="1"/>
  <c r="AZ172" i="23"/>
  <c r="DK107" i="23" s="1"/>
  <c r="BO107" i="23"/>
  <c r="U172" i="23"/>
  <c r="CA112" i="23" s="1"/>
  <c r="T172" i="23"/>
  <c r="CA111" i="23" s="1"/>
  <c r="K173" i="23"/>
  <c r="K173" i="9"/>
  <c r="L550" i="19"/>
  <c r="AV549" i="19"/>
  <c r="BJ548" i="19"/>
  <c r="AL549" i="19"/>
  <c r="BI548" i="19"/>
  <c r="AK549" i="19"/>
  <c r="AJ173" i="9" s="1"/>
  <c r="BI170" i="23"/>
  <c r="DI116" i="23" s="1"/>
  <c r="BH550" i="18"/>
  <c r="AJ551" i="18"/>
  <c r="AB173" i="23"/>
  <c r="CN107" i="23" s="1"/>
  <c r="BA549" i="18"/>
  <c r="AB173" i="9"/>
  <c r="AC550" i="18"/>
  <c r="AT172" i="9"/>
  <c r="BF172" i="9"/>
  <c r="F173" i="23"/>
  <c r="R173" i="23" s="1"/>
  <c r="CB109" i="23" s="1"/>
  <c r="F173" i="9"/>
  <c r="R173" i="9" s="1"/>
  <c r="G550" i="19"/>
  <c r="AQ549" i="19"/>
  <c r="R551" i="18"/>
  <c r="AP171" i="23"/>
  <c r="CX109" i="23" s="1"/>
  <c r="H552" i="18"/>
  <c r="BD171" i="23"/>
  <c r="DJ111" i="23" s="1"/>
  <c r="M172" i="23"/>
  <c r="AK172" i="23" s="1"/>
  <c r="CM116" i="23" s="1"/>
  <c r="M172" i="9"/>
  <c r="AX548" i="19"/>
  <c r="N549" i="19"/>
  <c r="BA548" i="19"/>
  <c r="AC549" i="19"/>
  <c r="AS172" i="9"/>
  <c r="BE172" i="9"/>
  <c r="P173" i="23"/>
  <c r="CB107" i="23" s="1"/>
  <c r="P173" i="9"/>
  <c r="Q550" i="18"/>
  <c r="AO549" i="18"/>
  <c r="G552" i="18"/>
  <c r="V173" i="23"/>
  <c r="CB113" i="23" s="1"/>
  <c r="V173" i="9"/>
  <c r="W550" i="18"/>
  <c r="AU549" i="18"/>
  <c r="J552" i="18"/>
  <c r="AO172" i="9"/>
  <c r="BA172" i="9"/>
  <c r="BG172" i="9"/>
  <c r="AU172" i="9"/>
  <c r="AB172" i="9"/>
  <c r="AZ172" i="9" s="1"/>
  <c r="BD548" i="19"/>
  <c r="AF549" i="19"/>
  <c r="AE173" i="23" s="1"/>
  <c r="CN110" i="23" s="1"/>
  <c r="BF172" i="23"/>
  <c r="DK113" i="23" s="1"/>
  <c r="BO113" i="23"/>
  <c r="AT172" i="23"/>
  <c r="CY113" i="23" s="1"/>
  <c r="AJ172" i="9"/>
  <c r="BH172" i="9" s="1"/>
  <c r="AK172" i="9"/>
  <c r="AP172" i="9"/>
  <c r="BB172" i="9"/>
  <c r="L173" i="23"/>
  <c r="L173" i="9"/>
  <c r="AW549" i="19"/>
  <c r="M550" i="19"/>
  <c r="X173" i="23"/>
  <c r="CB115" i="23" s="1"/>
  <c r="X173" i="9"/>
  <c r="Y550" i="18"/>
  <c r="AW549" i="18"/>
  <c r="G173" i="23"/>
  <c r="G173" i="9"/>
  <c r="H550" i="19"/>
  <c r="AR549" i="19"/>
  <c r="W173" i="23"/>
  <c r="CB114" i="23" s="1"/>
  <c r="W173" i="9"/>
  <c r="X550" i="18"/>
  <c r="BB171" i="23"/>
  <c r="DJ109" i="23" s="1"/>
  <c r="BF548" i="19"/>
  <c r="AH549" i="19"/>
  <c r="E552" i="18"/>
  <c r="AW171" i="9"/>
  <c r="BI171" i="9"/>
  <c r="AK171" i="23"/>
  <c r="CL116" i="23" s="1"/>
  <c r="AT552" i="24" l="1"/>
  <c r="J553" i="24"/>
  <c r="N554" i="24"/>
  <c r="AX553" i="24"/>
  <c r="F554" i="24"/>
  <c r="BC551" i="24"/>
  <c r="AE552" i="24"/>
  <c r="G553" i="24"/>
  <c r="AQ552" i="24"/>
  <c r="AG552" i="24"/>
  <c r="BE551" i="24"/>
  <c r="Y552" i="24"/>
  <c r="AW551" i="24"/>
  <c r="BD551" i="24"/>
  <c r="AF552" i="24"/>
  <c r="M554" i="24"/>
  <c r="R552" i="24"/>
  <c r="AP551" i="24"/>
  <c r="AD552" i="24"/>
  <c r="BB551" i="24"/>
  <c r="AC552" i="24"/>
  <c r="BA551" i="24"/>
  <c r="BF551" i="24"/>
  <c r="AH552" i="24"/>
  <c r="BG551" i="24"/>
  <c r="AI552" i="24"/>
  <c r="K553" i="24"/>
  <c r="AU552" i="24"/>
  <c r="L553" i="24"/>
  <c r="AV552" i="24"/>
  <c r="H553" i="24"/>
  <c r="AR552" i="24"/>
  <c r="BH551" i="24"/>
  <c r="AJ552" i="24"/>
  <c r="AK552" i="24"/>
  <c r="BI551" i="24"/>
  <c r="E553" i="24"/>
  <c r="AO552" i="24"/>
  <c r="I553" i="24"/>
  <c r="AS552" i="24"/>
  <c r="AL552" i="24"/>
  <c r="BJ551" i="24"/>
  <c r="E553" i="18"/>
  <c r="BF549" i="19"/>
  <c r="AH550" i="19"/>
  <c r="AV173" i="9"/>
  <c r="BH173" i="9"/>
  <c r="M173" i="23"/>
  <c r="M173" i="9"/>
  <c r="N550" i="19"/>
  <c r="AX549" i="19"/>
  <c r="R552" i="18"/>
  <c r="F174" i="23"/>
  <c r="F174" i="9"/>
  <c r="G551" i="19"/>
  <c r="AQ550" i="19"/>
  <c r="K174" i="23"/>
  <c r="K174" i="9"/>
  <c r="AV550" i="19"/>
  <c r="L551" i="19"/>
  <c r="AG173" i="23"/>
  <c r="CN112" i="23" s="1"/>
  <c r="AJ173" i="23"/>
  <c r="CN115" i="23" s="1"/>
  <c r="BP113" i="23"/>
  <c r="AT173" i="23"/>
  <c r="CZ113" i="23" s="1"/>
  <c r="E174" i="23"/>
  <c r="E174" i="9"/>
  <c r="F551" i="19"/>
  <c r="I174" i="23"/>
  <c r="I174" i="9"/>
  <c r="J551" i="19"/>
  <c r="AT550" i="19"/>
  <c r="L552" i="18"/>
  <c r="BG172" i="23"/>
  <c r="DK114" i="23" s="1"/>
  <c r="AO172" i="23"/>
  <c r="CY108" i="23" s="1"/>
  <c r="S173" i="9"/>
  <c r="AQ173" i="9" s="1"/>
  <c r="AZ173" i="9"/>
  <c r="AN173" i="9"/>
  <c r="H174" i="23"/>
  <c r="H174" i="9"/>
  <c r="I551" i="19"/>
  <c r="AS550" i="19"/>
  <c r="BC173" i="23"/>
  <c r="DL110" i="23" s="1"/>
  <c r="BP110" i="23"/>
  <c r="BH173" i="23"/>
  <c r="DL115" i="23" s="1"/>
  <c r="AV173" i="23"/>
  <c r="CZ115" i="23" s="1"/>
  <c r="BP115" i="23"/>
  <c r="AP173" i="9"/>
  <c r="BJ549" i="19"/>
  <c r="AL550" i="19"/>
  <c r="AU173" i="9"/>
  <c r="BB549" i="19"/>
  <c r="AD550" i="19"/>
  <c r="AC174" i="9" s="1"/>
  <c r="BG551" i="18"/>
  <c r="AI552" i="18"/>
  <c r="BD550" i="18"/>
  <c r="AF551" i="18"/>
  <c r="BC551" i="18"/>
  <c r="AE552" i="18"/>
  <c r="AC174" i="23"/>
  <c r="CO108" i="23" s="1"/>
  <c r="BB550" i="18"/>
  <c r="AD551" i="18"/>
  <c r="BJ550" i="18"/>
  <c r="AL551" i="18"/>
  <c r="AG174" i="23"/>
  <c r="CO112" i="23" s="1"/>
  <c r="BF550" i="18"/>
  <c r="AG174" i="9"/>
  <c r="AH551" i="18"/>
  <c r="BI550" i="18"/>
  <c r="AK551" i="18"/>
  <c r="BE551" i="18"/>
  <c r="AG552" i="18"/>
  <c r="Z552" i="18"/>
  <c r="AS173" i="9"/>
  <c r="M553" i="18"/>
  <c r="BA172" i="23"/>
  <c r="DK108" i="23" s="1"/>
  <c r="S173" i="23"/>
  <c r="CB110" i="23" s="1"/>
  <c r="AN173" i="23"/>
  <c r="CZ107" i="23" s="1"/>
  <c r="BP107" i="23"/>
  <c r="AZ173" i="23"/>
  <c r="DL107" i="23" s="1"/>
  <c r="Q551" i="18"/>
  <c r="AO550" i="18"/>
  <c r="L174" i="23"/>
  <c r="L174" i="9"/>
  <c r="M551" i="19"/>
  <c r="AW550" i="19"/>
  <c r="BD549" i="19"/>
  <c r="AF550" i="19"/>
  <c r="AE174" i="9" s="1"/>
  <c r="W551" i="18"/>
  <c r="AU550" i="18"/>
  <c r="BA549" i="19"/>
  <c r="AC550" i="19"/>
  <c r="AB174" i="9" s="1"/>
  <c r="AW172" i="9"/>
  <c r="BI172" i="9"/>
  <c r="Y172" i="9"/>
  <c r="H553" i="18"/>
  <c r="BP109" i="23"/>
  <c r="AP173" i="23"/>
  <c r="CZ109" i="23" s="1"/>
  <c r="BA550" i="18"/>
  <c r="AC551" i="18"/>
  <c r="BH551" i="18"/>
  <c r="AJ552" i="18"/>
  <c r="AU173" i="23"/>
  <c r="CZ114" i="23" s="1"/>
  <c r="BP114" i="23"/>
  <c r="AR172" i="23"/>
  <c r="CY111" i="23" s="1"/>
  <c r="BE549" i="19"/>
  <c r="AG550" i="19"/>
  <c r="AF173" i="9"/>
  <c r="AF173" i="23"/>
  <c r="CN111" i="23" s="1"/>
  <c r="BG549" i="19"/>
  <c r="AI550" i="19"/>
  <c r="AH173" i="9"/>
  <c r="AH173" i="23"/>
  <c r="CN113" i="23" s="1"/>
  <c r="BC549" i="19"/>
  <c r="AE550" i="19"/>
  <c r="AD173" i="9"/>
  <c r="BB173" i="9" s="1"/>
  <c r="AD173" i="23"/>
  <c r="CN109" i="23" s="1"/>
  <c r="AE173" i="9"/>
  <c r="BC173" i="9" s="1"/>
  <c r="AC173" i="9"/>
  <c r="BA173" i="9" s="1"/>
  <c r="AK173" i="9"/>
  <c r="AG173" i="9"/>
  <c r="BE173" i="9" s="1"/>
  <c r="J174" i="23"/>
  <c r="V174" i="23" s="1"/>
  <c r="CC113" i="23" s="1"/>
  <c r="J174" i="9"/>
  <c r="K551" i="19"/>
  <c r="AU550" i="19"/>
  <c r="AX550" i="18"/>
  <c r="N551" i="18"/>
  <c r="BA173" i="23"/>
  <c r="DL108" i="23" s="1"/>
  <c r="AO173" i="23"/>
  <c r="CZ108" i="23" s="1"/>
  <c r="BP108" i="23"/>
  <c r="K553" i="18"/>
  <c r="AS173" i="23"/>
  <c r="CZ112" i="23" s="1"/>
  <c r="BE173" i="23"/>
  <c r="DL112" i="23" s="1"/>
  <c r="BP112" i="23"/>
  <c r="BI171" i="23"/>
  <c r="DJ116" i="23" s="1"/>
  <c r="BH549" i="19"/>
  <c r="AJ550" i="19"/>
  <c r="AI173" i="23"/>
  <c r="CN114" i="23" s="1"/>
  <c r="AI173" i="9"/>
  <c r="BG173" i="9" s="1"/>
  <c r="R550" i="19"/>
  <c r="Q173" i="9"/>
  <c r="AO173" i="9" s="1"/>
  <c r="Q173" i="23"/>
  <c r="CB108" i="23" s="1"/>
  <c r="BB172" i="23"/>
  <c r="DK109" i="23" s="1"/>
  <c r="AU172" i="23"/>
  <c r="CY114" i="23" s="1"/>
  <c r="F553" i="18"/>
  <c r="AP552" i="18"/>
  <c r="AR173" i="9"/>
  <c r="BD173" i="9"/>
  <c r="W174" i="23"/>
  <c r="CC114" i="23" s="1"/>
  <c r="W174" i="9"/>
  <c r="X551" i="18"/>
  <c r="AV551" i="18" s="1"/>
  <c r="G174" i="23"/>
  <c r="G174" i="9"/>
  <c r="AR550" i="19"/>
  <c r="H551" i="19"/>
  <c r="X174" i="23"/>
  <c r="CC115" i="23" s="1"/>
  <c r="X174" i="9"/>
  <c r="Y551" i="18"/>
  <c r="AW550" i="18"/>
  <c r="J553" i="18"/>
  <c r="G553" i="18"/>
  <c r="BI172" i="23"/>
  <c r="DK116" i="23" s="1"/>
  <c r="BO116" i="23"/>
  <c r="Y172" i="23"/>
  <c r="CA116" i="23" s="1"/>
  <c r="BI549" i="19"/>
  <c r="AK550" i="19"/>
  <c r="BD172" i="23"/>
  <c r="DK111" i="23" s="1"/>
  <c r="AV172" i="23"/>
  <c r="CY115" i="23" s="1"/>
  <c r="BF173" i="9"/>
  <c r="AT173" i="9"/>
  <c r="AV550" i="18"/>
  <c r="AS172" i="23"/>
  <c r="CY112" i="23" s="1"/>
  <c r="I553" i="18"/>
  <c r="S174" i="23"/>
  <c r="CC110" i="23" s="1"/>
  <c r="S174" i="9"/>
  <c r="T551" i="18"/>
  <c r="AR550" i="18"/>
  <c r="T174" i="23"/>
  <c r="CC111" i="23" s="1"/>
  <c r="T174" i="9"/>
  <c r="U551" i="18"/>
  <c r="AS550" i="18"/>
  <c r="R174" i="23"/>
  <c r="CC109" i="23" s="1"/>
  <c r="R174" i="9"/>
  <c r="S551" i="18"/>
  <c r="AQ550" i="18"/>
  <c r="U174" i="23"/>
  <c r="CC112" i="23" s="1"/>
  <c r="U174" i="9"/>
  <c r="V551" i="18"/>
  <c r="AT550" i="18"/>
  <c r="D174" i="23"/>
  <c r="D174" i="9"/>
  <c r="E551" i="19"/>
  <c r="AO550" i="19"/>
  <c r="AP551" i="18"/>
  <c r="BD173" i="23"/>
  <c r="DL111" i="23" s="1"/>
  <c r="AR173" i="23"/>
  <c r="CZ111" i="23" s="1"/>
  <c r="BP111" i="23"/>
  <c r="BH552" i="24" l="1"/>
  <c r="AJ553" i="24"/>
  <c r="AI553" i="24"/>
  <c r="BG552" i="24"/>
  <c r="BD552" i="24"/>
  <c r="AF553" i="24"/>
  <c r="BC552" i="24"/>
  <c r="AE553" i="24"/>
  <c r="BJ552" i="24"/>
  <c r="AL553" i="24"/>
  <c r="E554" i="24"/>
  <c r="AO553" i="24"/>
  <c r="L554" i="24"/>
  <c r="AV553" i="24"/>
  <c r="AC553" i="24"/>
  <c r="BA552" i="24"/>
  <c r="R553" i="24"/>
  <c r="AP552" i="24"/>
  <c r="AG553" i="24"/>
  <c r="BE552" i="24"/>
  <c r="N555" i="24"/>
  <c r="AX554" i="24"/>
  <c r="BF552" i="24"/>
  <c r="AH553" i="24"/>
  <c r="J554" i="24"/>
  <c r="AT553" i="24"/>
  <c r="I554" i="24"/>
  <c r="AS553" i="24"/>
  <c r="AK553" i="24"/>
  <c r="BI552" i="24"/>
  <c r="H554" i="24"/>
  <c r="AR553" i="24"/>
  <c r="AU553" i="24"/>
  <c r="K554" i="24"/>
  <c r="AD553" i="24"/>
  <c r="BB552" i="24"/>
  <c r="M555" i="24"/>
  <c r="Y553" i="24"/>
  <c r="AW552" i="24"/>
  <c r="AQ553" i="24"/>
  <c r="G554" i="24"/>
  <c r="F555" i="24"/>
  <c r="BI550" i="19"/>
  <c r="AK551" i="19"/>
  <c r="G554" i="18"/>
  <c r="G175" i="23"/>
  <c r="G175" i="9"/>
  <c r="H552" i="19"/>
  <c r="AR551" i="19"/>
  <c r="D175" i="23"/>
  <c r="D175" i="9"/>
  <c r="E552" i="19"/>
  <c r="AO551" i="19"/>
  <c r="V552" i="18"/>
  <c r="AT551" i="18"/>
  <c r="S552" i="18"/>
  <c r="AQ551" i="18"/>
  <c r="U552" i="18"/>
  <c r="AS551" i="18"/>
  <c r="S175" i="23"/>
  <c r="CD110" i="23" s="1"/>
  <c r="S175" i="9"/>
  <c r="T552" i="18"/>
  <c r="AR551" i="18"/>
  <c r="I554" i="18"/>
  <c r="Y552" i="18"/>
  <c r="AW551" i="18"/>
  <c r="K554" i="18"/>
  <c r="AX551" i="18"/>
  <c r="N552" i="18"/>
  <c r="BC550" i="19"/>
  <c r="AE551" i="19"/>
  <c r="AD174" i="9"/>
  <c r="AD174" i="23"/>
  <c r="CO109" i="23" s="1"/>
  <c r="BG550" i="19"/>
  <c r="AI551" i="19"/>
  <c r="AH174" i="9"/>
  <c r="BF174" i="9" s="1"/>
  <c r="AH174" i="23"/>
  <c r="CO113" i="23" s="1"/>
  <c r="BE550" i="19"/>
  <c r="AG551" i="19"/>
  <c r="AF174" i="9"/>
  <c r="AF174" i="23"/>
  <c r="CO111" i="23" s="1"/>
  <c r="BG173" i="23"/>
  <c r="DL114" i="23" s="1"/>
  <c r="L175" i="23"/>
  <c r="L175" i="9"/>
  <c r="X175" i="9" s="1"/>
  <c r="M552" i="19"/>
  <c r="AW551" i="19"/>
  <c r="Z553" i="18"/>
  <c r="AJ174" i="9"/>
  <c r="H175" i="23"/>
  <c r="T175" i="23" s="1"/>
  <c r="CD111" i="23" s="1"/>
  <c r="H175" i="9"/>
  <c r="T175" i="9" s="1"/>
  <c r="I552" i="19"/>
  <c r="AS551" i="19"/>
  <c r="I175" i="23"/>
  <c r="U175" i="23" s="1"/>
  <c r="CD112" i="23" s="1"/>
  <c r="I175" i="9"/>
  <c r="U175" i="9" s="1"/>
  <c r="J552" i="19"/>
  <c r="AT551" i="19"/>
  <c r="E175" i="23"/>
  <c r="E175" i="9"/>
  <c r="F552" i="19"/>
  <c r="F175" i="23"/>
  <c r="R175" i="23" s="1"/>
  <c r="CD109" i="23" s="1"/>
  <c r="F175" i="9"/>
  <c r="R175" i="9" s="1"/>
  <c r="AQ551" i="19"/>
  <c r="G552" i="19"/>
  <c r="M174" i="23"/>
  <c r="M174" i="9"/>
  <c r="N551" i="19"/>
  <c r="AX550" i="19"/>
  <c r="Y174" i="23"/>
  <c r="CC116" i="23" s="1"/>
  <c r="Y174" i="9"/>
  <c r="BQ107" i="23"/>
  <c r="AZ174" i="9"/>
  <c r="AW172" i="23"/>
  <c r="CY116" i="23" s="1"/>
  <c r="J554" i="18"/>
  <c r="AQ174" i="9"/>
  <c r="BC174" i="9"/>
  <c r="F554" i="18"/>
  <c r="BH550" i="19"/>
  <c r="AJ551" i="19"/>
  <c r="AI174" i="23"/>
  <c r="CO114" i="23" s="1"/>
  <c r="AI174" i="9"/>
  <c r="BF174" i="23"/>
  <c r="DM113" i="23" s="1"/>
  <c r="AT174" i="23"/>
  <c r="DA113" i="23" s="1"/>
  <c r="BQ113" i="23"/>
  <c r="BB173" i="23"/>
  <c r="DL109" i="23" s="1"/>
  <c r="BD550" i="19"/>
  <c r="AF551" i="19"/>
  <c r="AV174" i="9"/>
  <c r="BH174" i="9"/>
  <c r="P175" i="23"/>
  <c r="CD107" i="23" s="1"/>
  <c r="P175" i="9"/>
  <c r="Q552" i="18"/>
  <c r="AO551" i="18"/>
  <c r="BJ550" i="19"/>
  <c r="AL551" i="19"/>
  <c r="AR174" i="9"/>
  <c r="BD174" i="9"/>
  <c r="BE174" i="9"/>
  <c r="AS174" i="9"/>
  <c r="BA174" i="9"/>
  <c r="BF173" i="23"/>
  <c r="DL113" i="23" s="1"/>
  <c r="AU174" i="9"/>
  <c r="BG174" i="9"/>
  <c r="AP174" i="9"/>
  <c r="BB174" i="9"/>
  <c r="AW173" i="9"/>
  <c r="BI173" i="9"/>
  <c r="Y173" i="9"/>
  <c r="BQ110" i="23"/>
  <c r="AQ174" i="23"/>
  <c r="DA110" i="23" s="1"/>
  <c r="R551" i="19"/>
  <c r="Q174" i="23"/>
  <c r="CC108" i="23" s="1"/>
  <c r="Q174" i="9"/>
  <c r="AO174" i="9" s="1"/>
  <c r="AB174" i="23"/>
  <c r="CO107" i="23" s="1"/>
  <c r="H554" i="18"/>
  <c r="W552" i="18"/>
  <c r="AU551" i="18"/>
  <c r="AV174" i="23"/>
  <c r="DA115" i="23" s="1"/>
  <c r="BQ115" i="23"/>
  <c r="P174" i="9"/>
  <c r="AN174" i="9" s="1"/>
  <c r="M554" i="18"/>
  <c r="AJ174" i="23"/>
  <c r="CO115" i="23" s="1"/>
  <c r="AE174" i="23"/>
  <c r="CO110" i="23" s="1"/>
  <c r="AQ173" i="23"/>
  <c r="CZ110" i="23" s="1"/>
  <c r="BD174" i="23"/>
  <c r="DM111" i="23" s="1"/>
  <c r="AR174" i="23"/>
  <c r="DA111" i="23" s="1"/>
  <c r="BQ111" i="23"/>
  <c r="AV552" i="18"/>
  <c r="L553" i="18"/>
  <c r="BQ112" i="23"/>
  <c r="BE174" i="23"/>
  <c r="DM112" i="23" s="1"/>
  <c r="AS174" i="23"/>
  <c r="DA112" i="23" s="1"/>
  <c r="BA174" i="23"/>
  <c r="DM108" i="23" s="1"/>
  <c r="BQ108" i="23"/>
  <c r="BQ114" i="23"/>
  <c r="AU174" i="23"/>
  <c r="DA114" i="23" s="1"/>
  <c r="BG174" i="23"/>
  <c r="DM114" i="23" s="1"/>
  <c r="BB174" i="23"/>
  <c r="DM109" i="23" s="1"/>
  <c r="AP174" i="23"/>
  <c r="DA109" i="23" s="1"/>
  <c r="BQ109" i="23"/>
  <c r="BP116" i="23"/>
  <c r="Y173" i="23"/>
  <c r="CB116" i="23" s="1"/>
  <c r="E554" i="18"/>
  <c r="X552" i="18"/>
  <c r="J175" i="23"/>
  <c r="V175" i="23" s="1"/>
  <c r="CD113" i="23" s="1"/>
  <c r="J175" i="9"/>
  <c r="V175" i="9" s="1"/>
  <c r="AU551" i="19"/>
  <c r="K552" i="19"/>
  <c r="BH552" i="18"/>
  <c r="AJ553" i="18"/>
  <c r="BA551" i="18"/>
  <c r="AC552" i="18"/>
  <c r="BA550" i="19"/>
  <c r="AC551" i="19"/>
  <c r="AB175" i="9" s="1"/>
  <c r="V174" i="9"/>
  <c r="AT174" i="9" s="1"/>
  <c r="P174" i="23"/>
  <c r="CC107" i="23" s="1"/>
  <c r="BE552" i="18"/>
  <c r="AG553" i="18"/>
  <c r="AJ175" i="23"/>
  <c r="CP115" i="23" s="1"/>
  <c r="BI551" i="18"/>
  <c r="AJ175" i="9"/>
  <c r="AK552" i="18"/>
  <c r="BF551" i="18"/>
  <c r="AH552" i="18"/>
  <c r="BJ551" i="18"/>
  <c r="AL552" i="18"/>
  <c r="BB551" i="18"/>
  <c r="AD552" i="18"/>
  <c r="BC552" i="18"/>
  <c r="AE553" i="18"/>
  <c r="AE175" i="23"/>
  <c r="CP110" i="23" s="1"/>
  <c r="BD551" i="18"/>
  <c r="AE175" i="9"/>
  <c r="AF552" i="18"/>
  <c r="BG552" i="18"/>
  <c r="AI553" i="18"/>
  <c r="BB550" i="19"/>
  <c r="AD551" i="19"/>
  <c r="AC175" i="9" s="1"/>
  <c r="AP550" i="19"/>
  <c r="K175" i="23"/>
  <c r="W175" i="23" s="1"/>
  <c r="CD114" i="23" s="1"/>
  <c r="K175" i="9"/>
  <c r="W175" i="9" s="1"/>
  <c r="L552" i="19"/>
  <c r="AV551" i="19"/>
  <c r="R553" i="18"/>
  <c r="AP553" i="18" s="1"/>
  <c r="BF550" i="19"/>
  <c r="AH551" i="19"/>
  <c r="AK173" i="23"/>
  <c r="CN116" i="23" s="1"/>
  <c r="AH554" i="24" l="1"/>
  <c r="BF553" i="24"/>
  <c r="BC553" i="24"/>
  <c r="AE554" i="24"/>
  <c r="Y554" i="24"/>
  <c r="AW553" i="24"/>
  <c r="AD554" i="24"/>
  <c r="BB553" i="24"/>
  <c r="AR554" i="24"/>
  <c r="H555" i="24"/>
  <c r="I555" i="24"/>
  <c r="AS554" i="24"/>
  <c r="BE553" i="24"/>
  <c r="AG554" i="24"/>
  <c r="BA553" i="24"/>
  <c r="AC554" i="24"/>
  <c r="E555" i="24"/>
  <c r="AO554" i="24"/>
  <c r="BG553" i="24"/>
  <c r="AI554" i="24"/>
  <c r="G555" i="24"/>
  <c r="AQ554" i="24"/>
  <c r="K555" i="24"/>
  <c r="AU554" i="24"/>
  <c r="AL554" i="24"/>
  <c r="BJ553" i="24"/>
  <c r="AF554" i="24"/>
  <c r="BD553" i="24"/>
  <c r="BH553" i="24"/>
  <c r="AJ554" i="24"/>
  <c r="BI553" i="24"/>
  <c r="AK554" i="24"/>
  <c r="J555" i="24"/>
  <c r="AT554" i="24"/>
  <c r="AX555" i="24"/>
  <c r="AX560" i="24" s="1"/>
  <c r="AX562" i="24" s="1"/>
  <c r="R554" i="24"/>
  <c r="AP553" i="24"/>
  <c r="AV554" i="24"/>
  <c r="L555" i="24"/>
  <c r="BF551" i="19"/>
  <c r="AH552" i="19"/>
  <c r="AC175" i="23"/>
  <c r="CP108" i="23" s="1"/>
  <c r="AG175" i="23"/>
  <c r="CP112" i="23" s="1"/>
  <c r="AB175" i="23"/>
  <c r="CP107" i="23" s="1"/>
  <c r="BG553" i="18"/>
  <c r="AI554" i="18"/>
  <c r="BD552" i="18"/>
  <c r="AF553" i="18"/>
  <c r="BC553" i="18"/>
  <c r="AE554" i="18"/>
  <c r="BB552" i="18"/>
  <c r="AD553" i="18"/>
  <c r="BJ552" i="18"/>
  <c r="AL553" i="18"/>
  <c r="BF552" i="18"/>
  <c r="AH553" i="18"/>
  <c r="BI552" i="18"/>
  <c r="AK553" i="18"/>
  <c r="BE553" i="18"/>
  <c r="AG554" i="18"/>
  <c r="BA552" i="18"/>
  <c r="AC553" i="18"/>
  <c r="BH553" i="18"/>
  <c r="AJ554" i="18"/>
  <c r="J176" i="23"/>
  <c r="J176" i="9"/>
  <c r="K553" i="19"/>
  <c r="AU552" i="19"/>
  <c r="X553" i="18"/>
  <c r="BI173" i="23"/>
  <c r="DL116" i="23" s="1"/>
  <c r="AO174" i="23"/>
  <c r="DA108" i="23" s="1"/>
  <c r="AZ174" i="23"/>
  <c r="DM107" i="23" s="1"/>
  <c r="M175" i="23"/>
  <c r="M175" i="9"/>
  <c r="N552" i="19"/>
  <c r="AX551" i="19"/>
  <c r="E176" i="23"/>
  <c r="E176" i="9"/>
  <c r="F553" i="19"/>
  <c r="I176" i="23"/>
  <c r="I176" i="9"/>
  <c r="AG176" i="9" s="1"/>
  <c r="AT552" i="19"/>
  <c r="J553" i="19"/>
  <c r="H176" i="23"/>
  <c r="H176" i="9"/>
  <c r="I553" i="19"/>
  <c r="AS552" i="19"/>
  <c r="Z554" i="18"/>
  <c r="BR115" i="23"/>
  <c r="BH175" i="23"/>
  <c r="DN115" i="23" s="1"/>
  <c r="BE551" i="19"/>
  <c r="AG552" i="19"/>
  <c r="AF175" i="23"/>
  <c r="CP111" i="23" s="1"/>
  <c r="AF175" i="9"/>
  <c r="BG551" i="19"/>
  <c r="AI552" i="19"/>
  <c r="AH175" i="23"/>
  <c r="CP113" i="23" s="1"/>
  <c r="AH175" i="9"/>
  <c r="BC551" i="19"/>
  <c r="AE552" i="19"/>
  <c r="AD175" i="23"/>
  <c r="CP109" i="23" s="1"/>
  <c r="AD175" i="9"/>
  <c r="N553" i="18"/>
  <c r="AX552" i="18"/>
  <c r="AN175" i="9"/>
  <c r="AZ175" i="9"/>
  <c r="AQ175" i="9"/>
  <c r="BC175" i="9"/>
  <c r="BI551" i="19"/>
  <c r="AK552" i="19"/>
  <c r="AJ176" i="23" s="1"/>
  <c r="CQ115" i="23" s="1"/>
  <c r="K176" i="23"/>
  <c r="K176" i="9"/>
  <c r="L553" i="19"/>
  <c r="AV552" i="19"/>
  <c r="E555" i="18"/>
  <c r="AW173" i="23"/>
  <c r="CZ116" i="23" s="1"/>
  <c r="M555" i="18"/>
  <c r="BH174" i="23"/>
  <c r="DM115" i="23" s="1"/>
  <c r="AW174" i="9"/>
  <c r="AK174" i="9"/>
  <c r="BI174" i="9" s="1"/>
  <c r="AP175" i="9"/>
  <c r="BB175" i="9"/>
  <c r="BA175" i="9"/>
  <c r="AS175" i="9"/>
  <c r="BD175" i="9"/>
  <c r="AR175" i="9"/>
  <c r="Y553" i="18"/>
  <c r="AW552" i="18"/>
  <c r="I555" i="18"/>
  <c r="AN175" i="23"/>
  <c r="DB107" i="23" s="1"/>
  <c r="AZ175" i="23"/>
  <c r="DN107" i="23" s="1"/>
  <c r="BR107" i="23"/>
  <c r="BC175" i="23"/>
  <c r="DN110" i="23" s="1"/>
  <c r="AQ175" i="23"/>
  <c r="DB110" i="23" s="1"/>
  <c r="BR110" i="23"/>
  <c r="BB551" i="19"/>
  <c r="AD552" i="19"/>
  <c r="AG175" i="9"/>
  <c r="BE175" i="9" s="1"/>
  <c r="BA551" i="19"/>
  <c r="AC552" i="19"/>
  <c r="AB176" i="9" s="1"/>
  <c r="AT175" i="9"/>
  <c r="BF175" i="9"/>
  <c r="AV553" i="18"/>
  <c r="L554" i="18"/>
  <c r="H555" i="18"/>
  <c r="BC174" i="23"/>
  <c r="DM110" i="23" s="1"/>
  <c r="BJ551" i="19"/>
  <c r="AL552" i="19"/>
  <c r="Q553" i="18"/>
  <c r="AO552" i="18"/>
  <c r="F555" i="18"/>
  <c r="J555" i="18"/>
  <c r="BQ116" i="23"/>
  <c r="BI174" i="23"/>
  <c r="DM116" i="23" s="1"/>
  <c r="AW174" i="23"/>
  <c r="DA116" i="23" s="1"/>
  <c r="AK174" i="23"/>
  <c r="CO116" i="23" s="1"/>
  <c r="BB175" i="23"/>
  <c r="DN109" i="23" s="1"/>
  <c r="AP175" i="23"/>
  <c r="DB109" i="23" s="1"/>
  <c r="BR109" i="23"/>
  <c r="BA175" i="23"/>
  <c r="DN108" i="23" s="1"/>
  <c r="BR108" i="23"/>
  <c r="BE175" i="23"/>
  <c r="DN112" i="23" s="1"/>
  <c r="AS175" i="23"/>
  <c r="DB112" i="23" s="1"/>
  <c r="BR112" i="23"/>
  <c r="AR175" i="23"/>
  <c r="DB111" i="23" s="1"/>
  <c r="BR111" i="23"/>
  <c r="BD175" i="23"/>
  <c r="DN111" i="23" s="1"/>
  <c r="L176" i="23"/>
  <c r="X176" i="23" s="1"/>
  <c r="CE115" i="23" s="1"/>
  <c r="L176" i="9"/>
  <c r="X176" i="9" s="1"/>
  <c r="M553" i="19"/>
  <c r="AW552" i="19"/>
  <c r="K555" i="18"/>
  <c r="G555" i="18"/>
  <c r="R554" i="18"/>
  <c r="AU175" i="9"/>
  <c r="BG175" i="9"/>
  <c r="BR114" i="23"/>
  <c r="AU175" i="23"/>
  <c r="DB114" i="23" s="1"/>
  <c r="AT175" i="23"/>
  <c r="DB113" i="23" s="1"/>
  <c r="BF175" i="23"/>
  <c r="DN113" i="23" s="1"/>
  <c r="BR113" i="23"/>
  <c r="V176" i="23"/>
  <c r="CE113" i="23" s="1"/>
  <c r="V176" i="9"/>
  <c r="W553" i="18"/>
  <c r="AU552" i="18"/>
  <c r="R552" i="19"/>
  <c r="Q175" i="23"/>
  <c r="CD108" i="23" s="1"/>
  <c r="Q175" i="9"/>
  <c r="AO175" i="9" s="1"/>
  <c r="BD551" i="19"/>
  <c r="AF552" i="19"/>
  <c r="BH551" i="19"/>
  <c r="AJ552" i="19"/>
  <c r="AI175" i="23"/>
  <c r="CP114" i="23" s="1"/>
  <c r="AI175" i="9"/>
  <c r="AN174" i="23"/>
  <c r="DA107" i="23" s="1"/>
  <c r="F176" i="23"/>
  <c r="F176" i="9"/>
  <c r="G553" i="19"/>
  <c r="AQ552" i="19"/>
  <c r="AP551" i="19"/>
  <c r="BH175" i="9"/>
  <c r="AV175" i="9"/>
  <c r="X175" i="23"/>
  <c r="CD115" i="23" s="1"/>
  <c r="T553" i="18"/>
  <c r="AR552" i="18"/>
  <c r="T176" i="23"/>
  <c r="CE111" i="23" s="1"/>
  <c r="T176" i="9"/>
  <c r="U553" i="18"/>
  <c r="AS552" i="18"/>
  <c r="R176" i="23"/>
  <c r="CE109" i="23" s="1"/>
  <c r="R176" i="9"/>
  <c r="S553" i="18"/>
  <c r="AQ552" i="18"/>
  <c r="U176" i="23"/>
  <c r="CE112" i="23" s="1"/>
  <c r="U176" i="9"/>
  <c r="V553" i="18"/>
  <c r="AT552" i="18"/>
  <c r="D176" i="23"/>
  <c r="D176" i="9"/>
  <c r="E553" i="19"/>
  <c r="AO552" i="19"/>
  <c r="G176" i="23"/>
  <c r="G176" i="9"/>
  <c r="H553" i="19"/>
  <c r="AR552" i="19"/>
  <c r="R555" i="24" l="1"/>
  <c r="AP555" i="24" s="1"/>
  <c r="AP560" i="24" s="1"/>
  <c r="AP562" i="24" s="1"/>
  <c r="AP554" i="24"/>
  <c r="BJ554" i="24"/>
  <c r="AL555" i="24"/>
  <c r="BJ555" i="24" s="1"/>
  <c r="BJ560" i="24" s="1"/>
  <c r="BJ562" i="24" s="1"/>
  <c r="AQ555" i="24"/>
  <c r="AQ560" i="24" s="1"/>
  <c r="AQ562" i="24" s="1"/>
  <c r="AO555" i="24"/>
  <c r="AO560" i="24" s="1"/>
  <c r="AO562" i="24" s="1"/>
  <c r="Y555" i="24"/>
  <c r="AW555" i="24" s="1"/>
  <c r="AW560" i="24" s="1"/>
  <c r="AW562" i="24" s="1"/>
  <c r="AW554" i="24"/>
  <c r="AE555" i="24"/>
  <c r="BC555" i="24" s="1"/>
  <c r="BC560" i="24" s="1"/>
  <c r="BC562" i="24" s="1"/>
  <c r="BC554" i="24"/>
  <c r="AV555" i="24"/>
  <c r="AV560" i="24" s="1"/>
  <c r="AV562" i="24" s="1"/>
  <c r="AT555" i="24"/>
  <c r="AT560" i="24" s="1"/>
  <c r="AT562" i="24" s="1"/>
  <c r="AI555" i="24"/>
  <c r="BG555" i="24" s="1"/>
  <c r="BG560" i="24" s="1"/>
  <c r="BG554" i="24"/>
  <c r="AC555" i="24"/>
  <c r="BA555" i="24" s="1"/>
  <c r="BA560" i="24" s="1"/>
  <c r="BA562" i="24" s="1"/>
  <c r="BA554" i="24"/>
  <c r="BI554" i="24"/>
  <c r="AK555" i="24"/>
  <c r="BI555" i="24" s="1"/>
  <c r="BI560" i="24" s="1"/>
  <c r="BI562" i="24" s="1"/>
  <c r="BD554" i="24"/>
  <c r="AF555" i="24"/>
  <c r="BD555" i="24" s="1"/>
  <c r="BD560" i="24" s="1"/>
  <c r="BD562" i="24" s="1"/>
  <c r="AU555" i="24"/>
  <c r="AU560" i="24" s="1"/>
  <c r="AU562" i="24" s="1"/>
  <c r="BG562" i="24"/>
  <c r="AS555" i="24"/>
  <c r="AS560" i="24" s="1"/>
  <c r="AS562" i="24" s="1"/>
  <c r="BB554" i="24"/>
  <c r="AD555" i="24"/>
  <c r="BB555" i="24" s="1"/>
  <c r="BB560" i="24" s="1"/>
  <c r="BB562" i="24" s="1"/>
  <c r="BH554" i="24"/>
  <c r="AJ555" i="24"/>
  <c r="BH555" i="24" s="1"/>
  <c r="BH560" i="24" s="1"/>
  <c r="BH562" i="24" s="1"/>
  <c r="BE554" i="24"/>
  <c r="AG555" i="24"/>
  <c r="BE555" i="24" s="1"/>
  <c r="BE560" i="24" s="1"/>
  <c r="BE562" i="24" s="1"/>
  <c r="AR555" i="24"/>
  <c r="AR560" i="24" s="1"/>
  <c r="AR562" i="24" s="1"/>
  <c r="BF554" i="24"/>
  <c r="AH555" i="24"/>
  <c r="BF555" i="24" s="1"/>
  <c r="BF560" i="24" s="1"/>
  <c r="BF562" i="24" s="1"/>
  <c r="BS110" i="23"/>
  <c r="D177" i="23"/>
  <c r="D177" i="9"/>
  <c r="E554" i="19"/>
  <c r="AO553" i="19"/>
  <c r="U554" i="18"/>
  <c r="AS553" i="18"/>
  <c r="AZ176" i="9"/>
  <c r="S176" i="9"/>
  <c r="AQ176" i="9" s="1"/>
  <c r="AP176" i="9"/>
  <c r="BD552" i="19"/>
  <c r="AF553" i="19"/>
  <c r="R553" i="19"/>
  <c r="Q176" i="23"/>
  <c r="CE108" i="23" s="1"/>
  <c r="Q176" i="9"/>
  <c r="BJ552" i="19"/>
  <c r="AL553" i="19"/>
  <c r="BB552" i="19"/>
  <c r="AD553" i="19"/>
  <c r="K177" i="23"/>
  <c r="K177" i="9"/>
  <c r="L554" i="19"/>
  <c r="AV553" i="19"/>
  <c r="BS111" i="23"/>
  <c r="AR176" i="23"/>
  <c r="DC111" i="23" s="1"/>
  <c r="AS176" i="23"/>
  <c r="DC112" i="23" s="1"/>
  <c r="BS112" i="23"/>
  <c r="AO176" i="23"/>
  <c r="DC108" i="23" s="1"/>
  <c r="BS108" i="23"/>
  <c r="BR116" i="23"/>
  <c r="AW175" i="23"/>
  <c r="DB116" i="23" s="1"/>
  <c r="Y175" i="23"/>
  <c r="CD116" i="23" s="1"/>
  <c r="AK175" i="23"/>
  <c r="CP116" i="23" s="1"/>
  <c r="W177" i="23"/>
  <c r="CF114" i="23" s="1"/>
  <c r="W177" i="9"/>
  <c r="X554" i="18"/>
  <c r="J177" i="23"/>
  <c r="J177" i="9"/>
  <c r="K554" i="19"/>
  <c r="AU553" i="19"/>
  <c r="AJ176" i="9"/>
  <c r="AC176" i="9"/>
  <c r="AE176" i="9"/>
  <c r="BC176" i="9" s="1"/>
  <c r="S176" i="23"/>
  <c r="CE110" i="23" s="1"/>
  <c r="AP176" i="23"/>
  <c r="DC109" i="23" s="1"/>
  <c r="BS109" i="23"/>
  <c r="R555" i="18"/>
  <c r="L177" i="23"/>
  <c r="L177" i="9"/>
  <c r="AW553" i="19"/>
  <c r="M554" i="19"/>
  <c r="P177" i="23"/>
  <c r="CF107" i="23" s="1"/>
  <c r="P177" i="9"/>
  <c r="Q554" i="18"/>
  <c r="AO553" i="18"/>
  <c r="L555" i="18"/>
  <c r="AV554" i="18"/>
  <c r="BA552" i="19"/>
  <c r="AC553" i="19"/>
  <c r="BC552" i="19"/>
  <c r="AE553" i="19"/>
  <c r="AD176" i="9"/>
  <c r="BB176" i="9" s="1"/>
  <c r="AD176" i="23"/>
  <c r="CQ109" i="23" s="1"/>
  <c r="BG552" i="19"/>
  <c r="AI553" i="19"/>
  <c r="AH176" i="23"/>
  <c r="CQ113" i="23" s="1"/>
  <c r="AH176" i="9"/>
  <c r="BE552" i="19"/>
  <c r="AG553" i="19"/>
  <c r="AF176" i="9"/>
  <c r="AF176" i="23"/>
  <c r="CQ111" i="23" s="1"/>
  <c r="AV175" i="23"/>
  <c r="DB115" i="23" s="1"/>
  <c r="I177" i="23"/>
  <c r="I177" i="9"/>
  <c r="J554" i="19"/>
  <c r="AT553" i="19"/>
  <c r="E177" i="23"/>
  <c r="E177" i="9"/>
  <c r="F554" i="19"/>
  <c r="AP553" i="19"/>
  <c r="W176" i="9"/>
  <c r="AU176" i="9" s="1"/>
  <c r="AT176" i="9"/>
  <c r="BF176" i="9"/>
  <c r="BS107" i="23"/>
  <c r="BH552" i="19"/>
  <c r="AJ553" i="19"/>
  <c r="AI176" i="23"/>
  <c r="CQ114" i="23" s="1"/>
  <c r="AI176" i="9"/>
  <c r="BG176" i="9" s="1"/>
  <c r="V177" i="23"/>
  <c r="CF113" i="23" s="1"/>
  <c r="V177" i="9"/>
  <c r="W554" i="18"/>
  <c r="AU553" i="18"/>
  <c r="BG175" i="23"/>
  <c r="DN114" i="23" s="1"/>
  <c r="AV176" i="9"/>
  <c r="BH176" i="9"/>
  <c r="AP555" i="18"/>
  <c r="AP560" i="18" s="1"/>
  <c r="AP562" i="18" s="1"/>
  <c r="P176" i="9"/>
  <c r="AN176" i="9" s="1"/>
  <c r="BS114" i="23"/>
  <c r="BG176" i="23"/>
  <c r="DO114" i="23" s="1"/>
  <c r="N554" i="18"/>
  <c r="AX553" i="18"/>
  <c r="Z555" i="18"/>
  <c r="H177" i="23"/>
  <c r="H177" i="9"/>
  <c r="AS553" i="19"/>
  <c r="I554" i="19"/>
  <c r="AP552" i="19"/>
  <c r="M176" i="23"/>
  <c r="M176" i="9"/>
  <c r="AK176" i="9" s="1"/>
  <c r="AX552" i="19"/>
  <c r="N553" i="19"/>
  <c r="Y176" i="23"/>
  <c r="CE116" i="23" s="1"/>
  <c r="Y176" i="9"/>
  <c r="W176" i="23"/>
  <c r="CE114" i="23" s="1"/>
  <c r="BF176" i="23"/>
  <c r="DO113" i="23" s="1"/>
  <c r="AT176" i="23"/>
  <c r="DC113" i="23" s="1"/>
  <c r="BS113" i="23"/>
  <c r="AB176" i="23"/>
  <c r="CQ107" i="23" s="1"/>
  <c r="AG176" i="23"/>
  <c r="CQ112" i="23" s="1"/>
  <c r="AK176" i="23"/>
  <c r="CQ116" i="23" s="1"/>
  <c r="AC176" i="23"/>
  <c r="CQ108" i="23" s="1"/>
  <c r="AE176" i="23"/>
  <c r="CQ110" i="23" s="1"/>
  <c r="BF552" i="19"/>
  <c r="AH553" i="19"/>
  <c r="G177" i="23"/>
  <c r="G177" i="9"/>
  <c r="H554" i="19"/>
  <c r="AR553" i="19"/>
  <c r="U177" i="23"/>
  <c r="CF112" i="23" s="1"/>
  <c r="U177" i="9"/>
  <c r="V554" i="18"/>
  <c r="AT553" i="18"/>
  <c r="S554" i="18"/>
  <c r="AQ553" i="18"/>
  <c r="S177" i="23"/>
  <c r="CF110" i="23" s="1"/>
  <c r="S177" i="9"/>
  <c r="T554" i="18"/>
  <c r="AR553" i="18"/>
  <c r="F177" i="23"/>
  <c r="F177" i="9"/>
  <c r="G554" i="19"/>
  <c r="AQ553" i="19"/>
  <c r="BH176" i="23"/>
  <c r="DO115" i="23" s="1"/>
  <c r="BS115" i="23"/>
  <c r="AV176" i="23"/>
  <c r="DC115" i="23" s="1"/>
  <c r="AO175" i="23"/>
  <c r="DB108" i="23" s="1"/>
  <c r="AP554" i="18"/>
  <c r="P176" i="23"/>
  <c r="CE107" i="23" s="1"/>
  <c r="X177" i="23"/>
  <c r="CF115" i="23" s="1"/>
  <c r="X177" i="9"/>
  <c r="Y554" i="18"/>
  <c r="AW553" i="18"/>
  <c r="BI552" i="19"/>
  <c r="AK553" i="19"/>
  <c r="AR176" i="9"/>
  <c r="BD176" i="9"/>
  <c r="AS176" i="9"/>
  <c r="BE176" i="9"/>
  <c r="AO176" i="9"/>
  <c r="BA176" i="9"/>
  <c r="AW175" i="9"/>
  <c r="AK175" i="9"/>
  <c r="BI175" i="9" s="1"/>
  <c r="Y175" i="9"/>
  <c r="BH554" i="18"/>
  <c r="AJ555" i="18"/>
  <c r="AB177" i="23"/>
  <c r="CR107" i="23" s="1"/>
  <c r="BA553" i="18"/>
  <c r="AB177" i="9"/>
  <c r="AC554" i="18"/>
  <c r="BE554" i="18"/>
  <c r="AG555" i="18"/>
  <c r="AJ177" i="23"/>
  <c r="CR115" i="23" s="1"/>
  <c r="BI553" i="18"/>
  <c r="AJ177" i="9"/>
  <c r="AK554" i="18"/>
  <c r="AG177" i="23"/>
  <c r="CR112" i="23" s="1"/>
  <c r="BF553" i="18"/>
  <c r="AG177" i="9"/>
  <c r="AH554" i="18"/>
  <c r="BJ553" i="18"/>
  <c r="AL554" i="18"/>
  <c r="AC177" i="23"/>
  <c r="CR108" i="23" s="1"/>
  <c r="BB553" i="18"/>
  <c r="AC177" i="9"/>
  <c r="AD554" i="18"/>
  <c r="BC554" i="18"/>
  <c r="AE555" i="18"/>
  <c r="AE177" i="23"/>
  <c r="CR110" i="23" s="1"/>
  <c r="AE177" i="9"/>
  <c r="BD553" i="18"/>
  <c r="AF554" i="18"/>
  <c r="BG554" i="18"/>
  <c r="AI555" i="18"/>
  <c r="BD554" i="18" l="1"/>
  <c r="AF555" i="18"/>
  <c r="BJ554" i="18"/>
  <c r="AL555" i="18"/>
  <c r="AQ177" i="23"/>
  <c r="DD110" i="23" s="1"/>
  <c r="BC177" i="23"/>
  <c r="DP110" i="23" s="1"/>
  <c r="BT110" i="23"/>
  <c r="BF553" i="19"/>
  <c r="AH554" i="19"/>
  <c r="AW176" i="23"/>
  <c r="DC116" i="23" s="1"/>
  <c r="BS116" i="23"/>
  <c r="BI176" i="23"/>
  <c r="DO116" i="23" s="1"/>
  <c r="BA177" i="9"/>
  <c r="AS177" i="9"/>
  <c r="BE177" i="9"/>
  <c r="Q555" i="18"/>
  <c r="AO554" i="18"/>
  <c r="BB176" i="23"/>
  <c r="DO109" i="23" s="1"/>
  <c r="AT177" i="9"/>
  <c r="BA176" i="23"/>
  <c r="DO108" i="23" s="1"/>
  <c r="K178" i="23"/>
  <c r="K178" i="9"/>
  <c r="AV554" i="19"/>
  <c r="L555" i="19"/>
  <c r="BJ553" i="19"/>
  <c r="AL554" i="19"/>
  <c r="BC176" i="23"/>
  <c r="DO110" i="23" s="1"/>
  <c r="BI553" i="19"/>
  <c r="AK554" i="19"/>
  <c r="F178" i="23"/>
  <c r="F178" i="9"/>
  <c r="G555" i="19"/>
  <c r="AQ554" i="19"/>
  <c r="T555" i="18"/>
  <c r="AR554" i="18"/>
  <c r="R178" i="23"/>
  <c r="CG109" i="23" s="1"/>
  <c r="R178" i="9"/>
  <c r="S555" i="18"/>
  <c r="AQ554" i="18"/>
  <c r="V555" i="18"/>
  <c r="AT554" i="18"/>
  <c r="G178" i="23"/>
  <c r="G178" i="9"/>
  <c r="AR554" i="19"/>
  <c r="H555" i="19"/>
  <c r="M177" i="23"/>
  <c r="M177" i="9"/>
  <c r="N554" i="19"/>
  <c r="AX553" i="19"/>
  <c r="BT111" i="23"/>
  <c r="AU176" i="23"/>
  <c r="DC114" i="23" s="1"/>
  <c r="W555" i="18"/>
  <c r="AU554" i="18"/>
  <c r="AN176" i="23"/>
  <c r="DC107" i="23" s="1"/>
  <c r="BA177" i="23"/>
  <c r="DP108" i="23" s="1"/>
  <c r="BT108" i="23"/>
  <c r="AS177" i="23"/>
  <c r="DD112" i="23" s="1"/>
  <c r="BE177" i="23"/>
  <c r="DP112" i="23" s="1"/>
  <c r="BT112" i="23"/>
  <c r="BE553" i="19"/>
  <c r="AG554" i="19"/>
  <c r="AF177" i="23"/>
  <c r="CR111" i="23" s="1"/>
  <c r="AF177" i="9"/>
  <c r="BD177" i="9" s="1"/>
  <c r="BG553" i="19"/>
  <c r="AI554" i="19"/>
  <c r="AH177" i="23"/>
  <c r="CR113" i="23" s="1"/>
  <c r="AH177" i="9"/>
  <c r="BF177" i="9" s="1"/>
  <c r="BC553" i="19"/>
  <c r="AE554" i="19"/>
  <c r="AD177" i="23"/>
  <c r="CR109" i="23" s="1"/>
  <c r="AD177" i="9"/>
  <c r="AV177" i="9"/>
  <c r="BH177" i="9"/>
  <c r="BT113" i="23"/>
  <c r="AT177" i="23"/>
  <c r="DD113" i="23" s="1"/>
  <c r="BI175" i="23"/>
  <c r="DN116" i="23" s="1"/>
  <c r="AU177" i="9"/>
  <c r="U555" i="18"/>
  <c r="AS554" i="18"/>
  <c r="D178" i="23"/>
  <c r="D178" i="9"/>
  <c r="E555" i="19"/>
  <c r="AO554" i="19"/>
  <c r="BG555" i="18"/>
  <c r="BG560" i="18" s="1"/>
  <c r="BG562" i="18" s="1"/>
  <c r="BB554" i="18"/>
  <c r="AD555" i="18"/>
  <c r="BF554" i="18"/>
  <c r="AH555" i="18"/>
  <c r="BI554" i="18"/>
  <c r="AK555" i="18"/>
  <c r="BE555" i="18"/>
  <c r="BE560" i="18" s="1"/>
  <c r="BE562" i="18" s="1"/>
  <c r="BA554" i="18"/>
  <c r="AC555" i="18"/>
  <c r="BH555" i="18"/>
  <c r="BH560" i="18" s="1"/>
  <c r="BB177" i="9"/>
  <c r="AP177" i="9"/>
  <c r="R177" i="9"/>
  <c r="AQ177" i="9"/>
  <c r="BC177" i="9"/>
  <c r="H178" i="23"/>
  <c r="H178" i="9"/>
  <c r="I555" i="19"/>
  <c r="AS554" i="19"/>
  <c r="AX554" i="18"/>
  <c r="N555" i="18"/>
  <c r="BH553" i="19"/>
  <c r="AJ554" i="19"/>
  <c r="AI177" i="23"/>
  <c r="CR114" i="23" s="1"/>
  <c r="AI177" i="9"/>
  <c r="BG177" i="9" s="1"/>
  <c r="AZ176" i="23"/>
  <c r="DO107" i="23" s="1"/>
  <c r="BH562" i="18"/>
  <c r="AV555" i="18"/>
  <c r="AV560" i="18" s="1"/>
  <c r="AV562" i="18" s="1"/>
  <c r="BH177" i="23"/>
  <c r="DP115" i="23" s="1"/>
  <c r="BT115" i="23"/>
  <c r="AV177" i="23"/>
  <c r="DD115" i="23" s="1"/>
  <c r="W178" i="23"/>
  <c r="CG114" i="23" s="1"/>
  <c r="W178" i="9"/>
  <c r="X555" i="18"/>
  <c r="BE176" i="23"/>
  <c r="DO112" i="23" s="1"/>
  <c r="BD176" i="23"/>
  <c r="DO111" i="23" s="1"/>
  <c r="AU177" i="23"/>
  <c r="DD114" i="23" s="1"/>
  <c r="BG177" i="23"/>
  <c r="DP114" i="23" s="1"/>
  <c r="BT114" i="23"/>
  <c r="R554" i="19"/>
  <c r="Q177" i="23"/>
  <c r="CF108" i="23" s="1"/>
  <c r="Q177" i="9"/>
  <c r="AO177" i="9" s="1"/>
  <c r="T177" i="9"/>
  <c r="AR177" i="9" s="1"/>
  <c r="AZ177" i="9"/>
  <c r="AN177" i="9"/>
  <c r="AQ176" i="23"/>
  <c r="DC110" i="23" s="1"/>
  <c r="BC555" i="18"/>
  <c r="BC560" i="18" s="1"/>
  <c r="BC562" i="18" s="1"/>
  <c r="Y555" i="18"/>
  <c r="AW554" i="18"/>
  <c r="BT109" i="23"/>
  <c r="BB177" i="23"/>
  <c r="DP109" i="23" s="1"/>
  <c r="R177" i="23"/>
  <c r="CF109" i="23" s="1"/>
  <c r="AW176" i="9"/>
  <c r="BI176" i="9"/>
  <c r="E178" i="23"/>
  <c r="E178" i="9"/>
  <c r="F555" i="19"/>
  <c r="I178" i="23"/>
  <c r="I178" i="9"/>
  <c r="J555" i="19"/>
  <c r="AT554" i="19"/>
  <c r="BA553" i="19"/>
  <c r="AC554" i="19"/>
  <c r="AB178" i="23" s="1"/>
  <c r="CS107" i="23" s="1"/>
  <c r="L178" i="23"/>
  <c r="L178" i="9"/>
  <c r="M555" i="19"/>
  <c r="AW554" i="19"/>
  <c r="J178" i="23"/>
  <c r="J178" i="9"/>
  <c r="V178" i="9" s="1"/>
  <c r="K555" i="19"/>
  <c r="AU554" i="19"/>
  <c r="BB553" i="19"/>
  <c r="AD554" i="19"/>
  <c r="AC178" i="23" s="1"/>
  <c r="CS108" i="23" s="1"/>
  <c r="BD553" i="19"/>
  <c r="AF554" i="19"/>
  <c r="T177" i="23"/>
  <c r="CF111" i="23" s="1"/>
  <c r="BT107" i="23"/>
  <c r="AZ177" i="23"/>
  <c r="DP107" i="23" s="1"/>
  <c r="AN177" i="23"/>
  <c r="DD107" i="23" s="1"/>
  <c r="Y177" i="23"/>
  <c r="CF116" i="23" s="1"/>
  <c r="AT178" i="23" l="1"/>
  <c r="DE113" i="23" s="1"/>
  <c r="BU113" i="23"/>
  <c r="L179" i="23"/>
  <c r="AW562" i="19"/>
  <c r="L179" i="9"/>
  <c r="AW555" i="19"/>
  <c r="AW560" i="19" s="1"/>
  <c r="BU112" i="23"/>
  <c r="BA178" i="23"/>
  <c r="DQ108" i="23" s="1"/>
  <c r="BU108" i="23"/>
  <c r="AO178" i="23"/>
  <c r="DE108" i="23" s="1"/>
  <c r="R555" i="19"/>
  <c r="Q178" i="23"/>
  <c r="CG108" i="23" s="1"/>
  <c r="Q178" i="9"/>
  <c r="BD554" i="19"/>
  <c r="AF555" i="19"/>
  <c r="BD555" i="19" s="1"/>
  <c r="BD560" i="19" s="1"/>
  <c r="J179" i="23"/>
  <c r="J179" i="9"/>
  <c r="AU555" i="19"/>
  <c r="AU560" i="19" s="1"/>
  <c r="AU562" i="19" s="1"/>
  <c r="BU115" i="23"/>
  <c r="I179" i="23"/>
  <c r="I179" i="9"/>
  <c r="AT555" i="19"/>
  <c r="AT560" i="19" s="1"/>
  <c r="AT562" i="19" s="1"/>
  <c r="E179" i="23"/>
  <c r="E179" i="9"/>
  <c r="AP555" i="19"/>
  <c r="AP560" i="19" s="1"/>
  <c r="AP562" i="19" s="1"/>
  <c r="X178" i="23"/>
  <c r="CG115" i="23" s="1"/>
  <c r="BH554" i="19"/>
  <c r="AJ555" i="19"/>
  <c r="AI178" i="23"/>
  <c r="CS114" i="23" s="1"/>
  <c r="AI178" i="9"/>
  <c r="AJ178" i="23"/>
  <c r="CS115" i="23" s="1"/>
  <c r="AG178" i="23"/>
  <c r="CS112" i="23" s="1"/>
  <c r="AO177" i="23"/>
  <c r="DD108" i="23" s="1"/>
  <c r="V179" i="9"/>
  <c r="AU555" i="18"/>
  <c r="AU560" i="18" s="1"/>
  <c r="AU562" i="18" s="1"/>
  <c r="AR177" i="23"/>
  <c r="DD111" i="23" s="1"/>
  <c r="M178" i="23"/>
  <c r="M178" i="9"/>
  <c r="N555" i="19"/>
  <c r="AX554" i="19"/>
  <c r="Y178" i="9"/>
  <c r="U179" i="9"/>
  <c r="AT555" i="18"/>
  <c r="AT560" i="18" s="1"/>
  <c r="AT562" i="18" s="1"/>
  <c r="AQ555" i="18"/>
  <c r="AQ560" i="18" s="1"/>
  <c r="AQ562" i="18" s="1"/>
  <c r="AR555" i="18"/>
  <c r="AR560" i="18" s="1"/>
  <c r="AR562" i="18" s="1"/>
  <c r="F179" i="23"/>
  <c r="F179" i="9"/>
  <c r="AQ555" i="19"/>
  <c r="AQ560" i="19" s="1"/>
  <c r="AQ562" i="19" s="1"/>
  <c r="K179" i="23"/>
  <c r="W179" i="23" s="1"/>
  <c r="CH114" i="23" s="1"/>
  <c r="AV562" i="19"/>
  <c r="K179" i="9"/>
  <c r="AV555" i="19"/>
  <c r="AV560" i="19" s="1"/>
  <c r="AE178" i="9"/>
  <c r="BB554" i="19"/>
  <c r="AD555" i="19"/>
  <c r="BB555" i="19" s="1"/>
  <c r="BB560" i="19" s="1"/>
  <c r="BB562" i="19" s="1"/>
  <c r="AR178" i="23"/>
  <c r="DE111" i="23" s="1"/>
  <c r="BU111" i="23"/>
  <c r="BI555" i="18"/>
  <c r="BI560" i="18" s="1"/>
  <c r="BI562" i="18" s="1"/>
  <c r="AJ179" i="9"/>
  <c r="BF555" i="18"/>
  <c r="BF560" i="18" s="1"/>
  <c r="BF562" i="18" s="1"/>
  <c r="BB555" i="18"/>
  <c r="BB560" i="18" s="1"/>
  <c r="BB562" i="18" s="1"/>
  <c r="D179" i="23"/>
  <c r="BA562" i="19"/>
  <c r="D179" i="9"/>
  <c r="AO555" i="19"/>
  <c r="AO560" i="19" s="1"/>
  <c r="AO562" i="19" s="1"/>
  <c r="AS555" i="18"/>
  <c r="AS560" i="18" s="1"/>
  <c r="AS562" i="18" s="1"/>
  <c r="BI177" i="9"/>
  <c r="AK177" i="9"/>
  <c r="AQ178" i="9"/>
  <c r="BC178" i="9"/>
  <c r="U178" i="9"/>
  <c r="AS178" i="9" s="1"/>
  <c r="S178" i="9"/>
  <c r="AP178" i="9"/>
  <c r="P179" i="23"/>
  <c r="CH107" i="23" s="1"/>
  <c r="P179" i="9"/>
  <c r="AO555" i="18"/>
  <c r="AO560" i="18" s="1"/>
  <c r="AO562" i="18" s="1"/>
  <c r="BF554" i="19"/>
  <c r="AH555" i="19"/>
  <c r="BF555" i="19" s="1"/>
  <c r="BF560" i="19" s="1"/>
  <c r="BF562" i="19" s="1"/>
  <c r="AE178" i="23"/>
  <c r="CS110" i="23" s="1"/>
  <c r="AT178" i="9"/>
  <c r="BA554" i="19"/>
  <c r="AC555" i="19"/>
  <c r="BA555" i="19" s="1"/>
  <c r="BA560" i="19" s="1"/>
  <c r="BA178" i="9"/>
  <c r="AO178" i="9"/>
  <c r="X179" i="23"/>
  <c r="CH115" i="23" s="1"/>
  <c r="X179" i="9"/>
  <c r="AW555" i="18"/>
  <c r="AW560" i="18" s="1"/>
  <c r="AW562" i="18" s="1"/>
  <c r="AX562" i="18"/>
  <c r="AX555" i="18"/>
  <c r="AX560" i="18" s="1"/>
  <c r="AB179" i="23"/>
  <c r="CT107" i="23" s="1"/>
  <c r="BA555" i="18"/>
  <c r="BA560" i="18" s="1"/>
  <c r="BA562" i="18" s="1"/>
  <c r="AJ178" i="9"/>
  <c r="BH178" i="9" s="1"/>
  <c r="AG178" i="9"/>
  <c r="BE178" i="9" s="1"/>
  <c r="AC178" i="9"/>
  <c r="AZ178" i="9"/>
  <c r="T178" i="9"/>
  <c r="AR178" i="9" s="1"/>
  <c r="BC554" i="19"/>
  <c r="AE555" i="19"/>
  <c r="AD178" i="23"/>
  <c r="CS109" i="23" s="1"/>
  <c r="AD178" i="9"/>
  <c r="BB178" i="9" s="1"/>
  <c r="BG554" i="19"/>
  <c r="AI555" i="19"/>
  <c r="AH178" i="9"/>
  <c r="BF178" i="9" s="1"/>
  <c r="AH178" i="23"/>
  <c r="CS113" i="23" s="1"/>
  <c r="BE554" i="19"/>
  <c r="AG555" i="19"/>
  <c r="AF178" i="23"/>
  <c r="CS111" i="23" s="1"/>
  <c r="AF178" i="9"/>
  <c r="BD178" i="9" s="1"/>
  <c r="V178" i="23"/>
  <c r="CG113" i="23" s="1"/>
  <c r="BD177" i="23"/>
  <c r="DP111" i="23" s="1"/>
  <c r="AW177" i="23"/>
  <c r="DD116" i="23" s="1"/>
  <c r="BT116" i="23"/>
  <c r="AK177" i="23"/>
  <c r="CR116" i="23" s="1"/>
  <c r="BU110" i="23"/>
  <c r="BC178" i="23"/>
  <c r="DQ110" i="23" s="1"/>
  <c r="U178" i="23"/>
  <c r="CG112" i="23" s="1"/>
  <c r="S178" i="23"/>
  <c r="CG110" i="23" s="1"/>
  <c r="BB178" i="23"/>
  <c r="DQ109" i="23" s="1"/>
  <c r="AP178" i="23"/>
  <c r="DE109" i="23" s="1"/>
  <c r="BU109" i="23"/>
  <c r="BJ554" i="19"/>
  <c r="AL555" i="19"/>
  <c r="AU178" i="9"/>
  <c r="BG178" i="9"/>
  <c r="P178" i="9"/>
  <c r="AN178" i="9" s="1"/>
  <c r="BJ555" i="18"/>
  <c r="BJ560" i="18" s="1"/>
  <c r="BJ562" i="18" s="1"/>
  <c r="AE179" i="23"/>
  <c r="CT110" i="23" s="1"/>
  <c r="BD555" i="18"/>
  <c r="BD560" i="18" s="1"/>
  <c r="BD562" i="18" s="1"/>
  <c r="Y177" i="9"/>
  <c r="AW177" i="9" s="1"/>
  <c r="AP554" i="19"/>
  <c r="AP177" i="23"/>
  <c r="DD109" i="23" s="1"/>
  <c r="X178" i="9"/>
  <c r="AV178" i="9" s="1"/>
  <c r="H179" i="23"/>
  <c r="H179" i="9"/>
  <c r="AS555" i="19"/>
  <c r="AS560" i="19" s="1"/>
  <c r="AS562" i="19" s="1"/>
  <c r="AB178" i="9"/>
  <c r="AZ178" i="23"/>
  <c r="DQ107" i="23" s="1"/>
  <c r="BU107" i="23"/>
  <c r="T178" i="23"/>
  <c r="CG111" i="23" s="1"/>
  <c r="BF177" i="23"/>
  <c r="DP113" i="23" s="1"/>
  <c r="G179" i="23"/>
  <c r="AR562" i="19"/>
  <c r="BD562" i="19"/>
  <c r="G179" i="9"/>
  <c r="AE179" i="9" s="1"/>
  <c r="AR555" i="19"/>
  <c r="AR560" i="19" s="1"/>
  <c r="BI554" i="19"/>
  <c r="AK555" i="19"/>
  <c r="BI555" i="19" s="1"/>
  <c r="BI560" i="19" s="1"/>
  <c r="BI562" i="19" s="1"/>
  <c r="AU178" i="23"/>
  <c r="DE114" i="23" s="1"/>
  <c r="BG178" i="23"/>
  <c r="DQ114" i="23" s="1"/>
  <c r="BU114" i="23"/>
  <c r="P178" i="23"/>
  <c r="CG107" i="23" s="1"/>
  <c r="AK178" i="9"/>
  <c r="Y178" i="23"/>
  <c r="CG116" i="23" s="1"/>
  <c r="BV111" i="23" l="1"/>
  <c r="BM124" i="23" s="1" a="1"/>
  <c r="BE555" i="19"/>
  <c r="BE560" i="19" s="1"/>
  <c r="BE562" i="19" s="1"/>
  <c r="AF179" i="9"/>
  <c r="AF179" i="23"/>
  <c r="CT111" i="23" s="1"/>
  <c r="AC179" i="23"/>
  <c r="CT108" i="23" s="1"/>
  <c r="BV113" i="23"/>
  <c r="BM126" i="23" s="1" a="1"/>
  <c r="BE178" i="23"/>
  <c r="DQ112" i="23" s="1"/>
  <c r="BG555" i="19"/>
  <c r="BG560" i="19" s="1"/>
  <c r="BG562" i="19" s="1"/>
  <c r="AH179" i="23"/>
  <c r="CT113" i="23" s="1"/>
  <c r="AH179" i="9"/>
  <c r="T179" i="23"/>
  <c r="CH111" i="23" s="1"/>
  <c r="BV109" i="23"/>
  <c r="BM122" i="23" s="1" a="1"/>
  <c r="M179" i="23"/>
  <c r="M179" i="9"/>
  <c r="AX555" i="19"/>
  <c r="AX560" i="19" s="1"/>
  <c r="AX562" i="19" s="1"/>
  <c r="Y179" i="23"/>
  <c r="CH116" i="23" s="1"/>
  <c r="W179" i="9"/>
  <c r="AU179" i="9" s="1"/>
  <c r="BV112" i="23"/>
  <c r="BM125" i="23" s="1" a="1"/>
  <c r="BC179" i="23"/>
  <c r="DR110" i="23" s="1"/>
  <c r="DI123" i="23" s="1" a="1"/>
  <c r="BV110" i="23"/>
  <c r="BM123" i="23" s="1" a="1"/>
  <c r="AN178" i="23"/>
  <c r="DE107" i="23" s="1"/>
  <c r="BD179" i="9"/>
  <c r="AB179" i="9"/>
  <c r="AN179" i="23"/>
  <c r="DF107" i="23" s="1"/>
  <c r="CW120" i="23" s="1" a="1"/>
  <c r="AZ179" i="23"/>
  <c r="DR107" i="23" s="1"/>
  <c r="DI120" i="23" s="1" a="1"/>
  <c r="BV107" i="23"/>
  <c r="BM120" i="23" s="1" a="1"/>
  <c r="AG179" i="9"/>
  <c r="BD178" i="23"/>
  <c r="DQ111" i="23" s="1"/>
  <c r="AP179" i="9"/>
  <c r="R179" i="9"/>
  <c r="U179" i="23"/>
  <c r="CH112" i="23" s="1"/>
  <c r="BI178" i="9"/>
  <c r="AW178" i="9"/>
  <c r="AS179" i="9"/>
  <c r="BE179" i="9"/>
  <c r="AT179" i="9"/>
  <c r="BF179" i="9"/>
  <c r="BF178" i="23"/>
  <c r="DQ113" i="23" s="1"/>
  <c r="BC555" i="19"/>
  <c r="BC560" i="19" s="1"/>
  <c r="BC562" i="19" s="1"/>
  <c r="AD179" i="23"/>
  <c r="CT109" i="23" s="1"/>
  <c r="AD179" i="9"/>
  <c r="BB179" i="9" s="1"/>
  <c r="BC179" i="9"/>
  <c r="AK179" i="23"/>
  <c r="CT116" i="23" s="1"/>
  <c r="BJ555" i="19"/>
  <c r="BJ560" i="19" s="1"/>
  <c r="BJ562" i="19" s="1"/>
  <c r="BI177" i="23"/>
  <c r="DP116" i="23" s="1"/>
  <c r="AN179" i="9"/>
  <c r="AZ179" i="9"/>
  <c r="AJ179" i="23"/>
  <c r="CT115" i="23" s="1"/>
  <c r="S179" i="9"/>
  <c r="AQ179" i="9" s="1"/>
  <c r="R179" i="23"/>
  <c r="CH109" i="23" s="1"/>
  <c r="BU116" i="23"/>
  <c r="AW178" i="23"/>
  <c r="DE116" i="23" s="1"/>
  <c r="V179" i="23"/>
  <c r="CH113" i="23" s="1"/>
  <c r="BH555" i="19"/>
  <c r="BH560" i="19" s="1"/>
  <c r="BH562" i="19" s="1"/>
  <c r="AI179" i="9"/>
  <c r="BG179" i="9" s="1"/>
  <c r="AI179" i="23"/>
  <c r="CT114" i="23" s="1"/>
  <c r="AV178" i="23"/>
  <c r="DE115" i="23" s="1"/>
  <c r="AV179" i="23"/>
  <c r="DF115" i="23" s="1"/>
  <c r="BV115" i="23"/>
  <c r="BM128" i="23" s="1" a="1"/>
  <c r="Y179" i="9"/>
  <c r="AQ178" i="23"/>
  <c r="DE110" i="23" s="1"/>
  <c r="T179" i="9"/>
  <c r="AR179" i="9" s="1"/>
  <c r="AC179" i="9"/>
  <c r="BA179" i="9" s="1"/>
  <c r="AG179" i="23"/>
  <c r="CT112" i="23" s="1"/>
  <c r="BG179" i="23"/>
  <c r="DR114" i="23" s="1"/>
  <c r="DI127" i="23" s="1" a="1"/>
  <c r="BV114" i="23"/>
  <c r="BM127" i="23" s="1" a="1"/>
  <c r="AU179" i="23"/>
  <c r="DF114" i="23" s="1"/>
  <c r="CW127" i="23" s="1" a="1"/>
  <c r="S179" i="23"/>
  <c r="CH110" i="23" s="1"/>
  <c r="BA179" i="23"/>
  <c r="DR108" i="23" s="1"/>
  <c r="DI121" i="23" s="1" a="1"/>
  <c r="BV108" i="23"/>
  <c r="BM121" i="23" s="1" a="1"/>
  <c r="BH178" i="23"/>
  <c r="DQ115" i="23" s="1"/>
  <c r="Q179" i="9"/>
  <c r="AO179" i="9" s="1"/>
  <c r="Q179" i="23"/>
  <c r="CH108" i="23" s="1"/>
  <c r="AS178" i="23"/>
  <c r="DE112" i="23" s="1"/>
  <c r="BH179" i="9"/>
  <c r="AV179" i="9"/>
  <c r="AK178" i="23"/>
  <c r="CS116" i="23" s="1"/>
  <c r="DJ121" i="23" l="1"/>
  <c r="DI121" i="23"/>
  <c r="DN121" i="23" s="1"/>
  <c r="AO179" i="23"/>
  <c r="DF108" i="23" s="1"/>
  <c r="CW121" i="23" s="1" a="1"/>
  <c r="CW127" i="23"/>
  <c r="DB127" i="23" s="1"/>
  <c r="CX127" i="23"/>
  <c r="BH179" i="23"/>
  <c r="DR115" i="23" s="1"/>
  <c r="DI128" i="23" s="1" a="1"/>
  <c r="BM123" i="23"/>
  <c r="BR123" i="23" s="1"/>
  <c r="BN123" i="23"/>
  <c r="BN125" i="23"/>
  <c r="BM125" i="23"/>
  <c r="BR125" i="23" s="1"/>
  <c r="BB179" i="23"/>
  <c r="DR109" i="23" s="1"/>
  <c r="DI122" i="23" s="1" a="1"/>
  <c r="BF179" i="23"/>
  <c r="DR113" i="23" s="1"/>
  <c r="DI126" i="23" s="1" a="1"/>
  <c r="BD179" i="23"/>
  <c r="DR111" i="23" s="1"/>
  <c r="DI124" i="23" s="1" a="1"/>
  <c r="BM127" i="23"/>
  <c r="BN127" i="23"/>
  <c r="BN128" i="23"/>
  <c r="BM128" i="23"/>
  <c r="BI178" i="23"/>
  <c r="DQ116" i="23" s="1"/>
  <c r="BM120" i="23"/>
  <c r="BR120" i="23" s="1"/>
  <c r="BN120" i="23"/>
  <c r="AQ179" i="23"/>
  <c r="DF110" i="23" s="1"/>
  <c r="CW123" i="23" s="1" a="1"/>
  <c r="BE179" i="23"/>
  <c r="DR112" i="23" s="1"/>
  <c r="DI125" i="23" s="1" a="1"/>
  <c r="AP179" i="23"/>
  <c r="DF109" i="23" s="1"/>
  <c r="CW122" i="23" s="1" a="1"/>
  <c r="AT179" i="23"/>
  <c r="DF113" i="23" s="1"/>
  <c r="CW126" i="23" s="1" a="1"/>
  <c r="BM124" i="23"/>
  <c r="BN124" i="23"/>
  <c r="DJ127" i="23"/>
  <c r="DI127" i="23"/>
  <c r="CW128" i="23" a="1"/>
  <c r="DI120" i="23"/>
  <c r="DJ120" i="23"/>
  <c r="DJ123" i="23"/>
  <c r="DI123" i="23"/>
  <c r="DN123" i="23" s="1"/>
  <c r="BI179" i="23"/>
  <c r="DR116" i="23" s="1"/>
  <c r="DI129" i="23" s="1" a="1"/>
  <c r="AW179" i="23"/>
  <c r="DF116" i="23" s="1"/>
  <c r="CW129" i="23" s="1" a="1"/>
  <c r="BV116" i="23"/>
  <c r="BM129" i="23" s="1" a="1"/>
  <c r="AR179" i="23"/>
  <c r="DF111" i="23" s="1"/>
  <c r="CW124" i="23" s="1" a="1"/>
  <c r="BN121" i="23"/>
  <c r="BM121" i="23"/>
  <c r="BR121" i="23" s="1"/>
  <c r="CX120" i="23"/>
  <c r="CW120" i="23"/>
  <c r="DB120" i="23" s="1"/>
  <c r="AS179" i="23"/>
  <c r="DF112" i="23" s="1"/>
  <c r="CW125" i="23" s="1" a="1"/>
  <c r="AW179" i="9"/>
  <c r="BM122" i="23"/>
  <c r="BN122" i="23"/>
  <c r="BM126" i="23"/>
  <c r="BR126" i="23" s="1"/>
  <c r="BN126" i="23"/>
  <c r="AK179" i="9"/>
  <c r="BI179" i="9" s="1"/>
  <c r="BR122" i="23" l="1"/>
  <c r="BN129" i="23"/>
  <c r="BM129" i="23"/>
  <c r="BR129" i="23" s="1"/>
  <c r="DN127" i="23"/>
  <c r="CX126" i="23"/>
  <c r="CW126" i="23"/>
  <c r="DB126" i="23" s="1"/>
  <c r="DI126" i="23"/>
  <c r="DN126" i="23" s="1"/>
  <c r="DJ126" i="23"/>
  <c r="CW129" i="23"/>
  <c r="CX129" i="23"/>
  <c r="CX122" i="23"/>
  <c r="CW122" i="23"/>
  <c r="DI122" i="23"/>
  <c r="DJ122" i="23"/>
  <c r="CW121" i="23"/>
  <c r="CX121" i="23"/>
  <c r="CW125" i="23"/>
  <c r="CX125" i="23"/>
  <c r="DI129" i="23"/>
  <c r="DJ129" i="23"/>
  <c r="DN120" i="23"/>
  <c r="DI125" i="23"/>
  <c r="DN125" i="23" s="1"/>
  <c r="DJ125" i="23"/>
  <c r="BR127" i="23"/>
  <c r="DI128" i="23"/>
  <c r="DJ128" i="23"/>
  <c r="CX124" i="23"/>
  <c r="CW124" i="23"/>
  <c r="DB124" i="23" s="1"/>
  <c r="CX128" i="23"/>
  <c r="CW128" i="23"/>
  <c r="DB128" i="23" s="1"/>
  <c r="BR124" i="23"/>
  <c r="BR131" i="23" s="1"/>
  <c r="CW123" i="23"/>
  <c r="CX123" i="23"/>
  <c r="BR128" i="23"/>
  <c r="DI124" i="23"/>
  <c r="DJ124" i="23"/>
  <c r="DN128" i="23" l="1"/>
  <c r="DB125" i="23"/>
  <c r="DN122" i="23"/>
  <c r="DN131" i="23" s="1"/>
  <c r="DB123" i="23"/>
  <c r="DB129" i="23"/>
  <c r="DN124" i="23"/>
  <c r="DN129" i="23"/>
  <c r="DB121" i="23"/>
  <c r="DB122" i="23"/>
  <c r="DB131" i="23" l="1"/>
  <c r="BM26" i="23" a="1"/>
  <c r="BM26" i="23"/>
  <c r="BN26" i="23"/>
  <c r="BO26" i="23"/>
  <c r="BR26" i="23"/>
  <c r="DI28" i="23" a="1"/>
  <c r="DI28" i="23"/>
  <c r="DJ28" i="23"/>
  <c r="DK28" i="23"/>
  <c r="DN28" i="23"/>
  <c r="DI26" i="23" a="1"/>
  <c r="DJ26" i="23"/>
  <c r="DK26" i="23"/>
  <c r="DI26" i="23"/>
  <c r="DN26" i="23"/>
  <c r="DI29" i="23" a="1"/>
  <c r="DJ29" i="23"/>
  <c r="DK29" i="23"/>
  <c r="DI29" i="23"/>
  <c r="DN29" i="23"/>
  <c r="DN33" i="23"/>
  <c r="BR33" i="23"/>
</calcChain>
</file>

<file path=xl/sharedStrings.xml><?xml version="1.0" encoding="utf-8"?>
<sst xmlns="http://schemas.openxmlformats.org/spreadsheetml/2006/main" count="806" uniqueCount="225">
  <si>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</si>
  <si>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</si>
  <si>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</si>
  <si>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</si>
  <si>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</si>
  <si>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</si>
  <si>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</si>
  <si>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</si>
  <si>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</si>
  <si>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</si>
  <si>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</si>
  <si>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</si>
  <si>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</si>
  <si>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</si>
  <si>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</si>
  <si>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</si>
  <si>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</si>
  <si>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</si>
  <si>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</si>
  <si>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</si>
  <si>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</si>
  <si>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</si>
  <si>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</si>
  <si>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</si>
  <si>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</si>
  <si>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</si>
  <si>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</si>
  <si>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</si>
  <si>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</si>
  <si>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</si>
  <si>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</si>
  <si>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</si>
  <si>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</si>
  <si>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</si>
  <si>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</si>
  <si>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</si>
  <si>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</si>
  <si>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</si>
  <si>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</si>
  <si>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</si>
  <si>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</si>
  <si>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</si>
  <si>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</si>
  <si>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</si>
  <si>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</si>
  <si>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</si>
  <si>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</si>
  <si>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</si>
  <si>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</si>
  <si>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</si>
  <si>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</si>
  <si>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</si>
  <si>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</si>
  <si>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</si>
  <si>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</si>
  <si>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</si>
  <si>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</si>
  <si>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</si>
  <si>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</si>
  <si>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</si>
  <si>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</si>
  <si>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</si>
  <si>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</si>
  <si>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</si>
  <si>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</si>
  <si>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</si>
  <si>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</si>
  <si>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</si>
  <si>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</si>
  <si>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</si>
  <si>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</si>
  <si>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</si>
  <si>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</si>
  <si>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</si>
  <si>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</si>
  <si>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</si>
  <si>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</si>
  <si>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</si>
  <si>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</si>
  <si>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</si>
  <si>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</si>
  <si>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</si>
  <si>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</si>
  <si>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</si>
  <si>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</si>
  <si>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</si>
  <si>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</si>
  <si>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</si>
  <si>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</si>
  <si>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</si>
  <si>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</si>
  <si>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</si>
  <si>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</si>
  <si>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</si>
  <si>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</si>
  <si>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</si>
  <si>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</si>
  <si>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</si>
  <si>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</si>
  <si>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</si>
  <si>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</si>
  <si>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</si>
  <si>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</si>
  <si>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</si>
  <si>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</si>
  <si>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</si>
  <si>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</si>
  <si>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</si>
  <si>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</si>
  <si>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</si>
  <si>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</si>
  <si>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</si>
  <si>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</si>
  <si>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</si>
  <si>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</si>
  <si>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</si>
  <si>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</si>
  <si>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</si>
  <si>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</si>
  <si>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</si>
  <si>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</si>
  <si>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</si>
  <si>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</si>
  <si>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</si>
  <si>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</si>
  <si>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</si>
  <si>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</si>
  <si>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</si>
  <si>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</si>
  <si>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</si>
  <si>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</si>
  <si>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</si>
  <si>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</si>
  <si>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</si>
  <si>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</si>
  <si>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</si>
  <si>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</si>
  <si>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</si>
  <si>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</si>
  <si>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</si>
  <si>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</si>
  <si>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</si>
  <si>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</si>
  <si>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</si>
  <si>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</si>
  <si>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</si>
  <si>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</si>
  <si>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</si>
  <si>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</si>
  <si>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</si>
  <si>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</si>
  <si>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</si>
  <si>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</si>
  <si>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</si>
  <si>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</si>
  <si>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</si>
  <si>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</si>
  <si>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</si>
  <si>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</si>
  <si>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</si>
  <si>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</si>
  <si>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</si>
  <si>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</si>
  <si>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</si>
  <si>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</si>
  <si>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</si>
  <si>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</si>
  <si>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</si>
  <si>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</si>
  <si>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</si>
  <si>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</si>
  <si>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</si>
  <si>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</si>
  <si>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</si>
  <si>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</si>
  <si>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</si>
  <si>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</si>
  <si>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</si>
  <si>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</si>
  <si>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</si>
  <si>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</si>
  <si>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</si>
  <si>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</si>
  <si>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</si>
  <si>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</si>
  <si>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</si>
  <si>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</si>
  <si>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</si>
  <si>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</si>
  <si>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</si>
  <si>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</si>
  <si>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</si>
  <si>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</si>
  <si>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</si>
  <si>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</si>
  <si>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</si>
  <si>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</si>
  <si>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</si>
  <si>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</si>
  <si>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</si>
  <si>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</si>
  <si>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</si>
  <si>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</si>
  <si>
    <t>Tras-DOTA-Ac-225 @ 1 h</t>
  </si>
  <si>
    <t>Tras-DOTA-Ac-225 @ 4 h</t>
  </si>
  <si>
    <t>Tras-DOTA-Ac-225 @ 1 d</t>
  </si>
  <si>
    <t>Tras-DOTA-Ac-225 @ 6 d</t>
  </si>
  <si>
    <t>Tras-DOTA-Ac-225 @ 10 d</t>
  </si>
  <si>
    <t>Tras-DOTA-Ac-227 @ 1 h</t>
  </si>
  <si>
    <t>Tras-DOTA-Ac-227 @ 4 h</t>
  </si>
  <si>
    <t>Tras-DOTA-Ac-227 @ 1 d</t>
  </si>
  <si>
    <t>Tras-DOTA-Ac-227 @ 6 d</t>
  </si>
  <si>
    <t>Tras-DOTA-Ac-227 @ 10 d</t>
  </si>
  <si>
    <t>SA</t>
  </si>
  <si>
    <t>mCi/ug</t>
  </si>
  <si>
    <t>mCi/umol</t>
  </si>
  <si>
    <t>nmols</t>
  </si>
  <si>
    <t>nCi's</t>
  </si>
  <si>
    <t>Ac-225 (200 nCi)</t>
  </si>
  <si>
    <t>Ac-227 (1 nCi)</t>
  </si>
  <si>
    <t>Ac-227 (200 nCi)</t>
  </si>
  <si>
    <t>uCi recovered</t>
  </si>
  <si>
    <t>uCi injected</t>
  </si>
  <si>
    <t>g mouse</t>
  </si>
  <si>
    <t>%ID/g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</si>
</sst>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9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  <xf numFmtId="166" fontId="1" fillId="0" borderId="0" xfId="3" applyNumberFormat="1" applyFon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917824"/>
        <c:axId val="676669696"/>
      </c:barChart>
      <c:catAx>
        <c:axId val="6919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69696"/>
        <c:crosses val="autoZero"/>
        <c:auto val="1"/>
        <c:lblAlgn val="ctr"/>
        <c:lblOffset val="100"/>
        <c:noMultiLvlLbl val="0"/>
      </c:catAx>
      <c:valAx>
        <c:axId val="676669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8128"/>
        <c:axId val="676672000"/>
      </c:barChart>
      <c:catAx>
        <c:axId val="6928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2000"/>
        <c:crosses val="autoZero"/>
        <c:auto val="1"/>
        <c:lblAlgn val="ctr"/>
        <c:lblOffset val="100"/>
        <c:noMultiLvlLbl val="0"/>
      </c:catAx>
      <c:valAx>
        <c:axId val="67667200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1712"/>
        <c:axId val="676674304"/>
      </c:barChart>
      <c:catAx>
        <c:axId val="6774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4304"/>
        <c:crosses val="autoZero"/>
        <c:auto val="1"/>
        <c:lblAlgn val="ctr"/>
        <c:lblOffset val="100"/>
        <c:noMultiLvlLbl val="0"/>
      </c:catAx>
      <c:valAx>
        <c:axId val="67667430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2224"/>
        <c:axId val="694485568"/>
      </c:barChart>
      <c:catAx>
        <c:axId val="6774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85568"/>
        <c:crosses val="autoZero"/>
        <c:auto val="1"/>
        <c:lblAlgn val="ctr"/>
        <c:lblOffset val="100"/>
        <c:noMultiLvlLbl val="0"/>
      </c:catAx>
      <c:valAx>
        <c:axId val="6944855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493760"/>
        <c:axId val="707289664"/>
      </c:barChart>
      <c:catAx>
        <c:axId val="677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89664"/>
        <c:crosses val="autoZero"/>
        <c:auto val="1"/>
        <c:lblAlgn val="ctr"/>
        <c:lblOffset val="100"/>
        <c:noMultiLvlLbl val="0"/>
      </c:catAx>
      <c:valAx>
        <c:axId val="7072896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897984"/>
        <c:axId val="707293120"/>
      </c:barChart>
      <c:catAx>
        <c:axId val="6898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3120"/>
        <c:crosses val="autoZero"/>
        <c:auto val="1"/>
        <c:lblAlgn val="ctr"/>
        <c:lblOffset val="100"/>
        <c:noMultiLvlLbl val="0"/>
      </c:catAx>
      <c:valAx>
        <c:axId val="7072931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6592"/>
        <c:axId val="707296576"/>
      </c:barChart>
      <c:catAx>
        <c:axId val="6928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6576"/>
        <c:crosses val="autoZero"/>
        <c:auto val="1"/>
        <c:lblAlgn val="ctr"/>
        <c:lblOffset val="100"/>
        <c:noMultiLvlLbl val="0"/>
      </c:catAx>
      <c:valAx>
        <c:axId val="7072965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95424"/>
        <c:axId val="707296000"/>
      </c:scatterChart>
      <c:valAx>
        <c:axId val="707295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96000"/>
        <c:crossesAt val="1.0000000000000002E-2"/>
        <c:crossBetween val="midCat"/>
      </c:valAx>
      <c:valAx>
        <c:axId val="707296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95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9712"/>
        <c:axId val="706940288"/>
      </c:scatterChart>
      <c:valAx>
        <c:axId val="706939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0288"/>
        <c:crossesAt val="1.0000000000000002E-2"/>
        <c:crossBetween val="midCat"/>
      </c:valAx>
      <c:valAx>
        <c:axId val="706940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39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2016"/>
        <c:axId val="706942592"/>
      </c:scatterChart>
      <c:valAx>
        <c:axId val="7069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2592"/>
        <c:crossesAt val="1.0000000000000002E-2"/>
        <c:crossBetween val="midCat"/>
      </c:valAx>
      <c:valAx>
        <c:axId val="706942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4320"/>
        <c:axId val="706985984"/>
      </c:scatterChart>
      <c:valAx>
        <c:axId val="70694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5984"/>
        <c:crossesAt val="1.0000000000000002E-2"/>
        <c:crossBetween val="midCat"/>
      </c:valAx>
      <c:valAx>
        <c:axId val="70698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87712"/>
        <c:axId val="706988288"/>
      </c:scatterChart>
      <c:valAx>
        <c:axId val="706987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8288"/>
        <c:crossesAt val="1"/>
        <c:crossBetween val="midCat"/>
      </c:valAx>
      <c:valAx>
        <c:axId val="70698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8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0016"/>
        <c:axId val="706990592"/>
      </c:scatterChart>
      <c:valAx>
        <c:axId val="706990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0592"/>
        <c:crossesAt val="1.0000000000000002E-2"/>
        <c:crossBetween val="midCat"/>
      </c:valAx>
      <c:valAx>
        <c:axId val="70699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2320"/>
        <c:axId val="706992896"/>
      </c:scatterChart>
      <c:valAx>
        <c:axId val="706992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2896"/>
        <c:crossesAt val="1.0000000000000002E-2"/>
        <c:crossBetween val="midCat"/>
      </c:valAx>
      <c:valAx>
        <c:axId val="706992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2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7520"/>
        <c:axId val="707028096"/>
      </c:scatterChart>
      <c:valAx>
        <c:axId val="707027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28096"/>
        <c:crossesAt val="1.0000000000000002E-2"/>
        <c:crossBetween val="midCat"/>
      </c:valAx>
      <c:valAx>
        <c:axId val="707028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7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9824"/>
        <c:axId val="707030400"/>
      </c:scatterChart>
      <c:valAx>
        <c:axId val="707029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0400"/>
        <c:crossesAt val="1.0000000000000002E-2"/>
        <c:crossBetween val="midCat"/>
      </c:valAx>
      <c:valAx>
        <c:axId val="707030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9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32704"/>
        <c:axId val="707033280"/>
      </c:scatterChart>
      <c:valAx>
        <c:axId val="7070327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3280"/>
        <c:crossesAt val="1.0000000000000002E-2"/>
        <c:crossBetween val="midCat"/>
      </c:valAx>
      <c:valAx>
        <c:axId val="707033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327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3552"/>
        <c:axId val="707224128"/>
      </c:scatterChart>
      <c:valAx>
        <c:axId val="7072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4128"/>
        <c:crossesAt val="1.0000000000000002E-2"/>
        <c:crossBetween val="midCat"/>
      </c:valAx>
      <c:valAx>
        <c:axId val="707224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3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5280"/>
        <c:axId val="707225856"/>
      </c:scatterChart>
      <c:valAx>
        <c:axId val="70722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5856"/>
        <c:crossesAt val="1.0000000000000002E-2"/>
        <c:crossBetween val="midCat"/>
      </c:valAx>
      <c:valAx>
        <c:axId val="707225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5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7584"/>
        <c:axId val="707228160"/>
      </c:scatterChart>
      <c:valAx>
        <c:axId val="70722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8160"/>
        <c:crossesAt val="1.0000000000000002E-2"/>
        <c:crossBetween val="midCat"/>
      </c:valAx>
      <c:valAx>
        <c:axId val="707228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7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9888"/>
        <c:axId val="707230464"/>
      </c:scatterChart>
      <c:valAx>
        <c:axId val="7072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30464"/>
        <c:crossesAt val="1.0000000000000002E-2"/>
        <c:crossBetween val="midCat"/>
      </c:valAx>
      <c:valAx>
        <c:axId val="707230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9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69600"/>
        <c:axId val="707970176"/>
      </c:scatterChart>
      <c:valAx>
        <c:axId val="707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0176"/>
        <c:crossesAt val="1"/>
        <c:crossBetween val="midCat"/>
      </c:valAx>
      <c:valAx>
        <c:axId val="70797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696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1904"/>
        <c:axId val="707972480"/>
      </c:scatterChart>
      <c:valAx>
        <c:axId val="70797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2480"/>
        <c:crossesAt val="1.0000000000000002E-2"/>
        <c:crossBetween val="midCat"/>
      </c:valAx>
      <c:valAx>
        <c:axId val="707972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1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4208"/>
        <c:axId val="707974784"/>
      </c:scatterChart>
      <c:valAx>
        <c:axId val="70797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4784"/>
        <c:crossesAt val="1.0000000000000002E-2"/>
        <c:crossBetween val="midCat"/>
      </c:valAx>
      <c:valAx>
        <c:axId val="707974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4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6512"/>
        <c:axId val="707657728"/>
      </c:scatterChart>
      <c:valAx>
        <c:axId val="70797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57728"/>
        <c:crossesAt val="1.0000000000000002E-2"/>
        <c:crossBetween val="midCat"/>
      </c:valAx>
      <c:valAx>
        <c:axId val="707657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6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59456"/>
        <c:axId val="707660032"/>
      </c:scatterChart>
      <c:valAx>
        <c:axId val="7076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0032"/>
        <c:crossesAt val="1.0000000000000002E-2"/>
        <c:crossBetween val="midCat"/>
      </c:valAx>
      <c:valAx>
        <c:axId val="707660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5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1760"/>
        <c:axId val="707662336"/>
      </c:scatterChart>
      <c:valAx>
        <c:axId val="70766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2336"/>
        <c:crossesAt val="1.0000000000000002E-2"/>
        <c:crossBetween val="midCat"/>
      </c:valAx>
      <c:valAx>
        <c:axId val="707662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617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4640"/>
        <c:axId val="707665216"/>
      </c:scatterChart>
      <c:valAx>
        <c:axId val="70766464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5216"/>
        <c:crossesAt val="1.0000000000000005E-7"/>
        <c:crossBetween val="midCat"/>
        <c:majorUnit val="10"/>
      </c:valAx>
      <c:valAx>
        <c:axId val="70766521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46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634304"/>
        <c:axId val="708634880"/>
      </c:scatterChart>
      <c:valAx>
        <c:axId val="70863430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880"/>
        <c:crossesAt val="1.0000000000000005E-7"/>
        <c:crossBetween val="midCat"/>
        <c:majorUnit val="10"/>
      </c:valAx>
      <c:valAx>
        <c:axId val="7086348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148800"/>
        <c:axId val="708637760"/>
      </c:barChart>
      <c:catAx>
        <c:axId val="7071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7760"/>
        <c:crosses val="autoZero"/>
        <c:auto val="1"/>
        <c:lblAlgn val="ctr"/>
        <c:lblOffset val="100"/>
        <c:noMultiLvlLbl val="0"/>
      </c:catAx>
      <c:valAx>
        <c:axId val="70863776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23862642169729"/>
          <c:y val="6.9681904096458927E-2"/>
          <c:w val="0.64180961465454811"/>
          <c:h val="0.7161667248931767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power'!$H$563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power'!$H$565:$H$581</c:f>
              <c:numCache>
                <c:formatCode>0.00</c:formatCode>
                <c:ptCount val="17"/>
                <c:pt idx="0">
                  <c:v>199.42321066691784</c:v>
                </c:pt>
                <c:pt idx="1">
                  <c:v>197.70280407057922</c:v>
                </c:pt>
                <c:pt idx="2">
                  <c:v>186.60659830736148</c:v>
                </c:pt>
                <c:pt idx="3">
                  <c:v>174.11011265922482</c:v>
                </c:pt>
                <c:pt idx="4" formatCode="0.00000">
                  <c:v>156.91681957935015</c:v>
                </c:pt>
                <c:pt idx="5" formatCode="0.00000">
                  <c:v>131.95079107728944</c:v>
                </c:pt>
                <c:pt idx="6" formatCode="General">
                  <c:v>100</c:v>
                </c:pt>
                <c:pt idx="7" formatCode="General">
                  <c:v>70.710678118654755</c:v>
                </c:pt>
                <c:pt idx="8" formatCode="General">
                  <c:v>43.527528164806213</c:v>
                </c:pt>
                <c:pt idx="9" formatCode="General">
                  <c:v>25</c:v>
                </c:pt>
                <c:pt idx="10" formatCode="General">
                  <c:v>12.5</c:v>
                </c:pt>
                <c:pt idx="11" formatCode="General">
                  <c:v>6.25</c:v>
                </c:pt>
                <c:pt idx="12" formatCode="General">
                  <c:v>3.125</c:v>
                </c:pt>
                <c:pt idx="13" formatCode="General">
                  <c:v>1.5625</c:v>
                </c:pt>
                <c:pt idx="14" formatCode="General">
                  <c:v>0.78125</c:v>
                </c:pt>
                <c:pt idx="15" formatCode="General">
                  <c:v>0.390625</c:v>
                </c:pt>
                <c:pt idx="16" formatCode="General">
                  <c:v>0.1953125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5-4351-98D4-EA02219C7CBC}"/>
            </c:ext>
          </c:extLst>
        </c:ser>
        <c:ser>
          <c:idx val="1"/>
          <c:order val="1"/>
          <c:tx>
            <c:strRef>
              <c:f>'Ac225 Dose 200 nCi R power'!$I$563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power'!$I$565:$I$581</c:f>
              <c:numCache>
                <c:formatCode>0.00</c:formatCode>
                <c:ptCount val="17"/>
                <c:pt idx="0">
                  <c:v>0.9999963735459374</c:v>
                </c:pt>
                <c:pt idx="1">
                  <c:v>0.99998549426265604</c:v>
                </c:pt>
                <c:pt idx="2">
                  <c:v>0.99991296873212165</c:v>
                </c:pt>
                <c:pt idx="3">
                  <c:v>0.99982594503868483</c:v>
                </c:pt>
                <c:pt idx="4">
                  <c:v>0.99969542369916553</c:v>
                </c:pt>
                <c:pt idx="5">
                  <c:v>0.99947792599617014</c:v>
                </c:pt>
                <c:pt idx="6" formatCode="General">
                  <c:v>0.99913002809199414</c:v>
                </c:pt>
                <c:pt idx="7" formatCode="General">
                  <c:v>0.99869532599832733</c:v>
                </c:pt>
                <c:pt idx="8" formatCode="General">
                  <c:v>0.99808706078791354</c:v>
                </c:pt>
                <c:pt idx="9" formatCode="General">
                  <c:v>0.99739235417090544</c:v>
                </c:pt>
                <c:pt idx="10" formatCode="General">
                  <c:v>0.99652465084151687</c:v>
                </c:pt>
                <c:pt idx="11" formatCode="General">
                  <c:v>0.99565770238964924</c:v>
                </c:pt>
                <c:pt idx="12" formatCode="General">
                  <c:v>0.99479150815858064</c:v>
                </c:pt>
                <c:pt idx="13" formatCode="General">
                  <c:v>0.99392606749215973</c:v>
                </c:pt>
                <c:pt idx="14" formatCode="General">
                  <c:v>0.99306137973480679</c:v>
                </c:pt>
                <c:pt idx="15" formatCode="General">
                  <c:v>0.99219744423151202</c:v>
                </c:pt>
                <c:pt idx="16" formatCode="General">
                  <c:v>0.99133426032783545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55-4351-98D4-EA02219C7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6272"/>
        <c:axId val="92845696"/>
      </c:scatterChart>
      <c:valAx>
        <c:axId val="92846272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19050"/>
        </c:spPr>
        <c:crossAx val="92845696"/>
        <c:crossesAt val="0"/>
        <c:crossBetween val="midCat"/>
      </c:valAx>
      <c:valAx>
        <c:axId val="92845696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nCi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92846272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19904090113735781"/>
          <c:y val="0.65044655876348789"/>
          <c:w val="0.46109544323047791"/>
          <c:h val="0.1250328083989501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59994779658065"/>
          <c:y val="7.4433143773694949E-2"/>
          <c:w val="0.6902811734168588"/>
          <c:h val="0.71141550014581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power'!$L$563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power'!$L$565:$L$581</c:f>
              <c:numCache>
                <c:formatCode>General</c:formatCode>
                <c:ptCount val="17"/>
                <c:pt idx="0">
                  <c:v>1.5281472081756156E-2</c:v>
                </c:pt>
                <c:pt idx="1">
                  <c:v>1.5149640158665075E-2</c:v>
                </c:pt>
                <c:pt idx="2">
                  <c:v>1.4299356192134979E-2</c:v>
                </c:pt>
                <c:pt idx="3">
                  <c:v>1.3341771084998072E-2</c:v>
                </c:pt>
                <c:pt idx="4">
                  <c:v>1.2024277362402309E-2</c:v>
                </c:pt>
                <c:pt idx="5">
                  <c:v>1.0111171730060493E-2</c:v>
                </c:pt>
                <c:pt idx="6">
                  <c:v>7.6628352490421452E-3</c:v>
                </c:pt>
                <c:pt idx="7">
                  <c:v>5.4184427677130076E-3</c:v>
                </c:pt>
                <c:pt idx="8">
                  <c:v>3.3354427712495183E-3</c:v>
                </c:pt>
                <c:pt idx="9">
                  <c:v>1.9157088122605363E-3</c:v>
                </c:pt>
                <c:pt idx="10">
                  <c:v>9.5785440613026815E-4</c:v>
                </c:pt>
                <c:pt idx="11">
                  <c:v>4.7892720306513407E-4</c:v>
                </c:pt>
                <c:pt idx="12">
                  <c:v>2.3946360153256704E-4</c:v>
                </c:pt>
                <c:pt idx="13">
                  <c:v>1.1973180076628352E-4</c:v>
                </c:pt>
                <c:pt idx="14">
                  <c:v>5.9865900383141759E-5</c:v>
                </c:pt>
                <c:pt idx="15">
                  <c:v>2.993295019157088E-5</c:v>
                </c:pt>
                <c:pt idx="16">
                  <c:v>1.496647509578544E-5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37-4B9D-8E3E-6061703F865D}"/>
            </c:ext>
          </c:extLst>
        </c:ser>
        <c:ser>
          <c:idx val="1"/>
          <c:order val="1"/>
          <c:tx>
            <c:strRef>
              <c:f>'Ac225 Dose 200 nCi R power'!$M$563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power'!$M$565:$M$581</c:f>
              <c:numCache>
                <c:formatCode>General</c:formatCode>
                <c:ptCount val="17"/>
                <c:pt idx="0">
                  <c:v>6.1184310667274693E-2</c:v>
                </c:pt>
                <c:pt idx="1">
                  <c:v>6.1183645023412642E-2</c:v>
                </c:pt>
                <c:pt idx="2">
                  <c:v>6.1179207582728941E-2</c:v>
                </c:pt>
                <c:pt idx="3">
                  <c:v>6.1173883078725219E-2</c:v>
                </c:pt>
                <c:pt idx="4">
                  <c:v>6.1165897191578909E-2</c:v>
                </c:pt>
                <c:pt idx="5">
                  <c:v>6.1152589696290401E-2</c:v>
                </c:pt>
                <c:pt idx="6">
                  <c:v>6.1131303725648206E-2</c:v>
                </c:pt>
                <c:pt idx="7">
                  <c:v>6.1104706681248622E-2</c:v>
                </c:pt>
                <c:pt idx="8">
                  <c:v>6.1067490258682924E-2</c:v>
                </c:pt>
                <c:pt idx="9">
                  <c:v>6.1024984959061772E-2</c:v>
                </c:pt>
                <c:pt idx="10">
                  <c:v>6.0971894936460901E-2</c:v>
                </c:pt>
                <c:pt idx="11">
                  <c:v>6.0918851100688287E-2</c:v>
                </c:pt>
                <c:pt idx="12">
                  <c:v>6.0865853411562698E-2</c:v>
                </c:pt>
                <c:pt idx="13">
                  <c:v>6.0812901828937831E-2</c:v>
                </c:pt>
                <c:pt idx="14">
                  <c:v>6.0759996312702333E-2</c:v>
                </c:pt>
                <c:pt idx="15">
                  <c:v>6.0707136822779742E-2</c:v>
                </c:pt>
                <c:pt idx="16">
                  <c:v>6.0654323319128463E-2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37-4B9D-8E3E-6061703F86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74336"/>
        <c:axId val="691374912"/>
      </c:scatterChart>
      <c:valAx>
        <c:axId val="691374336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912"/>
        <c:crossesAt val="0"/>
        <c:crossBetween val="midCat"/>
      </c:valAx>
      <c:valAx>
        <c:axId val="691374912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nmol</a:t>
                </a:r>
              </a:p>
            </c:rich>
          </c:tx>
          <c:layout>
            <c:manualLayout>
              <c:xMode val="edge"/>
              <c:yMode val="edge"/>
              <c:x val="9.3615231797682733E-3"/>
              <c:y val="0.361344415281423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336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2466660866286742"/>
          <c:y val="0.63422645086030915"/>
          <c:w val="0.44762488943025769"/>
          <c:h val="0.1389545056867891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2032"/>
        <c:axId val="708420160"/>
      </c:barChart>
      <c:catAx>
        <c:axId val="7099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0160"/>
        <c:crosses val="autoZero"/>
        <c:auto val="1"/>
        <c:lblAlgn val="ctr"/>
        <c:lblOffset val="100"/>
        <c:noMultiLvlLbl val="0"/>
      </c:catAx>
      <c:valAx>
        <c:axId val="708420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4592"/>
        <c:axId val="708422464"/>
      </c:barChart>
      <c:catAx>
        <c:axId val="709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2464"/>
        <c:crosses val="autoZero"/>
        <c:auto val="1"/>
        <c:lblAlgn val="ctr"/>
        <c:lblOffset val="100"/>
        <c:noMultiLvlLbl val="0"/>
      </c:catAx>
      <c:valAx>
        <c:axId val="7084224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2000"/>
        <c:axId val="708424768"/>
      </c:barChart>
      <c:catAx>
        <c:axId val="7102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4768"/>
        <c:crosses val="autoZero"/>
        <c:auto val="1"/>
        <c:lblAlgn val="ctr"/>
        <c:lblOffset val="100"/>
        <c:noMultiLvlLbl val="0"/>
      </c:catAx>
      <c:valAx>
        <c:axId val="70842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4048"/>
        <c:axId val="708427072"/>
      </c:barChart>
      <c:catAx>
        <c:axId val="7102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7072"/>
        <c:crosses val="autoZero"/>
        <c:auto val="1"/>
        <c:lblAlgn val="ctr"/>
        <c:lblOffset val="100"/>
        <c:noMultiLvlLbl val="0"/>
      </c:catAx>
      <c:valAx>
        <c:axId val="7084270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808064"/>
        <c:axId val="710648960"/>
      </c:barChart>
      <c:catAx>
        <c:axId val="710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960"/>
        <c:crosses val="autoZero"/>
        <c:auto val="1"/>
        <c:lblAlgn val="ctr"/>
        <c:lblOffset val="100"/>
        <c:noMultiLvlLbl val="0"/>
      </c:catAx>
      <c:valAx>
        <c:axId val="710648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3024"/>
        <c:axId val="710651840"/>
      </c:barChart>
      <c:catAx>
        <c:axId val="710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1840"/>
        <c:crosses val="autoZero"/>
        <c:auto val="1"/>
        <c:lblAlgn val="ctr"/>
        <c:lblOffset val="100"/>
        <c:noMultiLvlLbl val="0"/>
      </c:catAx>
      <c:valAx>
        <c:axId val="7106518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810624"/>
        <c:axId val="710655296"/>
      </c:barChart>
      <c:catAx>
        <c:axId val="7108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5296"/>
        <c:crosses val="autoZero"/>
        <c:auto val="1"/>
        <c:lblAlgn val="ctr"/>
        <c:lblOffset val="100"/>
        <c:noMultiLvlLbl val="0"/>
      </c:catAx>
      <c:valAx>
        <c:axId val="7106552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28320"/>
        <c:axId val="711328896"/>
      </c:scatterChart>
      <c:valAx>
        <c:axId val="71132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28896"/>
        <c:crossesAt val="1.0000000000000002E-2"/>
        <c:crossBetween val="midCat"/>
      </c:valAx>
      <c:valAx>
        <c:axId val="711328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2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0624"/>
        <c:axId val="711331200"/>
      </c:scatterChart>
      <c:valAx>
        <c:axId val="7113306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1200"/>
        <c:crossesAt val="1.0000000000000002E-2"/>
        <c:crossBetween val="midCat"/>
      </c:valAx>
      <c:valAx>
        <c:axId val="711331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06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2928"/>
        <c:axId val="711333504"/>
      </c:scatterChart>
      <c:valAx>
        <c:axId val="7113329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3504"/>
        <c:crossesAt val="1.0000000000000002E-2"/>
        <c:crossBetween val="midCat"/>
      </c:valAx>
      <c:valAx>
        <c:axId val="711333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29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5232"/>
        <c:axId val="711565312"/>
      </c:scatterChart>
      <c:valAx>
        <c:axId val="7113352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5312"/>
        <c:crossesAt val="1.0000000000000002E-2"/>
        <c:crossBetween val="midCat"/>
      </c:valAx>
      <c:valAx>
        <c:axId val="7115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52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7040"/>
        <c:axId val="711567616"/>
      </c:scatterChart>
      <c:valAx>
        <c:axId val="7115670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7616"/>
        <c:crossesAt val="1"/>
        <c:crossBetween val="midCat"/>
      </c:valAx>
      <c:valAx>
        <c:axId val="711567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70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9344"/>
        <c:axId val="711569920"/>
      </c:scatterChart>
      <c:valAx>
        <c:axId val="711569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9920"/>
        <c:crossesAt val="1.0000000000000002E-2"/>
        <c:crossBetween val="midCat"/>
      </c:valAx>
      <c:valAx>
        <c:axId val="7115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9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71648"/>
        <c:axId val="711572224"/>
      </c:scatterChart>
      <c:valAx>
        <c:axId val="711571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72224"/>
        <c:crossesAt val="1.0000000000000002E-2"/>
        <c:crossBetween val="midCat"/>
      </c:valAx>
      <c:valAx>
        <c:axId val="71157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71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5376"/>
        <c:axId val="711885952"/>
      </c:scatterChart>
      <c:valAx>
        <c:axId val="7118853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5952"/>
        <c:crossesAt val="1.0000000000000002E-2"/>
        <c:crossBetween val="midCat"/>
      </c:valAx>
      <c:valAx>
        <c:axId val="7118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7680"/>
        <c:axId val="711888256"/>
      </c:scatterChart>
      <c:valAx>
        <c:axId val="7118876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8256"/>
        <c:crossesAt val="1.0000000000000002E-2"/>
        <c:crossBetween val="midCat"/>
      </c:valAx>
      <c:valAx>
        <c:axId val="71188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90560"/>
        <c:axId val="711891136"/>
      </c:scatterChart>
      <c:valAx>
        <c:axId val="7118905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91136"/>
        <c:crossesAt val="1.0000000000000002E-2"/>
        <c:crossBetween val="midCat"/>
      </c:valAx>
      <c:valAx>
        <c:axId val="711891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905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2256"/>
        <c:axId val="712032832"/>
      </c:scatterChart>
      <c:valAx>
        <c:axId val="7120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2832"/>
        <c:crossesAt val="1.0000000000000002E-2"/>
        <c:crossBetween val="midCat"/>
      </c:valAx>
      <c:valAx>
        <c:axId val="71203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22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4560"/>
        <c:axId val="712035136"/>
      </c:scatterChart>
      <c:valAx>
        <c:axId val="7120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5136"/>
        <c:crossesAt val="1.0000000000000002E-2"/>
        <c:crossBetween val="midCat"/>
      </c:valAx>
      <c:valAx>
        <c:axId val="71203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45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7440"/>
        <c:axId val="712038016"/>
      </c:scatterChart>
      <c:valAx>
        <c:axId val="7120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8016"/>
        <c:crossesAt val="1.0000000000000002E-2"/>
        <c:crossBetween val="midCat"/>
      </c:valAx>
      <c:valAx>
        <c:axId val="712038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7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9744"/>
        <c:axId val="710565888"/>
      </c:scatterChart>
      <c:valAx>
        <c:axId val="7120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5888"/>
        <c:crossesAt val="1.0000000000000002E-2"/>
        <c:crossBetween val="midCat"/>
      </c:valAx>
      <c:valAx>
        <c:axId val="710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974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7616"/>
        <c:axId val="710568192"/>
      </c:scatterChart>
      <c:valAx>
        <c:axId val="7105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8192"/>
        <c:crossesAt val="1"/>
        <c:crossBetween val="midCat"/>
      </c:valAx>
      <c:valAx>
        <c:axId val="7105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76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9920"/>
        <c:axId val="710570496"/>
      </c:scatterChart>
      <c:valAx>
        <c:axId val="71056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0496"/>
        <c:crossesAt val="1.0000000000000002E-2"/>
        <c:crossBetween val="midCat"/>
      </c:valAx>
      <c:valAx>
        <c:axId val="710570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2224"/>
        <c:axId val="710572800"/>
      </c:scatterChart>
      <c:valAx>
        <c:axId val="7105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2800"/>
        <c:crossesAt val="1.0000000000000002E-2"/>
        <c:crossBetween val="midCat"/>
      </c:valAx>
      <c:valAx>
        <c:axId val="710572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72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4016"/>
        <c:axId val="712254592"/>
      </c:scatterChart>
      <c:valAx>
        <c:axId val="712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4592"/>
        <c:crossesAt val="1.0000000000000002E-2"/>
        <c:crossBetween val="midCat"/>
      </c:valAx>
      <c:valAx>
        <c:axId val="71225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6320"/>
        <c:axId val="712256896"/>
      </c:scatterChart>
      <c:valAx>
        <c:axId val="7122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6896"/>
        <c:crossesAt val="1.0000000000000002E-2"/>
        <c:crossBetween val="midCat"/>
      </c:valAx>
      <c:valAx>
        <c:axId val="71225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6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8624"/>
        <c:axId val="712259200"/>
      </c:scatterChart>
      <c:valAx>
        <c:axId val="712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9200"/>
        <c:crossesAt val="1.0000000000000002E-2"/>
        <c:crossBetween val="midCat"/>
      </c:valAx>
      <c:valAx>
        <c:axId val="712259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86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2000"/>
        <c:axId val="745472576"/>
      </c:scatterChart>
      <c:valAx>
        <c:axId val="7454720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576"/>
        <c:crossesAt val="1.0000000000000005E-7"/>
        <c:crossBetween val="midCat"/>
        <c:majorUnit val="10"/>
      </c:valAx>
      <c:valAx>
        <c:axId val="7454725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4880"/>
        <c:axId val="745475456"/>
      </c:scatterChart>
      <c:valAx>
        <c:axId val="7454748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456"/>
        <c:crossesAt val="1.0000000000000005E-7"/>
        <c:crossBetween val="midCat"/>
        <c:majorUnit val="10"/>
      </c:valAx>
      <c:valAx>
        <c:axId val="7454754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48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429120"/>
        <c:axId val="745478336"/>
      </c:barChart>
      <c:catAx>
        <c:axId val="711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8336"/>
        <c:crosses val="autoZero"/>
        <c:auto val="1"/>
        <c:lblAlgn val="ctr"/>
        <c:lblOffset val="100"/>
        <c:noMultiLvlLbl val="0"/>
      </c:catAx>
      <c:valAx>
        <c:axId val="745478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920-4F80-8E9C-903EE4327329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920-4F80-8E9C-903EE4327329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920-4F80-8E9C-903EE4327329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920-4F80-8E9C-903EE4327329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920-4F80-8E9C-903EE4327329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920-4F80-8E9C-903EE4327329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920-4F80-8E9C-903EE4327329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920-4F80-8E9C-903EE4327329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920-4F80-8E9C-903EE4327329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920-4F80-8E9C-903EE4327329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920-4F80-8E9C-903EE4327329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920-4F80-8E9C-903EE4327329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DO'!$E$34:$N$34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920-4F80-8E9C-903EE432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2032"/>
        <c:axId val="708420160"/>
      </c:barChart>
      <c:catAx>
        <c:axId val="7099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0160"/>
        <c:crosses val="autoZero"/>
        <c:auto val="1"/>
        <c:lblAlgn val="ctr"/>
        <c:lblOffset val="100"/>
        <c:noMultiLvlLbl val="0"/>
      </c:catAx>
      <c:valAx>
        <c:axId val="708420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5EC-4AEA-BDEF-C8D61C649D8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C-4AEA-BDEF-C8D61C649D8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EC-4AEA-BDEF-C8D61C649D8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5EC-4AEA-BDEF-C8D61C649D8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B5EC-4AEA-BDEF-C8D61C649D8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B5EC-4AEA-BDEF-C8D61C649D8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B5EC-4AEA-BDEF-C8D61C649D8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5EC-4AEA-BDEF-C8D61C649D8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B5EC-4AEA-BDEF-C8D61C649D8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B5EC-4AEA-BDEF-C8D61C649D8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B5EC-4AEA-BDEF-C8D61C649D8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B5EC-4AEA-BDEF-C8D61C649D8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DO'!$E$35:$N$35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5EC-4AEA-BDEF-C8D61C649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4592"/>
        <c:axId val="708422464"/>
      </c:barChart>
      <c:catAx>
        <c:axId val="709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2464"/>
        <c:crosses val="autoZero"/>
        <c:auto val="1"/>
        <c:lblAlgn val="ctr"/>
        <c:lblOffset val="100"/>
        <c:noMultiLvlLbl val="0"/>
      </c:catAx>
      <c:valAx>
        <c:axId val="7084224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AEC-492E-B0A7-FD32024B0BA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AEC-492E-B0A7-FD32024B0BA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AEC-492E-B0A7-FD32024B0BA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AEC-492E-B0A7-FD32024B0BA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AEC-492E-B0A7-FD32024B0BA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AEC-492E-B0A7-FD32024B0BA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AEC-492E-B0A7-FD32024B0BA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AEC-492E-B0A7-FD32024B0BA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AEC-492E-B0A7-FD32024B0BA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AEC-492E-B0A7-FD32024B0BA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AEC-492E-B0A7-FD32024B0BA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AEC-492E-B0A7-FD32024B0BA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DO'!$E$36:$N$36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AEC-492E-B0A7-FD32024B0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2000"/>
        <c:axId val="708424768"/>
      </c:barChart>
      <c:catAx>
        <c:axId val="7102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4768"/>
        <c:crosses val="autoZero"/>
        <c:auto val="1"/>
        <c:lblAlgn val="ctr"/>
        <c:lblOffset val="100"/>
        <c:noMultiLvlLbl val="0"/>
      </c:catAx>
      <c:valAx>
        <c:axId val="70842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10A-40E1-92E4-B31B8EE3139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10A-40E1-92E4-B31B8EE3139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0A-40E1-92E4-B31B8EE3139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0A-40E1-92E4-B31B8EE3139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10A-40E1-92E4-B31B8EE3139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10A-40E1-92E4-B31B8EE3139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10A-40E1-92E4-B31B8EE3139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610A-40E1-92E4-B31B8EE3139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610A-40E1-92E4-B31B8EE3139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610A-40E1-92E4-B31B8EE3139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610A-40E1-92E4-B31B8EE3139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610A-40E1-92E4-B31B8EE3139D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DO'!$E$37:$N$37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10A-40E1-92E4-B31B8EE31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4048"/>
        <c:axId val="708427072"/>
      </c:barChart>
      <c:catAx>
        <c:axId val="7102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7072"/>
        <c:crosses val="autoZero"/>
        <c:auto val="1"/>
        <c:lblAlgn val="ctr"/>
        <c:lblOffset val="100"/>
        <c:noMultiLvlLbl val="0"/>
      </c:catAx>
      <c:valAx>
        <c:axId val="7084270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 MAX DO'!$R$34:$R$38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DO'!$E$34:$E$38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8-49E0-BE91-5188B2615CCF}"/>
            </c:ext>
          </c:extLst>
        </c:ser>
        <c:ser>
          <c:idx val="1"/>
          <c:order val="1"/>
          <c:tx>
            <c:strRef>
              <c:f>'Ac227 Dose 1 nCi R power MAX DO'!$F$33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 MAX DO'!$S$34:$S$38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DO'!$F$34:$F$38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A8-49E0-BE91-5188B2615CCF}"/>
            </c:ext>
          </c:extLst>
        </c:ser>
        <c:ser>
          <c:idx val="2"/>
          <c:order val="2"/>
          <c:tx>
            <c:strRef>
              <c:f>'Ac227 Dose 1 nCi R power MAX DO'!$G$33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 MAX DO'!$T$34:$T$38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DO'!$G$34:$G$38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A8-49E0-BE91-5188B2615CCF}"/>
            </c:ext>
          </c:extLst>
        </c:ser>
        <c:ser>
          <c:idx val="3"/>
          <c:order val="3"/>
          <c:tx>
            <c:strRef>
              <c:f>'Ac227 Dose 1 nCi R power MAX DO'!$H$33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 MAX DO'!$U$34:$U$38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DO'!$H$34:$H$38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A8-49E0-BE91-5188B2615CCF}"/>
            </c:ext>
          </c:extLst>
        </c:ser>
        <c:ser>
          <c:idx val="4"/>
          <c:order val="4"/>
          <c:tx>
            <c:strRef>
              <c:f>'Ac227 Dose 1 nCi R power MAX DO'!$I$33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 MAX DO'!$V$34:$V$38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DO'!$I$34:$I$38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A8-49E0-BE91-5188B2615CCF}"/>
            </c:ext>
          </c:extLst>
        </c:ser>
        <c:ser>
          <c:idx val="5"/>
          <c:order val="5"/>
          <c:tx>
            <c:strRef>
              <c:f>'Ac227 Dose 1 nCi R power MAX DO'!$J$33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 MAX DO'!$W$34:$W$38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DO'!$J$34:$J$38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A8-49E0-BE91-5188B2615CCF}"/>
            </c:ext>
          </c:extLst>
        </c:ser>
        <c:ser>
          <c:idx val="6"/>
          <c:order val="6"/>
          <c:tx>
            <c:strRef>
              <c:f>'Ac227 Dose 1 nCi R power MAX DO'!$K$33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 MAX DO'!$X$34:$X$38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DO'!$K$34:$K$38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A8-49E0-BE91-5188B2615CCF}"/>
            </c:ext>
          </c:extLst>
        </c:ser>
        <c:ser>
          <c:idx val="7"/>
          <c:order val="7"/>
          <c:tx>
            <c:strRef>
              <c:f>'Ac227 Dose 1 nCi R power MAX DO'!$L$33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 MAX DO'!$Y$34:$Y$38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DO'!$L$34:$L$38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A8-49E0-BE91-5188B2615CCF}"/>
            </c:ext>
          </c:extLst>
        </c:ser>
        <c:ser>
          <c:idx val="8"/>
          <c:order val="8"/>
          <c:tx>
            <c:strRef>
              <c:f>'Ac227 Dose 1 nCi R power MAX DO'!$M$33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 MAX DO'!$Z$34:$Z$38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DO'!$M$34:$M$38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A8-49E0-BE91-5188B2615CCF}"/>
            </c:ext>
          </c:extLst>
        </c:ser>
        <c:ser>
          <c:idx val="9"/>
          <c:order val="9"/>
          <c:tx>
            <c:strRef>
              <c:f>'Ac227 Dose 1 nCi R power MAX DO'!$N$33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 MAX DO'!$AA$34:$AA$38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 MAX DO'!$AA$34:$AA$38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 MAX DO'!$D$34:$D$38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 MAX DO'!$N$34:$N$38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A8-49E0-BE91-5188B261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808064"/>
        <c:axId val="710648960"/>
      </c:barChart>
      <c:catAx>
        <c:axId val="710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960"/>
        <c:crosses val="autoZero"/>
        <c:auto val="1"/>
        <c:lblAlgn val="ctr"/>
        <c:lblOffset val="100"/>
        <c:noMultiLvlLbl val="0"/>
      </c:catAx>
      <c:valAx>
        <c:axId val="710648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DO'!$E$34:$N$34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D-47FE-9658-FEC3D007A34A}"/>
            </c:ext>
          </c:extLst>
        </c:ser>
        <c:ser>
          <c:idx val="1"/>
          <c:order val="1"/>
          <c:tx>
            <c:strRef>
              <c:f>'Ac227 Dose 1 nCi R power MAX DO'!$D$35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DO'!$E$35:$N$35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6D-47FE-9658-FEC3D007A34A}"/>
            </c:ext>
          </c:extLst>
        </c:ser>
        <c:ser>
          <c:idx val="2"/>
          <c:order val="2"/>
          <c:tx>
            <c:strRef>
              <c:f>'Ac227 Dose 1 nCi R power MAX DO'!$D$36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DO'!$E$36:$N$36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6D-47FE-9658-FEC3D007A34A}"/>
            </c:ext>
          </c:extLst>
        </c:ser>
        <c:ser>
          <c:idx val="3"/>
          <c:order val="3"/>
          <c:tx>
            <c:strRef>
              <c:f>'Ac227 Dose 1 nCi R power MAX DO'!$D$37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DO'!$E$37:$N$37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6D-47FE-9658-FEC3D007A34A}"/>
            </c:ext>
          </c:extLst>
        </c:ser>
        <c:ser>
          <c:idx val="4"/>
          <c:order val="4"/>
          <c:tx>
            <c:strRef>
              <c:f>'Ac227 Dose 1 nCi R power MAX DO'!$D$38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DO'!$E$38:$N$38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6D-47FE-9658-FEC3D007A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3024"/>
        <c:axId val="710651840"/>
      </c:barChart>
      <c:catAx>
        <c:axId val="710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1840"/>
        <c:crosses val="autoZero"/>
        <c:auto val="1"/>
        <c:lblAlgn val="ctr"/>
        <c:lblOffset val="100"/>
        <c:noMultiLvlLbl val="0"/>
      </c:catAx>
      <c:valAx>
        <c:axId val="7106518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3E-4BA2-A8C4-47B17134BEBE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3E-4BA2-A8C4-47B17134BEBE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D3E-4BA2-A8C4-47B17134BEBE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D3E-4BA2-A8C4-47B17134BEBE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D3E-4BA2-A8C4-47B17134BEBE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D3E-4BA2-A8C4-47B17134BEBE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D3E-4BA2-A8C4-47B17134BEBE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D3E-4BA2-A8C4-47B17134BEBE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D3E-4BA2-A8C4-47B17134BEBE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D3E-4BA2-A8C4-47B17134BEBE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D3E-4BA2-A8C4-47B17134BEBE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D3E-4BA2-A8C4-47B17134BEBE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DO'!$E$38:$N$38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D3E-4BA2-A8C4-47B17134B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810624"/>
        <c:axId val="710655296"/>
      </c:barChart>
      <c:catAx>
        <c:axId val="7108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5296"/>
        <c:crosses val="autoZero"/>
        <c:auto val="1"/>
        <c:lblAlgn val="ctr"/>
        <c:lblOffset val="100"/>
        <c:noMultiLvlLbl val="0"/>
      </c:catAx>
      <c:valAx>
        <c:axId val="7106552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5A-43DA-8ABE-385FF95A7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DO'!$E$77:$E$81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95A-43DA-8ABE-385FF95A7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28320"/>
        <c:axId val="711328896"/>
      </c:scatterChart>
      <c:valAx>
        <c:axId val="71132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28896"/>
        <c:crossesAt val="1.0000000000000002E-2"/>
        <c:crossBetween val="midCat"/>
      </c:valAx>
      <c:valAx>
        <c:axId val="711328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283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0-4FD4-823F-492A9664F2F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DO'!$F$77:$F$81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0-4FD4-823F-492A9664F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0624"/>
        <c:axId val="711331200"/>
      </c:scatterChart>
      <c:valAx>
        <c:axId val="7113306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1200"/>
        <c:crossesAt val="1.0000000000000002E-2"/>
        <c:crossBetween val="midCat"/>
      </c:valAx>
      <c:valAx>
        <c:axId val="711331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06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B5-4F5E-B37B-0173ECC45B7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DO'!$H$77:$H$81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AB5-4F5E-B37B-0173ECC45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2928"/>
        <c:axId val="711333504"/>
      </c:scatterChart>
      <c:valAx>
        <c:axId val="7113329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3504"/>
        <c:crossesAt val="1.0000000000000002E-2"/>
        <c:crossBetween val="midCat"/>
      </c:valAx>
      <c:valAx>
        <c:axId val="711333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29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A9-47E3-90BD-E14D068C248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DO'!$I$77:$I$81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A9-47E3-90BD-E14D068C2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5232"/>
        <c:axId val="711565312"/>
      </c:scatterChart>
      <c:valAx>
        <c:axId val="7113352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5312"/>
        <c:crossesAt val="1.0000000000000002E-2"/>
        <c:crossBetween val="midCat"/>
      </c:valAx>
      <c:valAx>
        <c:axId val="7115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52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13-48CB-AA35-5E1D44CC322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DO'!$J$77:$J$81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E13-48CB-AA35-5E1D44CC3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7040"/>
        <c:axId val="711567616"/>
      </c:scatterChart>
      <c:valAx>
        <c:axId val="7115670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7616"/>
        <c:crossesAt val="1"/>
        <c:crossBetween val="midCat"/>
      </c:valAx>
      <c:valAx>
        <c:axId val="711567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70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FB-42A0-9C70-95AAFAF4815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DO'!$K$77:$K$81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BFB-42A0-9C70-95AAFAF48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9344"/>
        <c:axId val="711569920"/>
      </c:scatterChart>
      <c:valAx>
        <c:axId val="711569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9920"/>
        <c:crossesAt val="1.0000000000000002E-2"/>
        <c:crossBetween val="midCat"/>
      </c:valAx>
      <c:valAx>
        <c:axId val="7115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934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13-4FF4-95C7-58715BF5257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DO'!$L$77:$L$81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313-4FF4-95C7-58715BF52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71648"/>
        <c:axId val="711572224"/>
      </c:scatterChart>
      <c:valAx>
        <c:axId val="711571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72224"/>
        <c:crossesAt val="1.0000000000000002E-2"/>
        <c:crossBetween val="midCat"/>
      </c:valAx>
      <c:valAx>
        <c:axId val="71157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71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56-4E23-A261-E28D5C82868D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DO'!$M$77:$M$81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B56-4E23-A261-E28D5C828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5376"/>
        <c:axId val="711885952"/>
      </c:scatterChart>
      <c:valAx>
        <c:axId val="7118853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5952"/>
        <c:crossesAt val="1.0000000000000002E-2"/>
        <c:crossBetween val="midCat"/>
      </c:valAx>
      <c:valAx>
        <c:axId val="7118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5F-4326-B5B6-64E13DA0DF6E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DO'!$N$77:$N$81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15F-4326-B5B6-64E13DA0D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7680"/>
        <c:axId val="711888256"/>
      </c:scatterChart>
      <c:valAx>
        <c:axId val="7118876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8256"/>
        <c:crossesAt val="1.0000000000000002E-2"/>
        <c:crossBetween val="midCat"/>
      </c:valAx>
      <c:valAx>
        <c:axId val="71188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 MAX DO'!$D$102:$D$183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 MAX DO'!$G$102:$G$183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  <c:pt idx="53">
                  <c:v>4.4905195055097283E-2</c:v>
                </c:pt>
                <c:pt idx="54">
                  <c:v>4.7431814864112853E-2</c:v>
                </c:pt>
                <c:pt idx="55">
                  <c:v>4.9994534189497522E-2</c:v>
                </c:pt>
                <c:pt idx="56">
                  <c:v>5.2584465907123006E-2</c:v>
                </c:pt>
                <c:pt idx="57">
                  <c:v>5.5167332231355441E-2</c:v>
                </c:pt>
                <c:pt idx="58">
                  <c:v>5.7814210224507272E-2</c:v>
                </c:pt>
                <c:pt idx="59">
                  <c:v>6.0439881570214293E-2</c:v>
                </c:pt>
                <c:pt idx="60">
                  <c:v>6.3064384633331971E-2</c:v>
                </c:pt>
                <c:pt idx="61">
                  <c:v>6.5708296995281718E-2</c:v>
                </c:pt>
                <c:pt idx="62">
                  <c:v>7.8536242616476071E-2</c:v>
                </c:pt>
                <c:pt idx="63">
                  <c:v>9.0603861439670447E-2</c:v>
                </c:pt>
                <c:pt idx="64">
                  <c:v>0.11174282721201578</c:v>
                </c:pt>
                <c:pt idx="65">
                  <c:v>0.12840216244823052</c:v>
                </c:pt>
                <c:pt idx="66">
                  <c:v>0.14101304455352545</c:v>
                </c:pt>
                <c:pt idx="67">
                  <c:v>0.15394514363275671</c:v>
                </c:pt>
                <c:pt idx="68">
                  <c:v>0.16518099358144242</c:v>
                </c:pt>
                <c:pt idx="69">
                  <c:v>0.16967917766964211</c:v>
                </c:pt>
                <c:pt idx="70">
                  <c:v>0.17129756888274061</c:v>
                </c:pt>
                <c:pt idx="71">
                  <c:v>0.17172657433149693</c:v>
                </c:pt>
                <c:pt idx="72">
                  <c:v>0.17167152691903226</c:v>
                </c:pt>
                <c:pt idx="73">
                  <c:v>0.17142319586209748</c:v>
                </c:pt>
                <c:pt idx="74">
                  <c:v>0.17110220134555257</c:v>
                </c:pt>
                <c:pt idx="75">
                  <c:v>0.17038612492756539</c:v>
                </c:pt>
                <c:pt idx="76">
                  <c:v>0.16942238554363093</c:v>
                </c:pt>
                <c:pt idx="77">
                  <c:v>0.16410951208671198</c:v>
                </c:pt>
                <c:pt idx="78">
                  <c:v>0.15397966183779094</c:v>
                </c:pt>
                <c:pt idx="79">
                  <c:v>0.13556050642608147</c:v>
                </c:pt>
                <c:pt idx="80">
                  <c:v>0.10507425292084764</c:v>
                </c:pt>
                <c:pt idx="81">
                  <c:v>8.7405305973639477E-2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F2-4C55-9E68-25C63577E2A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DO'!$G$77:$G$81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F2-4C55-9E68-25C63577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90560"/>
        <c:axId val="711891136"/>
      </c:scatterChart>
      <c:valAx>
        <c:axId val="7118905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91136"/>
        <c:crossesAt val="1.0000000000000002E-2"/>
        <c:crossBetween val="midCat"/>
      </c:valAx>
      <c:valAx>
        <c:axId val="711891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905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 MAX DO'!$E$101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45-4102-97A4-AFDB2CB37E45}"/>
            </c:ext>
          </c:extLst>
        </c:ser>
        <c:ser>
          <c:idx val="0"/>
          <c:order val="1"/>
          <c:tx>
            <c:strRef>
              <c:f>'Ac227 Dose 1 nCi R power MAX DO'!$E$76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DO'!$E$77:$E$81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45-4102-97A4-AFDB2CB37E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2256"/>
        <c:axId val="712032832"/>
      </c:scatterChart>
      <c:valAx>
        <c:axId val="7120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2832"/>
        <c:crossesAt val="1.0000000000000002E-2"/>
        <c:crossBetween val="midCat"/>
      </c:valAx>
      <c:valAx>
        <c:axId val="71203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22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 MAX DO'!$F$101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3F-4C05-8576-3404DE8242C4}"/>
            </c:ext>
          </c:extLst>
        </c:ser>
        <c:ser>
          <c:idx val="0"/>
          <c:order val="1"/>
          <c:tx>
            <c:strRef>
              <c:f>'Ac227 Dose 1 nCi R power MAX DO'!$F$76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DO'!$F$77:$F$81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3F-4C05-8576-3404DE824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4560"/>
        <c:axId val="712035136"/>
      </c:scatterChart>
      <c:valAx>
        <c:axId val="7120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5136"/>
        <c:crossesAt val="1.0000000000000002E-2"/>
        <c:crossBetween val="midCat"/>
      </c:valAx>
      <c:valAx>
        <c:axId val="71203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45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93-41A0-B0FE-1C178B129C36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DO'!$H$77:$H$81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93-41A0-B0FE-1C178B129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7440"/>
        <c:axId val="712038016"/>
      </c:scatterChart>
      <c:valAx>
        <c:axId val="7120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8016"/>
        <c:crossesAt val="1.0000000000000002E-2"/>
        <c:crossBetween val="midCat"/>
      </c:valAx>
      <c:valAx>
        <c:axId val="712038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7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61-46BF-ADCB-6A3D73F86267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DO'!$I$77:$I$81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61-46BF-ADCB-6A3D73F86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9744"/>
        <c:axId val="710565888"/>
      </c:scatterChart>
      <c:valAx>
        <c:axId val="7120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5888"/>
        <c:crossesAt val="1.0000000000000002E-2"/>
        <c:crossBetween val="midCat"/>
      </c:valAx>
      <c:valAx>
        <c:axId val="710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974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1-4F34-B59A-20BB39DCDA73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DO'!$J$77:$J$81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1-4F34-B59A-20BB39DCD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7616"/>
        <c:axId val="710568192"/>
      </c:scatterChart>
      <c:valAx>
        <c:axId val="7105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8192"/>
        <c:crossesAt val="1"/>
        <c:crossBetween val="midCat"/>
      </c:valAx>
      <c:valAx>
        <c:axId val="7105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76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3-43E9-BC11-0C7B28E2AC1C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DO'!$K$77:$K$81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C3-43E9-BC11-0C7B28E2A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9920"/>
        <c:axId val="710570496"/>
      </c:scatterChart>
      <c:valAx>
        <c:axId val="71056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0496"/>
        <c:crossesAt val="1.0000000000000002E-2"/>
        <c:crossBetween val="midCat"/>
      </c:valAx>
      <c:valAx>
        <c:axId val="710570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99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5F-462F-B491-0982DFD68686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DO'!$L$77:$L$81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5F-462F-B491-0982DFD68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2224"/>
        <c:axId val="710572800"/>
      </c:scatterChart>
      <c:valAx>
        <c:axId val="7105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2800"/>
        <c:crossesAt val="1.0000000000000002E-2"/>
        <c:crossBetween val="midCat"/>
      </c:valAx>
      <c:valAx>
        <c:axId val="710572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72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71-44AC-A185-F176ED957198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DO'!$M$77:$M$81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371-44AC-A185-F176ED957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4016"/>
        <c:axId val="712254592"/>
      </c:scatterChart>
      <c:valAx>
        <c:axId val="712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4592"/>
        <c:crossesAt val="1.0000000000000002E-2"/>
        <c:crossBetween val="midCat"/>
      </c:valAx>
      <c:valAx>
        <c:axId val="71225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1-4A6B-999E-47B16888A3F2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DO'!$N$77:$N$81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1-4A6B-999E-47B16888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6320"/>
        <c:axId val="712256896"/>
      </c:scatterChart>
      <c:valAx>
        <c:axId val="7122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6896"/>
        <c:crossesAt val="1.0000000000000002E-2"/>
        <c:crossBetween val="midCat"/>
      </c:valAx>
      <c:valAx>
        <c:axId val="71225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6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 MAX DO'!$D$102:$D$154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 MAX DO'!$G$102:$G$154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  <c:pt idx="24">
                  <c:v>0.04</c:v>
                </c:pt>
                <c:pt idx="25">
                  <c:v>0.04</c:v>
                </c:pt>
                <c:pt idx="26">
                  <c:v>0.04</c:v>
                </c:pt>
                <c:pt idx="27">
                  <c:v>0.04</c:v>
                </c:pt>
                <c:pt idx="28">
                  <c:v>0.04</c:v>
                </c:pt>
                <c:pt idx="29">
                  <c:v>0.04</c:v>
                </c:pt>
                <c:pt idx="30">
                  <c:v>0.04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0.04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0.04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0.04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4.0600193493103287E-2</c:v>
                </c:pt>
                <c:pt idx="50">
                  <c:v>4.1204443469081614E-2</c:v>
                </c:pt>
                <c:pt idx="51">
                  <c:v>4.181256819605788E-2</c:v>
                </c:pt>
                <c:pt idx="52">
                  <c:v>4.2424389116033655E-2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08-4FA8-8A85-A1D31C74830D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 MAX DO'!$D$77:$D$81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 MAX DO'!$G$77:$G$81</c:f>
              <c:numCache>
                <c:formatCode>0.000</c:formatCode>
                <c:ptCount val="5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08-4FA8-8A85-A1D31C748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8624"/>
        <c:axId val="712259200"/>
      </c:scatterChart>
      <c:valAx>
        <c:axId val="712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9200"/>
        <c:crossesAt val="1.0000000000000002E-2"/>
        <c:crossBetween val="midCat"/>
      </c:valAx>
      <c:valAx>
        <c:axId val="712259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862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 MAX DO'!$E$384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57-4905-A7E7-7FB9BE68423D}"/>
            </c:ext>
          </c:extLst>
        </c:ser>
        <c:ser>
          <c:idx val="1"/>
          <c:order val="1"/>
          <c:tx>
            <c:strRef>
              <c:f>'Ac227 Dose 1 nCi R power MAX DO'!$F$384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57-4905-A7E7-7FB9BE68423D}"/>
            </c:ext>
          </c:extLst>
        </c:ser>
        <c:ser>
          <c:idx val="2"/>
          <c:order val="2"/>
          <c:tx>
            <c:strRef>
              <c:f>'Ac227 Dose 1 nCi R power MAX DO'!$G$384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57-4905-A7E7-7FB9BE68423D}"/>
            </c:ext>
          </c:extLst>
        </c:ser>
        <c:ser>
          <c:idx val="3"/>
          <c:order val="3"/>
          <c:tx>
            <c:strRef>
              <c:f>'Ac227 Dose 1 nCi R power MAX DO'!$H$384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557-4905-A7E7-7FB9BE68423D}"/>
            </c:ext>
          </c:extLst>
        </c:ser>
        <c:ser>
          <c:idx val="4"/>
          <c:order val="4"/>
          <c:tx>
            <c:strRef>
              <c:f>'Ac227 Dose 1 nCi R power MAX DO'!$I$384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557-4905-A7E7-7FB9BE68423D}"/>
            </c:ext>
          </c:extLst>
        </c:ser>
        <c:ser>
          <c:idx val="5"/>
          <c:order val="5"/>
          <c:tx>
            <c:strRef>
              <c:f>'Ac227 Dose 1 nCi R power MAX DO'!$J$384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557-4905-A7E7-7FB9BE68423D}"/>
            </c:ext>
          </c:extLst>
        </c:ser>
        <c:ser>
          <c:idx val="6"/>
          <c:order val="6"/>
          <c:tx>
            <c:strRef>
              <c:f>'Ac227 Dose 1 nCi R power MAX DO'!$K$384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557-4905-A7E7-7FB9BE68423D}"/>
            </c:ext>
          </c:extLst>
        </c:ser>
        <c:ser>
          <c:idx val="7"/>
          <c:order val="7"/>
          <c:tx>
            <c:strRef>
              <c:f>'Ac227 Dose 1 nCi R power MAX DO'!$L$384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557-4905-A7E7-7FB9BE68423D}"/>
            </c:ext>
          </c:extLst>
        </c:ser>
        <c:ser>
          <c:idx val="8"/>
          <c:order val="8"/>
          <c:tx>
            <c:strRef>
              <c:f>'Ac227 Dose 1 nCi R power MAX DO'!$M$384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557-4905-A7E7-7FB9BE68423D}"/>
            </c:ext>
          </c:extLst>
        </c:ser>
        <c:ser>
          <c:idx val="9"/>
          <c:order val="9"/>
          <c:tx>
            <c:strRef>
              <c:f>'Ac227 Dose 1 nCi R power MAX DO'!$N$384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 MAX DO'!$N$385:$N$466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9.8940101634268382E-5</c:v>
                </c:pt>
                <c:pt idx="2">
                  <c:v>2.0589272644937228E-4</c:v>
                </c:pt>
                <c:pt idx="3">
                  <c:v>2.2162271292372921E-4</c:v>
                </c:pt>
                <c:pt idx="4">
                  <c:v>2.3444563478406709E-4</c:v>
                </c:pt>
                <c:pt idx="5">
                  <c:v>2.7288698034960457E-4</c:v>
                </c:pt>
                <c:pt idx="6">
                  <c:v>3.3741447580600638E-4</c:v>
                </c:pt>
                <c:pt idx="7">
                  <c:v>4.0283809889355294E-4</c:v>
                </c:pt>
                <c:pt idx="8">
                  <c:v>4.6904266655528528E-4</c:v>
                </c:pt>
                <c:pt idx="9">
                  <c:v>5.3602173025502976E-4</c:v>
                </c:pt>
                <c:pt idx="10">
                  <c:v>6.0365213583546027E-4</c:v>
                </c:pt>
                <c:pt idx="11">
                  <c:v>6.7192108234384389E-4</c:v>
                </c:pt>
                <c:pt idx="12">
                  <c:v>7.4071917249120083E-4</c:v>
                </c:pt>
                <c:pt idx="13">
                  <c:v>8.3238599634651576E-4</c:v>
                </c:pt>
                <c:pt idx="14">
                  <c:v>9.4710769707614321E-4</c:v>
                </c:pt>
                <c:pt idx="15">
                  <c:v>1.0598786066195033E-3</c:v>
                </c:pt>
                <c:pt idx="16">
                  <c:v>1.1931789508834443E-3</c:v>
                </c:pt>
                <c:pt idx="17">
                  <c:v>1.3411652900311342E-3</c:v>
                </c:pt>
                <c:pt idx="18">
                  <c:v>1.4836706915678122E-3</c:v>
                </c:pt>
                <c:pt idx="19">
                  <c:v>1.6260299221222609E-3</c:v>
                </c:pt>
                <c:pt idx="20">
                  <c:v>1.7679354509679904E-3</c:v>
                </c:pt>
                <c:pt idx="21">
                  <c:v>1.909108260396811E-3</c:v>
                </c:pt>
                <c:pt idx="22">
                  <c:v>2.049296760662758E-3</c:v>
                </c:pt>
                <c:pt idx="23">
                  <c:v>2.1882755523357066E-3</c:v>
                </c:pt>
                <c:pt idx="24">
                  <c:v>2.3258440904742081E-3</c:v>
                </c:pt>
                <c:pt idx="25">
                  <c:v>2.4618252760508605E-3</c:v>
                </c:pt>
                <c:pt idx="26">
                  <c:v>2.5960640016733216E-3</c:v>
                </c:pt>
                <c:pt idx="27">
                  <c:v>2.7284256848365981E-3</c:v>
                </c:pt>
                <c:pt idx="28">
                  <c:v>2.8587948045366712E-3</c:v>
                </c:pt>
                <c:pt idx="29">
                  <c:v>2.9870734608730158E-3</c:v>
                </c:pt>
                <c:pt idx="30">
                  <c:v>3.1131799714798386E-3</c:v>
                </c:pt>
                <c:pt idx="31">
                  <c:v>3.2370475158352333E-3</c:v>
                </c:pt>
                <c:pt idx="32">
                  <c:v>3.3586228376288061E-3</c:v>
                </c:pt>
                <c:pt idx="33">
                  <c:v>3.4778650070470189E-3</c:v>
                </c:pt>
                <c:pt idx="34">
                  <c:v>3.5947442509160479E-3</c:v>
                </c:pt>
                <c:pt idx="35">
                  <c:v>3.7092408540031077E-3</c:v>
                </c:pt>
                <c:pt idx="36">
                  <c:v>3.8213441266330864E-3</c:v>
                </c:pt>
                <c:pt idx="37">
                  <c:v>3.9310514462320223E-3</c:v>
                </c:pt>
                <c:pt idx="38">
                  <c:v>4.0383673673716211E-3</c:v>
                </c:pt>
                <c:pt idx="39">
                  <c:v>4.1433027972679988E-3</c:v>
                </c:pt>
                <c:pt idx="40">
                  <c:v>4.245874238227418E-3</c:v>
                </c:pt>
                <c:pt idx="41">
                  <c:v>4.3461030915630441E-3</c:v>
                </c:pt>
                <c:pt idx="42">
                  <c:v>4.4440150209457841E-3</c:v>
                </c:pt>
                <c:pt idx="43">
                  <c:v>4.5396393717663736E-3</c:v>
                </c:pt>
                <c:pt idx="44">
                  <c:v>4.6330086431215353E-3</c:v>
                </c:pt>
                <c:pt idx="45">
                  <c:v>4.7223779376028806E-3</c:v>
                </c:pt>
                <c:pt idx="46">
                  <c:v>4.8113448170256697E-3</c:v>
                </c:pt>
                <c:pt idx="47">
                  <c:v>4.8999485509872171E-3</c:v>
                </c:pt>
                <c:pt idx="48">
                  <c:v>4.9846697671086125E-3</c:v>
                </c:pt>
                <c:pt idx="49">
                  <c:v>5.1056539847994199E-3</c:v>
                </c:pt>
                <c:pt idx="50">
                  <c:v>5.2644021851697741E-3</c:v>
                </c:pt>
                <c:pt idx="51">
                  <c:v>5.4240484375395149E-3</c:v>
                </c:pt>
                <c:pt idx="52">
                  <c:v>5.584548804738184E-3</c:v>
                </c:pt>
                <c:pt idx="53">
                  <c:v>5.9905831219722577E-3</c:v>
                </c:pt>
                <c:pt idx="54">
                  <c:v>6.6467719800375278E-3</c:v>
                </c:pt>
                <c:pt idx="55">
                  <c:v>7.3118530431958246E-3</c:v>
                </c:pt>
                <c:pt idx="56">
                  <c:v>7.9835653766212461E-3</c:v>
                </c:pt>
                <c:pt idx="57">
                  <c:v>8.6564481742822594E-3</c:v>
                </c:pt>
                <c:pt idx="58">
                  <c:v>9.3354117149014523E-3</c:v>
                </c:pt>
                <c:pt idx="59">
                  <c:v>1.0018743391615129E-2</c:v>
                </c:pt>
                <c:pt idx="60">
                  <c:v>1.0698095593533335E-2</c:v>
                </c:pt>
                <c:pt idx="61">
                  <c:v>1.1378826724527719E-2</c:v>
                </c:pt>
                <c:pt idx="62">
                  <c:v>1.3371039023264759E-2</c:v>
                </c:pt>
                <c:pt idx="63">
                  <c:v>1.6568315239108164E-2</c:v>
                </c:pt>
                <c:pt idx="64">
                  <c:v>2.081290264516597E-2</c:v>
                </c:pt>
                <c:pt idx="65">
                  <c:v>2.5630318168353053E-2</c:v>
                </c:pt>
                <c:pt idx="66">
                  <c:v>2.9350796924551347E-2</c:v>
                </c:pt>
                <c:pt idx="67">
                  <c:v>3.2592115405396568E-2</c:v>
                </c:pt>
                <c:pt idx="68">
                  <c:v>3.5657389283563927E-2</c:v>
                </c:pt>
                <c:pt idx="69">
                  <c:v>3.765544600377E-2</c:v>
                </c:pt>
                <c:pt idx="70">
                  <c:v>3.8437538153695099E-2</c:v>
                </c:pt>
                <c:pt idx="71">
                  <c:v>3.870584306023378E-2</c:v>
                </c:pt>
                <c:pt idx="72">
                  <c:v>3.876296056975366E-2</c:v>
                </c:pt>
                <c:pt idx="73">
                  <c:v>3.8734613034133801E-2</c:v>
                </c:pt>
                <c:pt idx="74">
                  <c:v>3.8672679855941666E-2</c:v>
                </c:pt>
                <c:pt idx="75">
                  <c:v>3.8556616911381819E-2</c:v>
                </c:pt>
                <c:pt idx="76">
                  <c:v>3.8367383132368635E-2</c:v>
                </c:pt>
                <c:pt idx="77">
                  <c:v>3.7658765614250592E-2</c:v>
                </c:pt>
                <c:pt idx="78">
                  <c:v>3.5915148369120908E-2</c:v>
                </c:pt>
                <c:pt idx="79">
                  <c:v>3.2691707088678412E-2</c:v>
                </c:pt>
                <c:pt idx="80">
                  <c:v>2.7169843531882787E-2</c:v>
                </c:pt>
                <c:pt idx="81">
                  <c:v>2.1732685304658453E-2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557-4905-A7E7-7FB9BE684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2000"/>
        <c:axId val="745472576"/>
      </c:scatterChart>
      <c:valAx>
        <c:axId val="7454720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576"/>
        <c:crossesAt val="1.0000000000000005E-7"/>
        <c:crossBetween val="midCat"/>
        <c:majorUnit val="10"/>
      </c:valAx>
      <c:valAx>
        <c:axId val="7454725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 MAX DO'!$E$473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DO'!$E$475:$E$555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8D-452C-9CED-4CC728310E4B}"/>
            </c:ext>
          </c:extLst>
        </c:ser>
        <c:ser>
          <c:idx val="1"/>
          <c:order val="1"/>
          <c:tx>
            <c:strRef>
              <c:f>'Ac227 Dose 1 nCi R power MAX DO'!$F$473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DO'!$F$475:$F$555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8D-452C-9CED-4CC728310E4B}"/>
            </c:ext>
          </c:extLst>
        </c:ser>
        <c:ser>
          <c:idx val="2"/>
          <c:order val="2"/>
          <c:tx>
            <c:strRef>
              <c:f>'Ac227 Dose 1 nCi R power MAX DO'!$G$473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DO'!$G$475:$G$555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8D-452C-9CED-4CC728310E4B}"/>
            </c:ext>
          </c:extLst>
        </c:ser>
        <c:ser>
          <c:idx val="3"/>
          <c:order val="3"/>
          <c:tx>
            <c:strRef>
              <c:f>'Ac227 Dose 1 nCi R power MAX DO'!$H$473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DO'!$H$475:$H$555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8D-452C-9CED-4CC728310E4B}"/>
            </c:ext>
          </c:extLst>
        </c:ser>
        <c:ser>
          <c:idx val="4"/>
          <c:order val="4"/>
          <c:tx>
            <c:strRef>
              <c:f>'Ac227 Dose 1 nCi R power MAX DO'!$I$473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DO'!$I$475:$I$555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98D-452C-9CED-4CC728310E4B}"/>
            </c:ext>
          </c:extLst>
        </c:ser>
        <c:ser>
          <c:idx val="5"/>
          <c:order val="5"/>
          <c:tx>
            <c:strRef>
              <c:f>'Ac227 Dose 1 nCi R power MAX DO'!$J$473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DO'!$J$475:$J$555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98D-452C-9CED-4CC728310E4B}"/>
            </c:ext>
          </c:extLst>
        </c:ser>
        <c:ser>
          <c:idx val="6"/>
          <c:order val="6"/>
          <c:tx>
            <c:strRef>
              <c:f>'Ac227 Dose 1 nCi R power MAX DO'!$K$473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DO'!$K$475:$K$555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98D-452C-9CED-4CC728310E4B}"/>
            </c:ext>
          </c:extLst>
        </c:ser>
        <c:ser>
          <c:idx val="7"/>
          <c:order val="7"/>
          <c:tx>
            <c:strRef>
              <c:f>'Ac227 Dose 1 nCi R power MAX DO'!$L$473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DO'!$L$475:$L$555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98D-452C-9CED-4CC728310E4B}"/>
            </c:ext>
          </c:extLst>
        </c:ser>
        <c:ser>
          <c:idx val="8"/>
          <c:order val="8"/>
          <c:tx>
            <c:strRef>
              <c:f>'Ac227 Dose 1 nCi R power MAX DO'!$M$473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DO'!$M$475:$M$555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98D-452C-9CED-4CC728310E4B}"/>
            </c:ext>
          </c:extLst>
        </c:ser>
        <c:ser>
          <c:idx val="9"/>
          <c:order val="9"/>
          <c:tx>
            <c:strRef>
              <c:f>'Ac227 Dose 1 nCi R power MAX DO'!$N$473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 MAX DO'!$D$475:$D$555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 MAX DO'!$N$475:$N$555</c:f>
              <c:numCache>
                <c:formatCode>0.00E+00</c:formatCode>
                <c:ptCount val="81"/>
                <c:pt idx="0">
                  <c:v>4.1225042347611827E-8</c:v>
                </c:pt>
                <c:pt idx="1">
                  <c:v>1.0985595116406926E-7</c:v>
                </c:pt>
                <c:pt idx="2">
                  <c:v>1.6526162939500158E-7</c:v>
                </c:pt>
                <c:pt idx="3">
                  <c:v>2.2387303809101834E-7</c:v>
                </c:pt>
                <c:pt idx="4">
                  <c:v>5.6498176352802404E-7</c:v>
                </c:pt>
                <c:pt idx="5">
                  <c:v>9.8674985828553209E-7</c:v>
                </c:pt>
                <c:pt idx="6">
                  <c:v>1.4902974819024734E-6</c:v>
                </c:pt>
                <c:pt idx="7">
                  <c:v>2.0766008150965802E-6</c:v>
                </c:pt>
                <c:pt idx="8">
                  <c:v>2.7466279779153676E-6</c:v>
                </c:pt>
                <c:pt idx="9">
                  <c:v>3.5011931477096928E-6</c:v>
                </c:pt>
                <c:pt idx="10">
                  <c:v>4.3410945006394978E-6</c:v>
                </c:pt>
                <c:pt idx="11">
                  <c:v>5.2669934662534987E-6</c:v>
                </c:pt>
                <c:pt idx="12">
                  <c:v>6.9317654589465298E-6</c:v>
                </c:pt>
                <c:pt idx="13">
                  <c:v>8.8259808530988163E-6</c:v>
                </c:pt>
                <c:pt idx="14">
                  <c:v>1.0945738066337823E-5</c:v>
                </c:pt>
                <c:pt idx="15">
                  <c:v>1.4226980181267297E-5</c:v>
                </c:pt>
                <c:pt idx="16">
                  <c:v>1.7579893406345132E-5</c:v>
                </c:pt>
                <c:pt idx="17">
                  <c:v>2.1289070135264664E-5</c:v>
                </c:pt>
                <c:pt idx="18">
                  <c:v>2.5354144940570317E-5</c:v>
                </c:pt>
                <c:pt idx="19">
                  <c:v>2.9773983567990293E-5</c:v>
                </c:pt>
                <c:pt idx="20">
                  <c:v>3.4546754218982317E-5</c:v>
                </c:pt>
                <c:pt idx="21">
                  <c:v>3.966999612063921E-5</c:v>
                </c:pt>
                <c:pt idx="22">
                  <c:v>4.5140685001478478E-5</c:v>
                </c:pt>
                <c:pt idx="23">
                  <c:v>5.0955295227664001E-5</c:v>
                </c:pt>
                <c:pt idx="24">
                  <c:v>5.7109858417791153E-5</c:v>
                </c:pt>
                <c:pt idx="25">
                  <c:v>6.360001842197445E-5</c:v>
                </c:pt>
                <c:pt idx="26">
                  <c:v>7.042108263406594E-5</c:v>
                </c:pt>
                <c:pt idx="27">
                  <c:v>7.7568069645407619E-5</c:v>
                </c:pt>
                <c:pt idx="28">
                  <c:v>8.503575329759016E-5</c:v>
                </c:pt>
                <c:pt idx="29">
                  <c:v>9.2818703226289759E-5</c:v>
                </c:pt>
                <c:pt idx="30">
                  <c:v>1.0091132201587784E-4</c:v>
                </c:pt>
                <c:pt idx="31">
                  <c:v>1.0930787910994985E-4</c:v>
                </c:pt>
                <c:pt idx="32">
                  <c:v>1.1800254162756739E-4</c:v>
                </c:pt>
                <c:pt idx="33">
                  <c:v>1.269894022548575E-4</c:v>
                </c:pt>
                <c:pt idx="34">
                  <c:v>1.3626250438986527E-4</c:v>
                </c:pt>
                <c:pt idx="35">
                  <c:v>1.4581586470644798E-4</c:v>
                </c:pt>
                <c:pt idx="36">
                  <c:v>1.5564349332202804E-4</c:v>
                </c:pt>
                <c:pt idx="37">
                  <c:v>1.6573941174045708E-4</c:v>
                </c:pt>
                <c:pt idx="38">
                  <c:v>1.7609766873362707E-4</c:v>
                </c:pt>
                <c:pt idx="39">
                  <c:v>1.8671235432919561E-4</c:v>
                </c:pt>
                <c:pt idx="40">
                  <c:v>1.9757761205810322E-4</c:v>
                </c:pt>
                <c:pt idx="41">
                  <c:v>2.0868764961046767E-4</c:v>
                </c:pt>
                <c:pt idx="42">
                  <c:v>2.2003674803988362E-4</c:v>
                </c:pt>
                <c:pt idx="43">
                  <c:v>2.3161926964768747E-4</c:v>
                </c:pt>
                <c:pt idx="44">
                  <c:v>2.4342521449169466E-4</c:v>
                </c:pt>
                <c:pt idx="45">
                  <c:v>2.5545357653425886E-4</c:v>
                </c:pt>
                <c:pt idx="46">
                  <c:v>2.6770344791172691E-4</c:v>
                </c:pt>
                <c:pt idx="47">
                  <c:v>2.8016512232949844E-4</c:v>
                </c:pt>
                <c:pt idx="48">
                  <c:v>2.9292925729149701E-4</c:v>
                </c:pt>
                <c:pt idx="49">
                  <c:v>3.0609026275442143E-4</c:v>
                </c:pt>
                <c:pt idx="50">
                  <c:v>3.1965038384827022E-4</c:v>
                </c:pt>
                <c:pt idx="51">
                  <c:v>3.336117558601157E-4</c:v>
                </c:pt>
                <c:pt idx="52">
                  <c:v>3.9351758707983827E-4</c:v>
                </c:pt>
                <c:pt idx="53">
                  <c:v>4.5998530688021356E-4</c:v>
                </c:pt>
                <c:pt idx="54">
                  <c:v>5.331038373121718E-4</c:v>
                </c:pt>
                <c:pt idx="55">
                  <c:v>6.1293949107838429E-4</c:v>
                </c:pt>
                <c:pt idx="56">
                  <c:v>6.9950397282120692E-4</c:v>
                </c:pt>
                <c:pt idx="57">
                  <c:v>7.9285808997022139E-4</c:v>
                </c:pt>
                <c:pt idx="58">
                  <c:v>8.9304552388637273E-4</c:v>
                </c:pt>
                <c:pt idx="59">
                  <c:v>1.000026479821706E-3</c:v>
                </c:pt>
                <c:pt idx="60">
                  <c:v>1.1138147470669832E-3</c:v>
                </c:pt>
                <c:pt idx="61">
                  <c:v>1.7823666982302211E-3</c:v>
                </c:pt>
                <c:pt idx="62">
                  <c:v>2.6107824601856295E-3</c:v>
                </c:pt>
                <c:pt idx="63">
                  <c:v>4.6920727247022264E-3</c:v>
                </c:pt>
                <c:pt idx="64">
                  <c:v>7.2551045415375319E-3</c:v>
                </c:pt>
                <c:pt idx="65">
                  <c:v>1.0190184233992667E-2</c:v>
                </c:pt>
                <c:pt idx="66">
                  <c:v>1.5079001544802151E-2</c:v>
                </c:pt>
                <c:pt idx="67">
                  <c:v>2.3993348865693133E-2</c:v>
                </c:pt>
                <c:pt idx="68">
                  <c:v>3.3407210366635631E-2</c:v>
                </c:pt>
                <c:pt idx="69">
                  <c:v>4.3016594905059408E-2</c:v>
                </c:pt>
                <c:pt idx="70">
                  <c:v>5.2693055670117853E-2</c:v>
                </c:pt>
                <c:pt idx="71">
                  <c:v>6.2383795812556264E-2</c:v>
                </c:pt>
                <c:pt idx="72">
                  <c:v>7.2067449071089723E-2</c:v>
                </c:pt>
                <c:pt idx="73">
                  <c:v>8.1735619035075147E-2</c:v>
                </c:pt>
                <c:pt idx="74">
                  <c:v>0.10101392749076606</c:v>
                </c:pt>
                <c:pt idx="75">
                  <c:v>0.12595272652680567</c:v>
                </c:pt>
                <c:pt idx="76">
                  <c:v>0.26340722101882036</c:v>
                </c:pt>
                <c:pt idx="77">
                  <c:v>0.525587804113403</c:v>
                </c:pt>
                <c:pt idx="78">
                  <c:v>1.0028867276081077</c:v>
                </c:pt>
                <c:pt idx="79">
                  <c:v>1.796246158739085</c:v>
                </c:pt>
                <c:pt idx="80">
                  <c:v>2.2541060262005681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98D-452C-9CED-4CC728310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4880"/>
        <c:axId val="745475456"/>
      </c:scatterChart>
      <c:valAx>
        <c:axId val="7454748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456"/>
        <c:crossesAt val="1.0000000000000005E-7"/>
        <c:crossBetween val="midCat"/>
        <c:majorUnit val="10"/>
      </c:valAx>
      <c:valAx>
        <c:axId val="7454754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48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 MAX DO'!$D$34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 MAX DO'!$R$34:$AC$34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DO'!$E$34:$N$34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1-4640-8FEC-AE19DB9384AA}"/>
            </c:ext>
          </c:extLst>
        </c:ser>
        <c:ser>
          <c:idx val="1"/>
          <c:order val="1"/>
          <c:tx>
            <c:strRef>
              <c:f>'Ac227 Dose 1 nCi R power MAX DO'!$D$35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 MAX DO'!$R$35:$AC$35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DO'!$E$35:$N$35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31-4640-8FEC-AE19DB9384AA}"/>
            </c:ext>
          </c:extLst>
        </c:ser>
        <c:ser>
          <c:idx val="2"/>
          <c:order val="2"/>
          <c:tx>
            <c:strRef>
              <c:f>'Ac227 Dose 1 nCi R power MAX DO'!$D$36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 MAX DO'!$R$36:$AC$36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DO'!$E$36:$N$36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31-4640-8FEC-AE19DB9384AA}"/>
            </c:ext>
          </c:extLst>
        </c:ser>
        <c:ser>
          <c:idx val="3"/>
          <c:order val="3"/>
          <c:tx>
            <c:strRef>
              <c:f>'Ac227 Dose 1 nCi R power MAX DO'!$D$37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 MAX DO'!$R$37:$AC$37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DO'!$E$37:$N$37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31-4640-8FEC-AE19DB9384AA}"/>
            </c:ext>
          </c:extLst>
        </c:ser>
        <c:ser>
          <c:idx val="4"/>
          <c:order val="4"/>
          <c:tx>
            <c:strRef>
              <c:f>'Ac227 Dose 1 nCi R power MAX DO'!$D$38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 MAX DO'!$R$38:$AC$38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 MAX DO'!$E$33:$N$33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 MAX DO'!$E$38:$N$38</c:f>
              <c:numCache>
                <c:formatCode>0.000</c:formatCode>
                <c:ptCount val="1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0.04</c:v>
                </c:pt>
                <c:pt idx="5">
                  <c:v>0.04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31-4640-8FEC-AE19DB938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429120"/>
        <c:axId val="745478336"/>
      </c:barChart>
      <c:catAx>
        <c:axId val="711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8336"/>
        <c:crosses val="autoZero"/>
        <c:auto val="1"/>
        <c:lblAlgn val="ctr"/>
        <c:lblOffset val="100"/>
        <c:noMultiLvlLbl val="0"/>
      </c:catAx>
      <c:valAx>
        <c:axId val="745478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57600"/>
        <c:axId val="745858176"/>
      </c:scatterChart>
      <c:valAx>
        <c:axId val="7458576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8176"/>
        <c:crossesAt val="1.0000000000000005E-7"/>
        <c:crossBetween val="midCat"/>
      </c:valAx>
      <c:valAx>
        <c:axId val="74585817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76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60480"/>
        <c:axId val="745861056"/>
      </c:scatterChart>
      <c:valAx>
        <c:axId val="745860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1056"/>
        <c:crossesAt val="1.0000000000000005E-7"/>
        <c:crossBetween val="midCat"/>
      </c:valAx>
      <c:valAx>
        <c:axId val="74586105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0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1072"/>
        <c:axId val="745863360"/>
      </c:barChart>
      <c:catAx>
        <c:axId val="7092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3360"/>
        <c:crosses val="autoZero"/>
        <c:auto val="1"/>
        <c:lblAlgn val="ctr"/>
        <c:lblOffset val="100"/>
        <c:noMultiLvlLbl val="0"/>
      </c:catAx>
      <c:valAx>
        <c:axId val="7458633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6480"/>
        <c:axId val="709117056"/>
      </c:scatterChart>
      <c:valAx>
        <c:axId val="709116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7056"/>
        <c:crossesAt val="1.0000000000000005E-7"/>
        <c:crossBetween val="midCat"/>
        <c:majorUnit val="10"/>
      </c:valAx>
      <c:valAx>
        <c:axId val="70911705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6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9360"/>
        <c:axId val="709119936"/>
      </c:scatterChart>
      <c:valAx>
        <c:axId val="70911936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936"/>
        <c:crossesAt val="1.0000000000000005E-7"/>
        <c:crossBetween val="midCat"/>
        <c:majorUnit val="10"/>
      </c:valAx>
      <c:valAx>
        <c:axId val="70911993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22240"/>
        <c:axId val="709122816"/>
      </c:scatterChart>
      <c:valAx>
        <c:axId val="709122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816"/>
        <c:crossesAt val="1.0000000000000005E-7"/>
        <c:crossBetween val="midCat"/>
        <c:majorUnit val="10"/>
      </c:valAx>
      <c:valAx>
        <c:axId val="709122816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6240"/>
        <c:axId val="747226816"/>
      </c:scatterChart>
      <c:valAx>
        <c:axId val="747226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816"/>
        <c:crossesAt val="1.0000000000000005E-7"/>
        <c:crossBetween val="midCat"/>
        <c:majorUnit val="10"/>
      </c:valAx>
      <c:valAx>
        <c:axId val="74722681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9120"/>
        <c:axId val="747229696"/>
      </c:scatterChart>
      <c:valAx>
        <c:axId val="74722912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696"/>
        <c:crossesAt val="1.0000000000000005E-7"/>
        <c:crossBetween val="midCat"/>
      </c:valAx>
      <c:valAx>
        <c:axId val="74722969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12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32000"/>
        <c:axId val="747232576"/>
      </c:scatterChart>
      <c:valAx>
        <c:axId val="7472320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576"/>
        <c:crossesAt val="1.0000000000000005E-7"/>
        <c:crossBetween val="midCat"/>
        <c:majorUnit val="10"/>
      </c:valAx>
      <c:valAx>
        <c:axId val="74723257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3120"/>
        <c:axId val="748553920"/>
      </c:barChart>
      <c:catAx>
        <c:axId val="7092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3920"/>
        <c:crosses val="autoZero"/>
        <c:auto val="1"/>
        <c:lblAlgn val="ctr"/>
        <c:lblOffset val="100"/>
        <c:noMultiLvlLbl val="0"/>
      </c:catAx>
      <c:valAx>
        <c:axId val="7485539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512706744990208"/>
          <c:y val="0.19930555555555557"/>
          <c:w val="0.76530308711411088"/>
          <c:h val="0.390465514727325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2096"/>
        <c:axId val="748556800"/>
      </c:barChart>
      <c:catAx>
        <c:axId val="7092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6800"/>
        <c:crosses val="autoZero"/>
        <c:auto val="1"/>
        <c:lblAlgn val="ctr"/>
        <c:lblOffset val="100"/>
        <c:noMultiLvlLbl val="0"/>
      </c:catAx>
      <c:valAx>
        <c:axId val="748556800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</a:t>
                </a:r>
              </a:p>
              <a:p>
                <a:pPr>
                  <a:defRPr/>
                </a:pPr>
                <a:r>
                  <a:rPr lang="en-US"/>
                  <a:t>(Ac-225/Ac-227)</a:t>
                </a:r>
              </a:p>
            </c:rich>
          </c:tx>
          <c:layout>
            <c:manualLayout>
              <c:xMode val="edge"/>
              <c:yMode val="edge"/>
              <c:x val="0"/>
              <c:y val="0.157638888888888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353088"/>
        <c:axId val="748558528"/>
      </c:barChart>
      <c:catAx>
        <c:axId val="7473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8528"/>
        <c:crosses val="autoZero"/>
        <c:auto val="1"/>
        <c:lblAlgn val="ctr"/>
        <c:lblOffset val="100"/>
        <c:noMultiLvlLbl val="0"/>
      </c:catAx>
      <c:valAx>
        <c:axId val="748558528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8500992"/>
        <c:axId val="749167168"/>
      </c:barChart>
      <c:catAx>
        <c:axId val="7485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7168"/>
        <c:crosses val="autoZero"/>
        <c:auto val="1"/>
        <c:lblAlgn val="ctr"/>
        <c:lblOffset val="100"/>
        <c:noMultiLvlLbl val="0"/>
      </c:catAx>
      <c:valAx>
        <c:axId val="749167168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9472"/>
        <c:axId val="749170048"/>
      </c:scatterChart>
      <c:valAx>
        <c:axId val="74916947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0048"/>
        <c:crossesAt val="1.0000000000000005E-7"/>
        <c:crossBetween val="midCat"/>
      </c:valAx>
      <c:valAx>
        <c:axId val="74917004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94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72352"/>
        <c:axId val="749172928"/>
      </c:scatterChart>
      <c:valAx>
        <c:axId val="7491723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928"/>
        <c:crossesAt val="1.0000000000000005E-7"/>
        <c:crossBetween val="midCat"/>
      </c:valAx>
      <c:valAx>
        <c:axId val="749172928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81856"/>
        <c:axId val="749282432"/>
      </c:scatterChart>
      <c:valAx>
        <c:axId val="7492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2432"/>
        <c:crosses val="autoZero"/>
        <c:crossBetween val="midCat"/>
      </c:valAx>
      <c:valAx>
        <c:axId val="7492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702592"/>
        <c:axId val="749284736"/>
      </c:barChart>
      <c:catAx>
        <c:axId val="7507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4736"/>
        <c:crosses val="autoZero"/>
        <c:auto val="1"/>
        <c:lblAlgn val="ctr"/>
        <c:lblOffset val="100"/>
        <c:noMultiLvlLbl val="0"/>
      </c:catAx>
      <c:valAx>
        <c:axId val="749284736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702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706176"/>
        <c:axId val="749287040"/>
      </c:barChart>
      <c:catAx>
        <c:axId val="7507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7040"/>
        <c:crosses val="autoZero"/>
        <c:auto val="1"/>
        <c:lblAlgn val="ctr"/>
        <c:lblOffset val="100"/>
        <c:noMultiLvlLbl val="0"/>
      </c:catAx>
      <c:valAx>
        <c:axId val="749287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0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7504"/>
        <c:axId val="749288768"/>
      </c:barChart>
      <c:catAx>
        <c:axId val="7509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8768"/>
        <c:crosses val="autoZero"/>
        <c:auto val="1"/>
        <c:lblAlgn val="ctr"/>
        <c:lblOffset val="100"/>
        <c:noMultiLvlLbl val="0"/>
      </c:catAx>
      <c:valAx>
        <c:axId val="749288768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7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Cumulative Dose</a:t>
            </a:r>
          </a:p>
        </c:rich>
      </c:tx>
      <c:layout>
        <c:manualLayout>
          <c:xMode val="edge"/>
          <c:yMode val="edge"/>
          <c:x val="0.3452704875968044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704722795841247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9F1-4EF1-8A8F-DA297EA25057}"/>
            </c:ext>
          </c:extLst>
        </c:ser>
        <c:ser>
          <c:idx val="0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9F1-4EF1-8A8F-DA297EA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064"/>
        <c:axId val="749621184"/>
      </c:barChart>
      <c:catAx>
        <c:axId val="7510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1184"/>
        <c:crosses val="autoZero"/>
        <c:auto val="1"/>
        <c:lblAlgn val="ctr"/>
        <c:lblOffset val="100"/>
        <c:noMultiLvlLbl val="0"/>
      </c:catAx>
      <c:valAx>
        <c:axId val="749621184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Dose per Day</a:t>
            </a:r>
          </a:p>
        </c:rich>
      </c:tx>
      <c:layout>
        <c:manualLayout>
          <c:xMode val="edge"/>
          <c:yMode val="edge"/>
          <c:x val="0.38583795268799109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256177018921129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  <c:spPr>
              <a:ln w="12700"/>
            </c:spPr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6-4CFD-B508-2DC035BD3DC2}"/>
            </c:ext>
          </c:extLst>
        </c:ser>
        <c:ser>
          <c:idx val="1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6-4CFD-B508-2DC035B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576"/>
        <c:axId val="749623488"/>
      </c:barChart>
      <c:catAx>
        <c:axId val="7510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3488"/>
        <c:crosses val="autoZero"/>
        <c:auto val="1"/>
        <c:lblAlgn val="ctr"/>
        <c:lblOffset val="100"/>
        <c:noMultiLvlLbl val="0"/>
      </c:catAx>
      <c:valAx>
        <c:axId val="749623488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3.8669160832153701E-2"/>
              <c:y val="0.245064632545931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454250489910937"/>
          <c:y val="0.17591404199475066"/>
          <c:w val="0.4333390932148779"/>
          <c:h val="0.1417232926162324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4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29" Type="http://schemas.openxmlformats.org/officeDocument/2006/relationships/chart" Target="../charts/chart61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28" Type="http://schemas.openxmlformats.org/officeDocument/2006/relationships/chart" Target="../charts/chart60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Relationship Id="rId30" Type="http://schemas.openxmlformats.org/officeDocument/2006/relationships/chart" Target="../charts/chart6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0.xml"/><Relationship Id="rId13" Type="http://schemas.openxmlformats.org/officeDocument/2006/relationships/chart" Target="../charts/chart75.xml"/><Relationship Id="rId18" Type="http://schemas.openxmlformats.org/officeDocument/2006/relationships/chart" Target="../charts/chart80.xml"/><Relationship Id="rId26" Type="http://schemas.openxmlformats.org/officeDocument/2006/relationships/chart" Target="../charts/chart88.xml"/><Relationship Id="rId3" Type="http://schemas.openxmlformats.org/officeDocument/2006/relationships/chart" Target="../charts/chart65.xml"/><Relationship Id="rId21" Type="http://schemas.openxmlformats.org/officeDocument/2006/relationships/chart" Target="../charts/chart83.xml"/><Relationship Id="rId7" Type="http://schemas.openxmlformats.org/officeDocument/2006/relationships/chart" Target="../charts/chart69.xml"/><Relationship Id="rId12" Type="http://schemas.openxmlformats.org/officeDocument/2006/relationships/chart" Target="../charts/chart74.xml"/><Relationship Id="rId17" Type="http://schemas.openxmlformats.org/officeDocument/2006/relationships/chart" Target="../charts/chart79.xml"/><Relationship Id="rId25" Type="http://schemas.openxmlformats.org/officeDocument/2006/relationships/chart" Target="../charts/chart87.xml"/><Relationship Id="rId2" Type="http://schemas.openxmlformats.org/officeDocument/2006/relationships/chart" Target="../charts/chart64.xml"/><Relationship Id="rId16" Type="http://schemas.openxmlformats.org/officeDocument/2006/relationships/chart" Target="../charts/chart78.xml"/><Relationship Id="rId20" Type="http://schemas.openxmlformats.org/officeDocument/2006/relationships/chart" Target="../charts/chart82.xml"/><Relationship Id="rId29" Type="http://schemas.openxmlformats.org/officeDocument/2006/relationships/chart" Target="../charts/chart91.xml"/><Relationship Id="rId1" Type="http://schemas.openxmlformats.org/officeDocument/2006/relationships/chart" Target="../charts/chart63.xml"/><Relationship Id="rId6" Type="http://schemas.openxmlformats.org/officeDocument/2006/relationships/chart" Target="../charts/chart68.xml"/><Relationship Id="rId11" Type="http://schemas.openxmlformats.org/officeDocument/2006/relationships/chart" Target="../charts/chart73.xml"/><Relationship Id="rId24" Type="http://schemas.openxmlformats.org/officeDocument/2006/relationships/chart" Target="../charts/chart86.xml"/><Relationship Id="rId5" Type="http://schemas.openxmlformats.org/officeDocument/2006/relationships/chart" Target="../charts/chart67.xml"/><Relationship Id="rId15" Type="http://schemas.openxmlformats.org/officeDocument/2006/relationships/chart" Target="../charts/chart77.xml"/><Relationship Id="rId23" Type="http://schemas.openxmlformats.org/officeDocument/2006/relationships/chart" Target="../charts/chart85.xml"/><Relationship Id="rId28" Type="http://schemas.openxmlformats.org/officeDocument/2006/relationships/chart" Target="../charts/chart90.xml"/><Relationship Id="rId10" Type="http://schemas.openxmlformats.org/officeDocument/2006/relationships/chart" Target="../charts/chart72.xml"/><Relationship Id="rId19" Type="http://schemas.openxmlformats.org/officeDocument/2006/relationships/chart" Target="../charts/chart81.xml"/><Relationship Id="rId4" Type="http://schemas.openxmlformats.org/officeDocument/2006/relationships/chart" Target="../charts/chart66.xml"/><Relationship Id="rId9" Type="http://schemas.openxmlformats.org/officeDocument/2006/relationships/chart" Target="../charts/chart71.xml"/><Relationship Id="rId14" Type="http://schemas.openxmlformats.org/officeDocument/2006/relationships/chart" Target="../charts/chart76.xml"/><Relationship Id="rId22" Type="http://schemas.openxmlformats.org/officeDocument/2006/relationships/chart" Target="../charts/chart84.xml"/><Relationship Id="rId27" Type="http://schemas.openxmlformats.org/officeDocument/2006/relationships/chart" Target="../charts/chart89.xml"/><Relationship Id="rId30" Type="http://schemas.openxmlformats.org/officeDocument/2006/relationships/chart" Target="../charts/chart9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2.xml"/><Relationship Id="rId3" Type="http://schemas.openxmlformats.org/officeDocument/2006/relationships/chart" Target="../charts/chart97.xml"/><Relationship Id="rId7" Type="http://schemas.openxmlformats.org/officeDocument/2006/relationships/chart" Target="../charts/chart101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6" Type="http://schemas.openxmlformats.org/officeDocument/2006/relationships/chart" Target="../charts/chart100.xml"/><Relationship Id="rId5" Type="http://schemas.openxmlformats.org/officeDocument/2006/relationships/chart" Target="../charts/chart99.xml"/><Relationship Id="rId4" Type="http://schemas.openxmlformats.org/officeDocument/2006/relationships/chart" Target="../charts/chart9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3.xml"/><Relationship Id="rId3" Type="http://schemas.openxmlformats.org/officeDocument/2006/relationships/chart" Target="../charts/chart108.xml"/><Relationship Id="rId7" Type="http://schemas.openxmlformats.org/officeDocument/2006/relationships/chart" Target="../charts/chart112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6" Type="http://schemas.openxmlformats.org/officeDocument/2006/relationships/chart" Target="../charts/chart111.xml"/><Relationship Id="rId5" Type="http://schemas.openxmlformats.org/officeDocument/2006/relationships/chart" Target="../charts/chart110.xml"/><Relationship Id="rId4" Type="http://schemas.openxmlformats.org/officeDocument/2006/relationships/chart" Target="../charts/chart109.xml"/><Relationship Id="rId9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11185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11</xdr:col>
      <xdr:colOff>481012</xdr:colOff>
      <xdr:row>38</xdr:row>
      <xdr:rowOff>25761</xdr:rowOff>
    </xdr:from>
    <xdr:to>
      <xdr:col>16</xdr:col>
      <xdr:colOff>157234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209551</xdr:colOff>
      <xdr:row>50</xdr:row>
      <xdr:rowOff>14287</xdr:rowOff>
    </xdr:from>
    <xdr:to>
      <xdr:col>16</xdr:col>
      <xdr:colOff>285751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328612</xdr:colOff>
      <xdr:row>38</xdr:row>
      <xdr:rowOff>25761</xdr:rowOff>
    </xdr:from>
    <xdr:to>
      <xdr:col>20</xdr:col>
      <xdr:colOff>416720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</xdr:col>
      <xdr:colOff>9525</xdr:colOff>
      <xdr:row>394</xdr:row>
      <xdr:rowOff>100011</xdr:rowOff>
    </xdr:from>
    <xdr:to>
      <xdr:col>23</xdr:col>
      <xdr:colOff>522684</xdr:colOff>
      <xdr:row>429</xdr:row>
      <xdr:rowOff>66673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16</xdr:col>
      <xdr:colOff>476250</xdr:colOff>
      <xdr:row>50</xdr:row>
      <xdr:rowOff>19050</xdr:rowOff>
    </xdr:from>
    <xdr:to>
      <xdr:col>24</xdr:col>
      <xdr:colOff>400050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361950</xdr:colOff>
      <xdr:row>564</xdr:row>
      <xdr:rowOff>14287</xdr:rowOff>
    </xdr:from>
    <xdr:to>
      <xdr:col>21</xdr:col>
      <xdr:colOff>409574</xdr:colOff>
      <xdr:row>583</xdr:row>
      <xdr:rowOff>42862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19050</xdr:colOff>
      <xdr:row>564</xdr:row>
      <xdr:rowOff>0</xdr:rowOff>
    </xdr:from>
    <xdr:to>
      <xdr:col>26</xdr:col>
      <xdr:colOff>361950</xdr:colOff>
      <xdr:row>583</xdr:row>
      <xdr:rowOff>28575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</xdr:col>
      <xdr:colOff>314325</xdr:colOff>
      <xdr:row>477</xdr:row>
      <xdr:rowOff>123825</xdr:rowOff>
    </xdr:from>
    <xdr:to>
      <xdr:col>14</xdr:col>
      <xdr:colOff>551259</xdr:colOff>
      <xdr:row>512</xdr:row>
      <xdr:rowOff>90487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</xdr:col>
      <xdr:colOff>314325</xdr:colOff>
      <xdr:row>477</xdr:row>
      <xdr:rowOff>123825</xdr:rowOff>
    </xdr:from>
    <xdr:to>
      <xdr:col>14</xdr:col>
      <xdr:colOff>551259</xdr:colOff>
      <xdr:row>512</xdr:row>
      <xdr:rowOff>90487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647700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5765236" y="6613979"/>
          <a:ext cx="9484178" cy="2803525"/>
          <a:chOff x="15840075" y="6483350"/>
          <a:chExt cx="9505950" cy="2746375"/>
        </a:xfrm>
      </xdr:grpSpPr>
      <xdr:grpSp>
        <xdr:nvGrpSpPr>
          <xdr:cNvPr id="9" name="Group 8"/>
          <xdr:cNvGrpSpPr/>
        </xdr:nvGrpSpPr>
        <xdr:grpSpPr>
          <a:xfrm>
            <a:off x="15840075" y="6483350"/>
            <a:ext cx="9505950" cy="2746375"/>
            <a:chOff x="15840075" y="6483350"/>
            <a:chExt cx="9505950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5840075" y="6483350"/>
              <a:ext cx="9505950" cy="2746375"/>
              <a:chOff x="15840075" y="6483350"/>
              <a:chExt cx="9505950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5840075" y="6483350"/>
              <a:ext cx="48006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802600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073493" y="6735536"/>
          <a:ext cx="4539343" cy="2796268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52</xdr:row>
      <xdr:rowOff>190501</xdr:rowOff>
    </xdr:from>
    <xdr:to>
      <xdr:col>73</xdr:col>
      <xdr:colOff>496663</xdr:colOff>
      <xdr:row>64</xdr:row>
      <xdr:rowOff>74083</xdr:rowOff>
    </xdr:to>
    <xdr:grpSp>
      <xdr:nvGrpSpPr>
        <xdr:cNvPr id="5" name="Group 4"/>
        <xdr:cNvGrpSpPr/>
      </xdr:nvGrpSpPr>
      <xdr:grpSpPr>
        <a:xfrm>
          <a:off x="43955368" y="10637922"/>
          <a:ext cx="6953611" cy="2289898"/>
          <a:chOff x="43891200" y="10610851"/>
          <a:chExt cx="6945088" cy="3000374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7196375" y="10610851"/>
          <a:ext cx="3639913" cy="2986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3891200" y="10620375"/>
          <a:ext cx="3624944" cy="2990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86450" y="10674803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A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7253525" y="10677525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B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2">
          <cell r="BY22">
            <v>0</v>
          </cell>
          <cell r="BZ22">
            <v>0</v>
          </cell>
        </row>
        <row r="23">
          <cell r="BQ23">
            <v>38.108118951086276</v>
          </cell>
          <cell r="BY23">
            <v>19.198883957933855</v>
          </cell>
          <cell r="BZ23">
            <v>19.198883957933855</v>
          </cell>
        </row>
        <row r="24">
          <cell r="BQ24">
            <v>64.743153492422479</v>
          </cell>
          <cell r="BY24">
            <v>14.526213232914493</v>
          </cell>
          <cell r="BZ24">
            <v>14.526213232914493</v>
          </cell>
        </row>
        <row r="25">
          <cell r="BQ25">
            <v>50.50324211360671</v>
          </cell>
          <cell r="BY25">
            <v>18.154263886386701</v>
          </cell>
          <cell r="BZ25">
            <v>18.154263886386701</v>
          </cell>
        </row>
        <row r="26">
          <cell r="BQ26">
            <v>53.322824179801252</v>
          </cell>
          <cell r="BY26">
            <v>14.285451389144711</v>
          </cell>
          <cell r="BZ26">
            <v>14.285451389144711</v>
          </cell>
        </row>
        <row r="27">
          <cell r="BQ27">
            <v>32.245809100024026</v>
          </cell>
          <cell r="BY27">
            <v>17.008760532462802</v>
          </cell>
          <cell r="BZ27">
            <v>17.008760532462802</v>
          </cell>
        </row>
        <row r="28">
          <cell r="BQ28">
            <v>42.778832318284863</v>
          </cell>
          <cell r="BY28">
            <v>14.815495640517391</v>
          </cell>
          <cell r="BZ28">
            <v>14.815495640517391</v>
          </cell>
        </row>
        <row r="29">
          <cell r="BQ29">
            <v>60.929087588793479</v>
          </cell>
          <cell r="BY29">
            <v>14.812526113458595</v>
          </cell>
          <cell r="BZ29">
            <v>14.812526113458595</v>
          </cell>
        </row>
        <row r="30">
          <cell r="BQ30">
            <v>26.433085366386262</v>
          </cell>
          <cell r="BY30">
            <v>14.06172231258482</v>
          </cell>
          <cell r="BZ30">
            <v>14.06172231258482</v>
          </cell>
        </row>
        <row r="116">
          <cell r="BL116" t="str">
            <v>Blood</v>
          </cell>
          <cell r="BQ116">
            <v>251.75107566957072</v>
          </cell>
          <cell r="BY116">
            <v>139.29979866959962</v>
          </cell>
          <cell r="BZ116">
            <v>139.29979866959962</v>
          </cell>
        </row>
        <row r="117">
          <cell r="BL117" t="str">
            <v>Thymus</v>
          </cell>
          <cell r="BQ117">
            <v>105.53887300335671</v>
          </cell>
          <cell r="BY117">
            <v>50.505398123406216</v>
          </cell>
          <cell r="BZ117">
            <v>50.505398123406216</v>
          </cell>
        </row>
        <row r="118">
          <cell r="BL118" t="str">
            <v>Heart</v>
          </cell>
          <cell r="BQ118">
            <v>495.99442433235981</v>
          </cell>
          <cell r="BY118">
            <v>289.39599420020033</v>
          </cell>
          <cell r="BZ118">
            <v>289.39599420020033</v>
          </cell>
        </row>
        <row r="119">
          <cell r="BL119" t="str">
            <v>Lungs</v>
          </cell>
          <cell r="BQ119">
            <v>242.60614131763893</v>
          </cell>
          <cell r="BY119">
            <v>143.6944819857801</v>
          </cell>
          <cell r="BZ119">
            <v>143.6944819857801</v>
          </cell>
        </row>
        <row r="120">
          <cell r="BL120" t="str">
            <v>Kidneys</v>
          </cell>
          <cell r="BQ120">
            <v>357.46017484648445</v>
          </cell>
          <cell r="BY120">
            <v>201.5840011167929</v>
          </cell>
          <cell r="BZ120">
            <v>201.5840011167929</v>
          </cell>
        </row>
        <row r="121">
          <cell r="BL121" t="str">
            <v>Spleen</v>
          </cell>
          <cell r="BQ121">
            <v>107.02413015496849</v>
          </cell>
          <cell r="BY121">
            <v>48.115015460146928</v>
          </cell>
          <cell r="BZ121">
            <v>48.115015460146928</v>
          </cell>
        </row>
        <row r="122">
          <cell r="BL122" t="str">
            <v>Liver</v>
          </cell>
          <cell r="BQ122">
            <v>154.97206675789619</v>
          </cell>
          <cell r="BY122">
            <v>74.74982142009091</v>
          </cell>
          <cell r="BZ122">
            <v>74.74982142009091</v>
          </cell>
        </row>
        <row r="123">
          <cell r="BL123" t="str">
            <v>ART</v>
          </cell>
          <cell r="BQ123">
            <v>815.06290687804994</v>
          </cell>
          <cell r="BY123">
            <v>488.53280287785265</v>
          </cell>
          <cell r="BZ123">
            <v>488.53280287785265</v>
          </cell>
        </row>
        <row r="124">
          <cell r="BL124" t="str">
            <v>Carcass</v>
          </cell>
          <cell r="BQ124">
            <v>79.338299814468598</v>
          </cell>
          <cell r="BY124">
            <v>26.676012578908399</v>
          </cell>
          <cell r="BZ124">
            <v>26.676012578908399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22.03052746230783</v>
          </cell>
          <cell r="BZ22">
            <v>22.03052746230783</v>
          </cell>
        </row>
        <row r="23">
          <cell r="BQ23">
            <v>55.17312691712992</v>
          </cell>
          <cell r="BY23">
            <v>14.472492201680787</v>
          </cell>
          <cell r="BZ23">
            <v>14.472492201680787</v>
          </cell>
        </row>
        <row r="24">
          <cell r="BQ24">
            <v>77.345042335757498</v>
          </cell>
          <cell r="BY24">
            <v>14.718497550477714</v>
          </cell>
          <cell r="BZ24">
            <v>14.718497550477714</v>
          </cell>
        </row>
        <row r="25">
          <cell r="BQ25">
            <v>77.23454135367686</v>
          </cell>
          <cell r="BY25">
            <v>15.269543500894073</v>
          </cell>
          <cell r="BZ25">
            <v>15.269543500894073</v>
          </cell>
        </row>
        <row r="26">
          <cell r="BQ26">
            <v>71.477914003987109</v>
          </cell>
          <cell r="BY26">
            <v>14.159052203825091</v>
          </cell>
          <cell r="BZ26">
            <v>14.159052203825091</v>
          </cell>
        </row>
        <row r="27">
          <cell r="BQ27">
            <v>55.130179008971353</v>
          </cell>
          <cell r="BY27">
            <v>15.454338095292627</v>
          </cell>
          <cell r="BZ27">
            <v>15.454338095292627</v>
          </cell>
        </row>
        <row r="28">
          <cell r="BQ28">
            <v>77.012556788483508</v>
          </cell>
          <cell r="BY28">
            <v>15.195931146354496</v>
          </cell>
          <cell r="BZ28">
            <v>15.195931146354496</v>
          </cell>
        </row>
        <row r="29">
          <cell r="BQ29">
            <v>66.98879485717282</v>
          </cell>
          <cell r="BY29">
            <v>15.676903171397278</v>
          </cell>
          <cell r="BZ29">
            <v>15.676903171397278</v>
          </cell>
        </row>
        <row r="30">
          <cell r="BQ30">
            <v>70.88387170678962</v>
          </cell>
          <cell r="BY30">
            <v>14.469991961456273</v>
          </cell>
          <cell r="BZ30">
            <v>14.469991961456273</v>
          </cell>
        </row>
        <row r="116">
          <cell r="BL116" t="str">
            <v>Blood</v>
          </cell>
          <cell r="BQ116">
            <v>428.71185352507922</v>
          </cell>
          <cell r="BY116">
            <v>287.46115492959382</v>
          </cell>
          <cell r="BZ116">
            <v>287.46115492959382</v>
          </cell>
        </row>
        <row r="117">
          <cell r="BL117" t="str">
            <v>Thymus</v>
          </cell>
          <cell r="BQ117">
            <v>309.35249203246752</v>
          </cell>
          <cell r="BY117">
            <v>173.69097939625343</v>
          </cell>
          <cell r="BZ117">
            <v>173.69097939625343</v>
          </cell>
        </row>
        <row r="118">
          <cell r="BL118" t="str">
            <v>Heart</v>
          </cell>
          <cell r="BQ118">
            <v>1319.9799695096949</v>
          </cell>
          <cell r="BY118">
            <v>788.56137322935751</v>
          </cell>
          <cell r="BZ118">
            <v>788.56137322935751</v>
          </cell>
        </row>
        <row r="119">
          <cell r="BL119" t="str">
            <v>Lungs</v>
          </cell>
          <cell r="BQ119">
            <v>1269.9650123599961</v>
          </cell>
          <cell r="BY119">
            <v>796.52073638452839</v>
          </cell>
          <cell r="BZ119">
            <v>796.52073638452839</v>
          </cell>
        </row>
        <row r="120">
          <cell r="BL120" t="str">
            <v>Kidneys</v>
          </cell>
          <cell r="BQ120">
            <v>926.875029728237</v>
          </cell>
          <cell r="BY120">
            <v>548.92840446971286</v>
          </cell>
          <cell r="BZ120">
            <v>548.92840446971286</v>
          </cell>
        </row>
        <row r="121">
          <cell r="BL121" t="str">
            <v>Spleen</v>
          </cell>
          <cell r="BQ121">
            <v>290.21591648580949</v>
          </cell>
          <cell r="BY121">
            <v>164.05722278037592</v>
          </cell>
          <cell r="BZ121">
            <v>164.05722278037592</v>
          </cell>
        </row>
        <row r="122">
          <cell r="BL122" t="str">
            <v>Liver</v>
          </cell>
          <cell r="BQ122">
            <v>1173.5990600820019</v>
          </cell>
          <cell r="BY122">
            <v>718.34626743248555</v>
          </cell>
          <cell r="BZ122">
            <v>718.34626743248555</v>
          </cell>
        </row>
        <row r="123">
          <cell r="BL123" t="str">
            <v>ART</v>
          </cell>
          <cell r="BQ123">
            <v>590.30749701657749</v>
          </cell>
          <cell r="BY123">
            <v>364.20125767495261</v>
          </cell>
          <cell r="BZ123">
            <v>364.20125767495261</v>
          </cell>
        </row>
        <row r="124">
          <cell r="BL124" t="str">
            <v>Carcass</v>
          </cell>
          <cell r="BQ124">
            <v>769.92890078759228</v>
          </cell>
          <cell r="BY124">
            <v>457.99733059966752</v>
          </cell>
          <cell r="BZ124">
            <v>457.99733059966752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81"/>
  <sheetViews>
    <sheetView topLeftCell="A395" zoomScaleNormal="100" zoomScalePageLayoutView="110" workbookViewId="0">
      <selection activeCell="D415" sqref="D415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7" width="7.625" style="32" customWidth="1"/>
    <col min="8" max="8" width="11.375" style="32" customWidth="1"/>
    <col min="9" max="11" width="7.625" style="32" customWidth="1"/>
    <col min="12" max="12" width="8.5" style="32" customWidth="1"/>
    <col min="13" max="13" width="8.75" style="32" customWidth="1"/>
    <col min="14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203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204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205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206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207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Tras-DOTA-Ac-225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Tras-DOTA-Ac-225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Tras-DOTA-Ac-225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Tras-DOTA-Ac-225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168</v>
      </c>
      <c r="AZ382" s="32" t="s">
        <v>169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119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 s="120" customFormat="1">
      <c r="D396" s="118">
        <f t="shared" si="115"/>
        <v>1</v>
      </c>
      <c r="E396" s="119">
        <f t="shared" si="121"/>
        <v>1.2948605165443505</v>
      </c>
      <c r="F396" s="119">
        <f t="shared" si="121"/>
        <v>1.9083913368699037</v>
      </c>
      <c r="G396" s="119">
        <f t="shared" si="121"/>
        <v>2.0081128932781533</v>
      </c>
      <c r="H396" s="119">
        <f t="shared" si="121"/>
        <v>5.0288333442632549</v>
      </c>
      <c r="I396" s="119">
        <f t="shared" si="121"/>
        <v>6.0795544927056966</v>
      </c>
      <c r="J396" s="119">
        <f t="shared" si="121"/>
        <v>57.666888127942663</v>
      </c>
      <c r="K396" s="119">
        <f t="shared" si="121"/>
        <v>13.818248231761249</v>
      </c>
      <c r="L396" s="119">
        <f t="shared" si="121"/>
        <v>1.4418090670564359</v>
      </c>
      <c r="M396" s="119">
        <f t="shared" si="121"/>
        <v>1.5024114683623977</v>
      </c>
      <c r="N396" s="119">
        <f t="shared" si="121"/>
        <v>3.7276248337683664</v>
      </c>
      <c r="Q396" s="119">
        <f t="shared" si="122"/>
        <v>0.73838533788752003</v>
      </c>
      <c r="R396" s="119">
        <f t="shared" si="122"/>
        <v>1.4036727730845289</v>
      </c>
      <c r="S396" s="119">
        <f t="shared" si="122"/>
        <v>1.6925715693358441</v>
      </c>
      <c r="T396" s="119">
        <f t="shared" si="122"/>
        <v>2.4360870826908423</v>
      </c>
      <c r="U396" s="119">
        <f t="shared" si="122"/>
        <v>4.4922751472179563</v>
      </c>
      <c r="V396" s="119">
        <f t="shared" si="122"/>
        <v>28.755389032520679</v>
      </c>
      <c r="W396" s="119">
        <f t="shared" si="122"/>
        <v>13.088057069313136</v>
      </c>
      <c r="X396" s="119">
        <f t="shared" si="122"/>
        <v>1.3063707077649676</v>
      </c>
      <c r="Y396" s="119">
        <f t="shared" si="122"/>
        <v>1.4113563628534049</v>
      </c>
      <c r="Z396" s="119">
        <f t="shared" si="122"/>
        <v>2.9146433396174833</v>
      </c>
      <c r="AC396" s="119">
        <f t="shared" si="123"/>
        <v>2.0620458426943937</v>
      </c>
      <c r="AD396" s="119">
        <f t="shared" si="123"/>
        <v>2.5384272308484355</v>
      </c>
      <c r="AE396" s="119">
        <f t="shared" si="123"/>
        <v>2.3236542172204615</v>
      </c>
      <c r="AF396" s="119">
        <f t="shared" si="123"/>
        <v>7.6080091357769639</v>
      </c>
      <c r="AG396" s="119">
        <f t="shared" si="123"/>
        <v>7.6780952429688227</v>
      </c>
      <c r="AH396" s="119">
        <f t="shared" si="123"/>
        <v>86.875969123183566</v>
      </c>
      <c r="AI396" s="119">
        <f t="shared" si="123"/>
        <v>14.49437474877989</v>
      </c>
      <c r="AJ396" s="119">
        <f t="shared" si="123"/>
        <v>1.5772474263479057</v>
      </c>
      <c r="AK396" s="119">
        <f t="shared" si="123"/>
        <v>1.5935851498096298</v>
      </c>
      <c r="AL396" s="119">
        <f t="shared" si="123"/>
        <v>4.9468503332546643</v>
      </c>
      <c r="AO396" s="119">
        <f t="shared" si="119"/>
        <v>0.55647517865683049</v>
      </c>
      <c r="AP396" s="119">
        <f t="shared" si="113"/>
        <v>0.50471856378537483</v>
      </c>
      <c r="AQ396" s="119">
        <f t="shared" si="113"/>
        <v>0.31554132394230927</v>
      </c>
      <c r="AR396" s="119">
        <f t="shared" si="113"/>
        <v>2.5927462615724126</v>
      </c>
      <c r="AS396" s="119">
        <f t="shared" si="113"/>
        <v>1.5872793454877403</v>
      </c>
      <c r="AT396" s="119">
        <f t="shared" si="113"/>
        <v>28.911499095421984</v>
      </c>
      <c r="AU396" s="119">
        <f t="shared" si="113"/>
        <v>0.73019116244811322</v>
      </c>
      <c r="AV396" s="119">
        <f t="shared" si="113"/>
        <v>0.1354383592914683</v>
      </c>
      <c r="AW396" s="119">
        <f t="shared" si="113"/>
        <v>9.1055105508992762E-2</v>
      </c>
      <c r="AX396" s="119">
        <f t="shared" si="113"/>
        <v>0.81298149415088306</v>
      </c>
      <c r="BA396" s="119">
        <f t="shared" si="120"/>
        <v>0.7671853261500432</v>
      </c>
      <c r="BB396" s="119">
        <f t="shared" si="114"/>
        <v>0.63003589397853177</v>
      </c>
      <c r="BC396" s="119">
        <f t="shared" si="114"/>
        <v>0.31554132394230816</v>
      </c>
      <c r="BD396" s="119">
        <f t="shared" si="114"/>
        <v>2.579175791513709</v>
      </c>
      <c r="BE396" s="119">
        <f t="shared" si="114"/>
        <v>1.5985407502631261</v>
      </c>
      <c r="BF396" s="119">
        <f t="shared" si="114"/>
        <v>29.209080995240903</v>
      </c>
      <c r="BG396" s="119">
        <f t="shared" si="114"/>
        <v>0.67612651701864124</v>
      </c>
      <c r="BH396" s="119">
        <f t="shared" si="114"/>
        <v>0.13543835929146986</v>
      </c>
      <c r="BI396" s="119">
        <f t="shared" si="114"/>
        <v>9.1173681447232147E-2</v>
      </c>
      <c r="BJ396" s="119">
        <f t="shared" si="114"/>
        <v>1.2192254994862979</v>
      </c>
      <c r="BK396" s="119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119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 s="120" customFormat="1">
      <c r="D398" s="118">
        <f t="shared" si="115"/>
        <v>1.325</v>
      </c>
      <c r="E398" s="119">
        <f t="shared" si="121"/>
        <v>1.0875733803484353</v>
      </c>
      <c r="F398" s="119">
        <f t="shared" si="121"/>
        <v>1.8225077045812339</v>
      </c>
      <c r="G398" s="119">
        <f t="shared" si="121"/>
        <v>1.8766255679978743</v>
      </c>
      <c r="H398" s="119">
        <f t="shared" si="121"/>
        <v>4.8656787568524029</v>
      </c>
      <c r="I398" s="119">
        <f t="shared" si="121"/>
        <v>6.0544395018486599</v>
      </c>
      <c r="J398" s="119">
        <f t="shared" si="121"/>
        <v>60.850490952195578</v>
      </c>
      <c r="K398" s="119">
        <f t="shared" si="121"/>
        <v>13.806224133623548</v>
      </c>
      <c r="L398" s="119">
        <f t="shared" si="121"/>
        <v>1.4356718598051459</v>
      </c>
      <c r="M398" s="119">
        <f t="shared" si="121"/>
        <v>1.4986850733753232</v>
      </c>
      <c r="N398" s="119">
        <f t="shared" si="121"/>
        <v>3.7805395833855662</v>
      </c>
      <c r="Q398" s="119">
        <f t="shared" si="122"/>
        <v>0.61971136078526912</v>
      </c>
      <c r="R398" s="119">
        <f t="shared" si="122"/>
        <v>1.4073055626298399</v>
      </c>
      <c r="S398" s="119">
        <f t="shared" si="122"/>
        <v>1.5549645079803762</v>
      </c>
      <c r="T398" s="119">
        <f t="shared" si="122"/>
        <v>2.2378982018637172</v>
      </c>
      <c r="U398" s="119">
        <f t="shared" si="122"/>
        <v>4.3744946165363299</v>
      </c>
      <c r="V398" s="119">
        <f t="shared" si="122"/>
        <v>28.732639922202484</v>
      </c>
      <c r="W398" s="119">
        <f t="shared" si="122"/>
        <v>13.237315054345464</v>
      </c>
      <c r="X398" s="119">
        <f t="shared" si="122"/>
        <v>1.3005802390058945</v>
      </c>
      <c r="Y398" s="119">
        <f t="shared" si="122"/>
        <v>1.4091825303823975</v>
      </c>
      <c r="Z398" s="119">
        <f t="shared" si="122"/>
        <v>2.8298626235294808</v>
      </c>
      <c r="AC398" s="119">
        <f t="shared" si="123"/>
        <v>1.5554353999116028</v>
      </c>
      <c r="AD398" s="119">
        <f t="shared" si="123"/>
        <v>2.2509641778296494</v>
      </c>
      <c r="AE398" s="119">
        <f t="shared" si="123"/>
        <v>2.1988078668674653</v>
      </c>
      <c r="AF398" s="119">
        <f t="shared" si="123"/>
        <v>7.5538694231938361</v>
      </c>
      <c r="AG398" s="119">
        <f t="shared" si="123"/>
        <v>7.6607692614999943</v>
      </c>
      <c r="AH398" s="119">
        <f t="shared" si="123"/>
        <v>91.753625259228698</v>
      </c>
      <c r="AI398" s="119">
        <f t="shared" si="123"/>
        <v>14.194210159812675</v>
      </c>
      <c r="AJ398" s="119">
        <f t="shared" si="123"/>
        <v>1.5707634806043969</v>
      </c>
      <c r="AK398" s="119">
        <f t="shared" si="123"/>
        <v>1.5884814665078133</v>
      </c>
      <c r="AL398" s="119">
        <f t="shared" si="123"/>
        <v>5.2258510926436017</v>
      </c>
      <c r="AO398" s="119">
        <f t="shared" si="119"/>
        <v>0.4678620195631662</v>
      </c>
      <c r="AP398" s="119">
        <f t="shared" si="113"/>
        <v>0.41520214195139404</v>
      </c>
      <c r="AQ398" s="119">
        <f t="shared" si="113"/>
        <v>0.32166106001749806</v>
      </c>
      <c r="AR398" s="119">
        <f t="shared" si="113"/>
        <v>2.6277805549886857</v>
      </c>
      <c r="AS398" s="119">
        <f t="shared" si="113"/>
        <v>1.67994488531233</v>
      </c>
      <c r="AT398" s="119">
        <f t="shared" si="113"/>
        <v>32.117851029993091</v>
      </c>
      <c r="AU398" s="119">
        <f t="shared" si="113"/>
        <v>0.56890907927808421</v>
      </c>
      <c r="AV398" s="119">
        <f t="shared" si="113"/>
        <v>0.13509162079925141</v>
      </c>
      <c r="AW398" s="119">
        <f t="shared" si="113"/>
        <v>8.9502542992925704E-2</v>
      </c>
      <c r="AX398" s="119">
        <f t="shared" si="113"/>
        <v>0.95067695985608536</v>
      </c>
      <c r="BA398" s="119">
        <f t="shared" si="120"/>
        <v>0.46786201956316753</v>
      </c>
      <c r="BB398" s="119">
        <f t="shared" si="114"/>
        <v>0.42845647324841551</v>
      </c>
      <c r="BC398" s="119">
        <f t="shared" si="114"/>
        <v>0.32218229886959104</v>
      </c>
      <c r="BD398" s="119">
        <f t="shared" si="114"/>
        <v>2.6881906663414332</v>
      </c>
      <c r="BE398" s="119">
        <f t="shared" si="114"/>
        <v>1.6063297596513344</v>
      </c>
      <c r="BF398" s="119">
        <f t="shared" si="114"/>
        <v>30.90313430703312</v>
      </c>
      <c r="BG398" s="119">
        <f t="shared" si="114"/>
        <v>0.38798602618912703</v>
      </c>
      <c r="BH398" s="119">
        <f t="shared" si="114"/>
        <v>0.13509162079925097</v>
      </c>
      <c r="BI398" s="119">
        <f t="shared" si="114"/>
        <v>8.9796393132490104E-2</v>
      </c>
      <c r="BJ398" s="119">
        <f t="shared" si="114"/>
        <v>1.4453115092580355</v>
      </c>
      <c r="BK398" s="119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119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168</v>
      </c>
      <c r="AZ472" s="32" t="s">
        <v>169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G558" s="32" t="s">
        <v>213</v>
      </c>
      <c r="H558" s="32">
        <v>225</v>
      </c>
      <c r="I558" s="32">
        <v>227</v>
      </c>
      <c r="AM558" s="32" t="s">
        <v>171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G559" s="32" t="s">
        <v>214</v>
      </c>
      <c r="H559" s="32">
        <v>58</v>
      </c>
      <c r="I559" s="32">
        <f>72/1000</f>
        <v>7.1999999999999995E-2</v>
      </c>
      <c r="AM559" s="32">
        <v>125</v>
      </c>
      <c r="AN559" s="32" t="s">
        <v>172</v>
      </c>
      <c r="AO559" s="44">
        <f>AO543/$AT$557*$AR$557</f>
        <v>1.0708961620588459E-2</v>
      </c>
      <c r="AP559" s="44">
        <f>AP543/$AT$557*$AR$557</f>
        <v>2.3782727418821873E-2</v>
      </c>
      <c r="AQ559" s="44">
        <f t="shared" ref="AQ559:AT559" si="316">AQ543/$AT$557*$AR$557</f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G560" s="32" t="s">
        <v>215</v>
      </c>
      <c r="H560" s="32">
        <f>H559*225</f>
        <v>13050</v>
      </c>
      <c r="I560" s="32">
        <f>I559*227</f>
        <v>16.343999999999998</v>
      </c>
      <c r="AM560" s="42">
        <f>D555</f>
        <v>7946.78</v>
      </c>
      <c r="AN560" s="32" t="s">
        <v>172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7:62">
      <c r="AM561" s="32">
        <f>AM559</f>
        <v>125</v>
      </c>
      <c r="AN561" s="32" t="s">
        <v>173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174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7:62">
      <c r="H562" s="32" t="s">
        <v>217</v>
      </c>
      <c r="L562" s="32" t="s">
        <v>216</v>
      </c>
      <c r="AM562" s="42">
        <f>AM560</f>
        <v>7946.78</v>
      </c>
      <c r="AN562" s="32" t="s">
        <v>173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174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3" spans="7:62">
      <c r="G563" s="32" t="s">
        <v>171</v>
      </c>
      <c r="H563" s="32" t="s">
        <v>218</v>
      </c>
      <c r="I563" s="32" t="s">
        <v>219</v>
      </c>
      <c r="K563" s="32" t="str">
        <f>G563</f>
        <v>days</v>
      </c>
      <c r="L563" s="32" t="s">
        <v>218</v>
      </c>
      <c r="M563" s="32" t="s">
        <v>219</v>
      </c>
      <c r="N563" s="32" t="s">
        <v>220</v>
      </c>
    </row>
    <row r="564" spans="7:62">
      <c r="G564" s="32">
        <v>0</v>
      </c>
      <c r="H564" s="32">
        <f>200</f>
        <v>200</v>
      </c>
      <c r="I564" s="32">
        <f>H564*0.005</f>
        <v>1</v>
      </c>
      <c r="L564" s="32">
        <f>H564/$H$560</f>
        <v>1.532567049808429E-2</v>
      </c>
      <c r="M564" s="32">
        <f>I564/$I$560</f>
        <v>6.1184532550171325E-2</v>
      </c>
      <c r="N564" s="32">
        <f>M564*200</f>
        <v>12.236906510034265</v>
      </c>
    </row>
    <row r="565" spans="7:62">
      <c r="G565" s="32">
        <f>1/24</f>
        <v>4.1666666666666664E-2</v>
      </c>
      <c r="H565" s="42">
        <f>$H$564*2^(-G565/10)</f>
        <v>199.42321066691784</v>
      </c>
      <c r="I565" s="42">
        <f>$I$564*2^(-G565/7964)</f>
        <v>0.9999963735459374</v>
      </c>
      <c r="L565" s="32">
        <f t="shared" ref="L565:L581" si="325">H565/$H$560</f>
        <v>1.5281472081756156E-2</v>
      </c>
      <c r="M565" s="32">
        <f t="shared" ref="M565:M574" si="326">I565/$I$560</f>
        <v>6.1184310667274693E-2</v>
      </c>
      <c r="N565" s="32">
        <f t="shared" ref="N565:N581" si="327">M565*200</f>
        <v>12.236862133454938</v>
      </c>
      <c r="AQ565" s="32" t="s">
        <v>170</v>
      </c>
      <c r="AR565" s="32">
        <v>1.96</v>
      </c>
      <c r="AS565" s="32" t="s">
        <v>166</v>
      </c>
      <c r="AT565" s="32">
        <v>5</v>
      </c>
    </row>
    <row r="566" spans="7:62">
      <c r="G566" s="32">
        <f>4/24</f>
        <v>0.16666666666666666</v>
      </c>
      <c r="H566" s="42">
        <f t="shared" ref="H566:H571" si="328">$H$564*2^(-G566/10)</f>
        <v>197.70280407057922</v>
      </c>
      <c r="I566" s="42">
        <f t="shared" ref="I566:I581" si="329">$I$564*2^(-G566/7964)</f>
        <v>0.99998549426265604</v>
      </c>
      <c r="L566" s="32">
        <f t="shared" si="325"/>
        <v>1.5149640158665075E-2</v>
      </c>
      <c r="M566" s="32">
        <f t="shared" si="326"/>
        <v>6.1183645023412642E-2</v>
      </c>
      <c r="N566" s="32">
        <f t="shared" si="327"/>
        <v>12.236729004682529</v>
      </c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330">AP558</f>
        <v>Thymus</v>
      </c>
      <c r="AQ566" s="32" t="str">
        <f t="shared" si="330"/>
        <v>Heart</v>
      </c>
      <c r="AR566" s="32" t="str">
        <f t="shared" si="330"/>
        <v>Lungs</v>
      </c>
      <c r="AS566" s="32" t="str">
        <f t="shared" si="330"/>
        <v>Kidneys</v>
      </c>
      <c r="AT566" s="32" t="str">
        <f t="shared" si="330"/>
        <v>Spleen</v>
      </c>
      <c r="AU566" s="32" t="str">
        <f t="shared" si="330"/>
        <v>Liver</v>
      </c>
      <c r="AV566" s="32" t="str">
        <f t="shared" si="330"/>
        <v>ART</v>
      </c>
      <c r="AW566" s="32" t="str">
        <f t="shared" si="330"/>
        <v>Carcass</v>
      </c>
      <c r="AX566" s="32" t="str">
        <f t="shared" si="330"/>
        <v>Tumor</v>
      </c>
      <c r="BA566" s="32" t="str">
        <f>BA558</f>
        <v>Blood</v>
      </c>
      <c r="BB566" s="32" t="str">
        <f t="shared" ref="BB566:BJ566" si="331">BB558</f>
        <v>Thymus</v>
      </c>
      <c r="BC566" s="32" t="str">
        <f t="shared" si="331"/>
        <v>Heart</v>
      </c>
      <c r="BD566" s="32" t="str">
        <f t="shared" si="331"/>
        <v>Lungs</v>
      </c>
      <c r="BE566" s="32" t="str">
        <f t="shared" si="331"/>
        <v>Kidneys</v>
      </c>
      <c r="BF566" s="32" t="str">
        <f t="shared" si="331"/>
        <v>Spleen</v>
      </c>
      <c r="BG566" s="32" t="str">
        <f t="shared" si="331"/>
        <v>Liver</v>
      </c>
      <c r="BH566" s="32" t="str">
        <f t="shared" si="331"/>
        <v>ART</v>
      </c>
      <c r="BI566" s="32" t="str">
        <f t="shared" si="331"/>
        <v>Carcass</v>
      </c>
      <c r="BJ566" s="32" t="str">
        <f t="shared" si="331"/>
        <v>Tumor</v>
      </c>
    </row>
    <row r="567" spans="7:62">
      <c r="G567" s="32">
        <v>1</v>
      </c>
      <c r="H567" s="42">
        <f t="shared" si="328"/>
        <v>186.60659830736148</v>
      </c>
      <c r="I567" s="42">
        <f t="shared" si="329"/>
        <v>0.99991296873212165</v>
      </c>
      <c r="L567" s="32">
        <f t="shared" si="325"/>
        <v>1.4299356192134979E-2</v>
      </c>
      <c r="M567" s="32">
        <f t="shared" si="326"/>
        <v>6.1179207582728941E-2</v>
      </c>
      <c r="N567" s="32">
        <f t="shared" si="327"/>
        <v>12.235841516545788</v>
      </c>
      <c r="AK567" s="32" t="s">
        <v>176</v>
      </c>
      <c r="AM567" s="42">
        <f>D398</f>
        <v>1.325</v>
      </c>
      <c r="AN567" s="32" t="s">
        <v>172</v>
      </c>
      <c r="AO567" s="44">
        <f>AO398/$AT$557*$AR$557</f>
        <v>0.18340191166876116</v>
      </c>
      <c r="AP567" s="44">
        <f t="shared" ref="AP567:AX567" si="332">AP398/$AT$557*$AR$557</f>
        <v>0.16275923964494646</v>
      </c>
      <c r="AQ567" s="44">
        <f t="shared" si="332"/>
        <v>0.12609113552685924</v>
      </c>
      <c r="AR567" s="44">
        <f t="shared" si="332"/>
        <v>1.0300899775555648</v>
      </c>
      <c r="AS567" s="44">
        <f t="shared" si="332"/>
        <v>0.65853839504243339</v>
      </c>
      <c r="AT567" s="44">
        <f t="shared" si="332"/>
        <v>12.590197603757291</v>
      </c>
      <c r="AU567" s="44">
        <f t="shared" si="332"/>
        <v>0.223012359077009</v>
      </c>
      <c r="AV567" s="44">
        <f t="shared" si="332"/>
        <v>5.295591535330655E-2</v>
      </c>
      <c r="AW567" s="44">
        <f t="shared" si="332"/>
        <v>3.5084996853226878E-2</v>
      </c>
      <c r="AX567" s="44">
        <f t="shared" si="332"/>
        <v>0.37266536826358543</v>
      </c>
      <c r="AY567" s="44"/>
      <c r="AZ567" s="44"/>
      <c r="BA567" s="44">
        <f>BA398/$AT$557*$AR$557</f>
        <v>0.18340191166876169</v>
      </c>
      <c r="BB567" s="44">
        <f t="shared" ref="BB567:BJ567" si="333">BB398/$AT$557*$AR$557</f>
        <v>0.16795493751337887</v>
      </c>
      <c r="BC567" s="44">
        <f t="shared" si="333"/>
        <v>0.12629546115687967</v>
      </c>
      <c r="BD567" s="44">
        <f t="shared" si="333"/>
        <v>1.0537707412058419</v>
      </c>
      <c r="BE567" s="44">
        <f t="shared" si="333"/>
        <v>0.62968126578332306</v>
      </c>
      <c r="BF567" s="44">
        <f t="shared" si="333"/>
        <v>12.114028648356983</v>
      </c>
      <c r="BG567" s="44">
        <f t="shared" si="333"/>
        <v>0.15209052226613778</v>
      </c>
      <c r="BH567" s="44">
        <f t="shared" si="333"/>
        <v>5.2955915353306376E-2</v>
      </c>
      <c r="BI567" s="44">
        <f t="shared" si="333"/>
        <v>3.520018610793612E-2</v>
      </c>
      <c r="BJ567" s="44">
        <f t="shared" si="333"/>
        <v>0.56656211162914982</v>
      </c>
    </row>
    <row r="568" spans="7:62">
      <c r="G568" s="32">
        <v>2</v>
      </c>
      <c r="H568" s="42">
        <f t="shared" si="328"/>
        <v>174.11011265922482</v>
      </c>
      <c r="I568" s="42">
        <f t="shared" si="329"/>
        <v>0.99982594503868483</v>
      </c>
      <c r="L568" s="32">
        <f t="shared" si="325"/>
        <v>1.3341771084998072E-2</v>
      </c>
      <c r="M568" s="32">
        <f t="shared" si="326"/>
        <v>6.1173883078725219E-2</v>
      </c>
      <c r="N568" s="32">
        <f t="shared" si="327"/>
        <v>12.234776615745044</v>
      </c>
      <c r="AK568" s="32" t="s">
        <v>177</v>
      </c>
      <c r="AM568" s="42">
        <f>AM567</f>
        <v>1.325</v>
      </c>
      <c r="AN568" s="32" t="s">
        <v>173</v>
      </c>
      <c r="AO568" s="44">
        <f>E398-AO567</f>
        <v>0.90417146867967413</v>
      </c>
      <c r="AP568" s="44">
        <f t="shared" ref="AP568:AX568" si="334">F398-AP567</f>
        <v>1.6597484649362875</v>
      </c>
      <c r="AQ568" s="44">
        <f t="shared" si="334"/>
        <v>1.750534432471015</v>
      </c>
      <c r="AR568" s="44">
        <f t="shared" si="334"/>
        <v>3.8355887792968382</v>
      </c>
      <c r="AS568" s="44">
        <f t="shared" si="334"/>
        <v>5.3959011068062264</v>
      </c>
      <c r="AT568" s="44">
        <f t="shared" si="334"/>
        <v>48.260293348438289</v>
      </c>
      <c r="AU568" s="44">
        <f t="shared" si="334"/>
        <v>13.583211774546539</v>
      </c>
      <c r="AV568" s="44">
        <f t="shared" si="334"/>
        <v>1.3827159444518393</v>
      </c>
      <c r="AW568" s="44">
        <f t="shared" si="334"/>
        <v>1.4636000765220962</v>
      </c>
      <c r="AX568" s="44">
        <f t="shared" si="334"/>
        <v>3.4078742151219807</v>
      </c>
      <c r="AY568" s="44"/>
      <c r="AZ568" s="44" t="s">
        <v>174</v>
      </c>
      <c r="BA568" s="44">
        <f>E398+BA567</f>
        <v>1.2709752920171971</v>
      </c>
      <c r="BB568" s="44">
        <f t="shared" ref="BB568:BJ568" si="335">F398+BB567</f>
        <v>1.9904626420946128</v>
      </c>
      <c r="BC568" s="44">
        <f t="shared" si="335"/>
        <v>2.0029210291547539</v>
      </c>
      <c r="BD568" s="44">
        <f t="shared" si="335"/>
        <v>5.9194494980582446</v>
      </c>
      <c r="BE568" s="44">
        <f t="shared" si="335"/>
        <v>6.6841207676319829</v>
      </c>
      <c r="BF568" s="44">
        <f t="shared" si="335"/>
        <v>72.964519600552563</v>
      </c>
      <c r="BG568" s="44">
        <f t="shared" si="335"/>
        <v>13.958314655889685</v>
      </c>
      <c r="BH568" s="44">
        <f t="shared" si="335"/>
        <v>1.4886277751584522</v>
      </c>
      <c r="BI568" s="44">
        <f t="shared" si="335"/>
        <v>1.5338852594832593</v>
      </c>
      <c r="BJ568" s="44">
        <f t="shared" si="335"/>
        <v>4.3471016950147163</v>
      </c>
    </row>
    <row r="569" spans="7:62">
      <c r="G569" s="32">
        <v>3.5</v>
      </c>
      <c r="H569" s="128">
        <f t="shared" si="328"/>
        <v>156.91681957935015</v>
      </c>
      <c r="I569" s="42">
        <f t="shared" si="329"/>
        <v>0.99969542369916553</v>
      </c>
      <c r="L569" s="32">
        <f t="shared" si="325"/>
        <v>1.2024277362402309E-2</v>
      </c>
      <c r="M569" s="32">
        <f t="shared" si="326"/>
        <v>6.1165897191578909E-2</v>
      </c>
      <c r="N569" s="32">
        <f t="shared" si="327"/>
        <v>12.233179438315782</v>
      </c>
    </row>
    <row r="570" spans="7:62">
      <c r="G570" s="32">
        <v>6</v>
      </c>
      <c r="H570" s="128">
        <f t="shared" si="328"/>
        <v>131.95079107728944</v>
      </c>
      <c r="I570" s="42">
        <f t="shared" si="329"/>
        <v>0.99947792599617014</v>
      </c>
      <c r="L570" s="32">
        <f t="shared" si="325"/>
        <v>1.0111171730060493E-2</v>
      </c>
      <c r="M570" s="32">
        <f t="shared" si="326"/>
        <v>6.1152589696290401E-2</v>
      </c>
      <c r="N570" s="32">
        <f t="shared" si="327"/>
        <v>12.23051793925808</v>
      </c>
    </row>
    <row r="571" spans="7:62">
      <c r="G571" s="32">
        <v>10</v>
      </c>
      <c r="H571" s="32">
        <f t="shared" si="328"/>
        <v>100</v>
      </c>
      <c r="I571" s="32">
        <f t="shared" si="329"/>
        <v>0.99913002809199414</v>
      </c>
      <c r="L571" s="32">
        <f t="shared" si="325"/>
        <v>7.6628352490421452E-3</v>
      </c>
      <c r="M571" s="32">
        <f t="shared" si="326"/>
        <v>6.1131303725648206E-2</v>
      </c>
      <c r="N571" s="32">
        <f t="shared" si="327"/>
        <v>12.226260745129641</v>
      </c>
    </row>
    <row r="572" spans="7:62">
      <c r="G572" s="32">
        <v>15</v>
      </c>
      <c r="H572" s="32">
        <f t="shared" ref="H572" si="336">$H$564*2^(-G572/10)</f>
        <v>70.710678118654755</v>
      </c>
      <c r="I572" s="32">
        <f t="shared" si="329"/>
        <v>0.99869532599832733</v>
      </c>
      <c r="L572" s="32">
        <f t="shared" si="325"/>
        <v>5.4184427677130076E-3</v>
      </c>
      <c r="M572" s="32">
        <f t="shared" si="326"/>
        <v>6.1104706681248622E-2</v>
      </c>
      <c r="N572" s="32">
        <f t="shared" si="327"/>
        <v>12.220941336249725</v>
      </c>
    </row>
    <row r="573" spans="7:62">
      <c r="G573" s="32">
        <v>22</v>
      </c>
      <c r="H573" s="32">
        <f t="shared" ref="H573" si="337">$H$564*2^(-G573/10)</f>
        <v>43.527528164806213</v>
      </c>
      <c r="I573" s="32">
        <f t="shared" si="329"/>
        <v>0.99808706078791354</v>
      </c>
      <c r="L573" s="32">
        <f t="shared" si="325"/>
        <v>3.3354427712495183E-3</v>
      </c>
      <c r="M573" s="32">
        <f t="shared" si="326"/>
        <v>6.1067490258682924E-2</v>
      </c>
      <c r="N573" s="32">
        <f t="shared" si="327"/>
        <v>12.213498051736584</v>
      </c>
    </row>
    <row r="574" spans="7:62">
      <c r="G574" s="32">
        <v>30</v>
      </c>
      <c r="H574" s="32">
        <f t="shared" ref="H574" si="338">$H$564*2^(-G574/10)</f>
        <v>25</v>
      </c>
      <c r="I574" s="32">
        <f t="shared" si="329"/>
        <v>0.99739235417090544</v>
      </c>
      <c r="L574" s="32">
        <f t="shared" si="325"/>
        <v>1.9157088122605363E-3</v>
      </c>
      <c r="M574" s="32">
        <f t="shared" si="326"/>
        <v>6.1024984959061772E-2</v>
      </c>
      <c r="N574" s="32">
        <f t="shared" si="327"/>
        <v>12.204996991812354</v>
      </c>
    </row>
    <row r="575" spans="7:62">
      <c r="G575" s="32">
        <v>40</v>
      </c>
      <c r="H575" s="32">
        <f t="shared" ref="H575" si="339">$H$564*2^(-G575/10)</f>
        <v>12.5</v>
      </c>
      <c r="I575" s="32">
        <f t="shared" si="329"/>
        <v>0.99652465084151687</v>
      </c>
      <c r="L575" s="32">
        <f t="shared" si="325"/>
        <v>9.5785440613026815E-4</v>
      </c>
      <c r="M575" s="32">
        <f t="shared" ref="M575:M581" si="340">I575/$I$560</f>
        <v>6.0971894936460901E-2</v>
      </c>
      <c r="N575" s="32">
        <f t="shared" si="327"/>
        <v>12.194378987292181</v>
      </c>
    </row>
    <row r="576" spans="7:62">
      <c r="G576" s="32">
        <v>50</v>
      </c>
      <c r="H576" s="32">
        <f t="shared" ref="H576" si="341">$H$564*2^(-G576/10)</f>
        <v>6.25</v>
      </c>
      <c r="I576" s="32">
        <f t="shared" si="329"/>
        <v>0.99565770238964924</v>
      </c>
      <c r="L576" s="32">
        <f t="shared" si="325"/>
        <v>4.7892720306513407E-4</v>
      </c>
      <c r="M576" s="32">
        <f t="shared" si="340"/>
        <v>6.0918851100688287E-2</v>
      </c>
      <c r="N576" s="32">
        <f t="shared" si="327"/>
        <v>12.183770220137657</v>
      </c>
    </row>
    <row r="577" spans="7:14">
      <c r="G577" s="32">
        <v>60</v>
      </c>
      <c r="H577" s="32">
        <f t="shared" ref="H577" si="342">$H$564*2^(-G577/10)</f>
        <v>3.125</v>
      </c>
      <c r="I577" s="32">
        <f t="shared" si="329"/>
        <v>0.99479150815858064</v>
      </c>
      <c r="L577" s="32">
        <f t="shared" si="325"/>
        <v>2.3946360153256704E-4</v>
      </c>
      <c r="M577" s="32">
        <f t="shared" si="340"/>
        <v>6.0865853411562698E-2</v>
      </c>
      <c r="N577" s="32">
        <f t="shared" si="327"/>
        <v>12.17317068231254</v>
      </c>
    </row>
    <row r="578" spans="7:14">
      <c r="G578" s="32">
        <v>70</v>
      </c>
      <c r="H578" s="32">
        <f t="shared" ref="H578" si="343">$H$564*2^(-G578/10)</f>
        <v>1.5625</v>
      </c>
      <c r="I578" s="32">
        <f t="shared" si="329"/>
        <v>0.99392606749215973</v>
      </c>
      <c r="L578" s="32">
        <f t="shared" si="325"/>
        <v>1.1973180076628352E-4</v>
      </c>
      <c r="M578" s="32">
        <f t="shared" si="340"/>
        <v>6.0812901828937831E-2</v>
      </c>
      <c r="N578" s="32">
        <f t="shared" si="327"/>
        <v>12.162580365787566</v>
      </c>
    </row>
    <row r="579" spans="7:14">
      <c r="G579" s="32">
        <v>80</v>
      </c>
      <c r="H579" s="32">
        <f t="shared" ref="H579" si="344">$H$564*2^(-G579/10)</f>
        <v>0.78125</v>
      </c>
      <c r="I579" s="32">
        <f t="shared" si="329"/>
        <v>0.99306137973480679</v>
      </c>
      <c r="L579" s="32">
        <f t="shared" si="325"/>
        <v>5.9865900383141759E-5</v>
      </c>
      <c r="M579" s="32">
        <f t="shared" si="340"/>
        <v>6.0759996312702333E-2</v>
      </c>
      <c r="N579" s="32">
        <f t="shared" si="327"/>
        <v>12.151999262540466</v>
      </c>
    </row>
    <row r="580" spans="7:14">
      <c r="G580" s="32">
        <v>90</v>
      </c>
      <c r="H580" s="32">
        <f t="shared" ref="H580" si="345">$H$564*2^(-G580/10)</f>
        <v>0.390625</v>
      </c>
      <c r="I580" s="32">
        <f t="shared" si="329"/>
        <v>0.99219744423151202</v>
      </c>
      <c r="L580" s="32">
        <f t="shared" si="325"/>
        <v>2.993295019157088E-5</v>
      </c>
      <c r="M580" s="32">
        <f t="shared" si="340"/>
        <v>6.0707136822779742E-2</v>
      </c>
      <c r="N580" s="32">
        <f t="shared" si="327"/>
        <v>12.141427364555948</v>
      </c>
    </row>
    <row r="581" spans="7:14">
      <c r="G581" s="32">
        <v>100</v>
      </c>
      <c r="H581" s="32">
        <f t="shared" ref="H581" si="346">$H$564*2^(-G581/10)</f>
        <v>0.1953125</v>
      </c>
      <c r="I581" s="32">
        <f t="shared" si="329"/>
        <v>0.99133426032783545</v>
      </c>
      <c r="L581" s="32">
        <f t="shared" si="325"/>
        <v>1.496647509578544E-5</v>
      </c>
      <c r="M581" s="32">
        <f t="shared" si="340"/>
        <v>6.0654323319128463E-2</v>
      </c>
      <c r="N581" s="32">
        <f t="shared" si="327"/>
        <v>12.130864663825692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abSelected="1" topLeftCell="A418" zoomScaleNormal="100" zoomScalePageLayoutView="110" workbookViewId="0">
      <selection activeCell="B436" sqref="B43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208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209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210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211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212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2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2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2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2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2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2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2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2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2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2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2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2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2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2:63">
      <c r="B430" s="32">
        <f>1.97/100/100*1000*365</f>
        <v>71.904999999999987</v>
      </c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2:63">
      <c r="B431" s="32">
        <f>B430*10</f>
        <v>719.04999999999984</v>
      </c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2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2:63">
      <c r="B433" s="32">
        <f>1.97/100/100</f>
        <v>1.9699999999999999E-4</v>
      </c>
      <c r="C433" s="32" t="s">
        <v>91</v>
      </c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2:63">
      <c r="B434" s="44">
        <f>AW568/100</f>
        <v>1.9400239336972482E-4</v>
      </c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2:63">
      <c r="B435" s="44">
        <f>BI568/100</f>
        <v>2.0040255489732793E-4</v>
      </c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2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2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2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2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2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2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2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2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2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2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2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2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2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172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173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174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173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174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174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CW568"/>
  <sheetViews>
    <sheetView topLeftCell="A251" zoomScaleNormal="100" zoomScalePageLayoutView="110" workbookViewId="0">
      <selection activeCell="B435" sqref="B435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A14" s="32">
        <v>1</v>
      </c>
      <c r="B14" s="32" t="s">
        <v>222</v>
      </c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A15" s="32">
        <v>1</v>
      </c>
      <c r="B15" s="32" t="s">
        <v>221</v>
      </c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A16" s="32">
        <v>25</v>
      </c>
      <c r="B16" s="32" t="s">
        <v>223</v>
      </c>
      <c r="D16" s="58"/>
      <c r="F16" s="56"/>
      <c r="G16" s="56"/>
      <c r="H16" s="56"/>
      <c r="L16" s="56"/>
      <c r="M16" s="56"/>
      <c r="N16" s="56"/>
    </row>
    <row r="17" spans="1:29" ht="12">
      <c r="A17" s="32">
        <f>A15/A14/A16</f>
        <v>0.04</v>
      </c>
      <c r="D17" s="55"/>
      <c r="E17" s="55"/>
      <c r="G17" s="56"/>
      <c r="H17" s="56"/>
      <c r="L17" s="56"/>
      <c r="M17" s="56"/>
      <c r="N17" s="56"/>
    </row>
    <row r="18" spans="1:29" ht="12">
      <c r="A18" s="32">
        <f>A17*100</f>
        <v>4</v>
      </c>
      <c r="B18" s="32" t="s">
        <v>224</v>
      </c>
      <c r="D18" s="59"/>
      <c r="E18" s="65"/>
      <c r="F18" s="4"/>
      <c r="G18" s="56"/>
      <c r="H18" s="56"/>
      <c r="L18" s="56"/>
      <c r="M18" s="56"/>
      <c r="N18" s="56"/>
    </row>
    <row r="19" spans="1:29" ht="12">
      <c r="D19" s="57"/>
      <c r="F19" s="56"/>
      <c r="G19" s="56"/>
      <c r="H19" s="56"/>
      <c r="L19" s="56"/>
      <c r="M19" s="56"/>
      <c r="N19" s="56"/>
    </row>
    <row r="20" spans="1:29" ht="12">
      <c r="D20" s="57"/>
      <c r="F20" s="56"/>
      <c r="G20" s="56"/>
      <c r="H20" s="56"/>
      <c r="L20" s="56"/>
      <c r="M20" s="56"/>
      <c r="N20" s="56"/>
    </row>
    <row r="21" spans="1:29" ht="12">
      <c r="D21" s="58"/>
      <c r="F21" s="56"/>
      <c r="G21" s="56"/>
      <c r="H21" s="56"/>
      <c r="L21" s="56"/>
      <c r="M21" s="56"/>
      <c r="N21" s="56"/>
    </row>
    <row r="22" spans="1:29" ht="12"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106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208</v>
      </c>
      <c r="E27" s="7">
        <v>0.04</v>
      </c>
      <c r="F27" s="7">
        <v>0.04</v>
      </c>
      <c r="G27" s="7">
        <v>0.04</v>
      </c>
      <c r="H27" s="7">
        <v>0.04</v>
      </c>
      <c r="I27" s="7">
        <v>0.04</v>
      </c>
      <c r="J27" s="7">
        <v>0.04</v>
      </c>
      <c r="K27" s="7">
        <v>0.04</v>
      </c>
      <c r="L27" s="7">
        <v>0.04</v>
      </c>
      <c r="M27" s="8">
        <v>0.04</v>
      </c>
      <c r="N27" s="8">
        <v>0.04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1:29" s="28" customFormat="1" ht="12">
      <c r="D28" s="11" t="s">
        <v>209</v>
      </c>
      <c r="E28" s="12">
        <v>0.04</v>
      </c>
      <c r="F28" s="12">
        <v>0.04</v>
      </c>
      <c r="G28" s="12">
        <v>0.04</v>
      </c>
      <c r="H28" s="12">
        <v>0.04</v>
      </c>
      <c r="I28" s="12">
        <v>0.04</v>
      </c>
      <c r="J28" s="12">
        <v>0.04</v>
      </c>
      <c r="K28" s="12">
        <v>0.04</v>
      </c>
      <c r="L28" s="12">
        <v>0.04</v>
      </c>
      <c r="M28" s="13">
        <v>0.04</v>
      </c>
      <c r="N28" s="13">
        <v>0.04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1:29" s="28" customFormat="1" ht="12">
      <c r="D29" s="29" t="s">
        <v>210</v>
      </c>
      <c r="E29" s="12">
        <v>0.04</v>
      </c>
      <c r="F29" s="12">
        <v>0.04</v>
      </c>
      <c r="G29" s="12">
        <v>0.04</v>
      </c>
      <c r="H29" s="12">
        <v>0.04</v>
      </c>
      <c r="I29" s="12">
        <v>0.04</v>
      </c>
      <c r="J29" s="12">
        <v>0.04</v>
      </c>
      <c r="K29" s="12">
        <v>0.04</v>
      </c>
      <c r="L29" s="12">
        <v>0.04</v>
      </c>
      <c r="M29" s="13">
        <v>0.04</v>
      </c>
      <c r="N29" s="13">
        <v>0.04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1:29" s="28" customFormat="1" ht="12">
      <c r="D30" s="29" t="s">
        <v>211</v>
      </c>
      <c r="E30" s="12">
        <v>0.04</v>
      </c>
      <c r="F30" s="12">
        <v>0.04</v>
      </c>
      <c r="G30" s="12">
        <v>0.04</v>
      </c>
      <c r="H30" s="12">
        <v>0.04</v>
      </c>
      <c r="I30" s="12">
        <v>0.04</v>
      </c>
      <c r="J30" s="12">
        <v>0.04</v>
      </c>
      <c r="K30" s="12">
        <v>0.04</v>
      </c>
      <c r="L30" s="12">
        <v>0.04</v>
      </c>
      <c r="M30" s="13">
        <v>0.04</v>
      </c>
      <c r="N30" s="13">
        <v>0.04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1:29" s="28" customFormat="1" ht="12.75" thickBot="1">
      <c r="D31" s="30" t="s">
        <v>212</v>
      </c>
      <c r="E31" s="16">
        <v>0.04</v>
      </c>
      <c r="F31" s="16">
        <v>0.04</v>
      </c>
      <c r="G31" s="16">
        <v>0.04</v>
      </c>
      <c r="H31" s="16">
        <v>0.04</v>
      </c>
      <c r="I31" s="16">
        <v>0.04</v>
      </c>
      <c r="J31" s="16">
        <v>0.04</v>
      </c>
      <c r="K31" s="16">
        <v>0.04</v>
      </c>
      <c r="L31" s="16">
        <v>0.04</v>
      </c>
      <c r="M31" s="17">
        <v>0.04</v>
      </c>
      <c r="N31" s="17">
        <v>0.04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0.04</v>
      </c>
      <c r="F34" s="34">
        <f t="shared" ref="F34:N34" si="3">F27*$D$4</f>
        <v>0.04</v>
      </c>
      <c r="G34" s="34">
        <f t="shared" si="3"/>
        <v>0.04</v>
      </c>
      <c r="H34" s="34">
        <f t="shared" si="3"/>
        <v>0.04</v>
      </c>
      <c r="I34" s="34">
        <f t="shared" si="3"/>
        <v>0.04</v>
      </c>
      <c r="J34" s="34">
        <f t="shared" si="3"/>
        <v>0.04</v>
      </c>
      <c r="K34" s="34">
        <f t="shared" si="3"/>
        <v>0.04</v>
      </c>
      <c r="L34" s="34">
        <f t="shared" si="3"/>
        <v>0.04</v>
      </c>
      <c r="M34" s="34">
        <f t="shared" si="3"/>
        <v>0.04</v>
      </c>
      <c r="N34" s="34">
        <f t="shared" si="3"/>
        <v>0.04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0.04</v>
      </c>
      <c r="F35" s="34">
        <f t="shared" si="5"/>
        <v>0.04</v>
      </c>
      <c r="G35" s="34">
        <f t="shared" si="5"/>
        <v>0.04</v>
      </c>
      <c r="H35" s="34">
        <f t="shared" si="5"/>
        <v>0.04</v>
      </c>
      <c r="I35" s="34">
        <f t="shared" si="5"/>
        <v>0.04</v>
      </c>
      <c r="J35" s="34">
        <f t="shared" si="5"/>
        <v>0.04</v>
      </c>
      <c r="K35" s="34">
        <f t="shared" si="5"/>
        <v>0.04</v>
      </c>
      <c r="L35" s="34">
        <f t="shared" si="5"/>
        <v>0.04</v>
      </c>
      <c r="M35" s="34">
        <f t="shared" si="5"/>
        <v>0.04</v>
      </c>
      <c r="N35" s="34">
        <f t="shared" si="5"/>
        <v>0.04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0.04</v>
      </c>
      <c r="F36" s="34">
        <f>F29*$D$4</f>
        <v>0.04</v>
      </c>
      <c r="G36" s="34">
        <f t="shared" si="5"/>
        <v>0.04</v>
      </c>
      <c r="H36" s="34">
        <f t="shared" si="5"/>
        <v>0.04</v>
      </c>
      <c r="I36" s="34">
        <f t="shared" si="5"/>
        <v>0.04</v>
      </c>
      <c r="J36" s="34">
        <f t="shared" si="5"/>
        <v>0.04</v>
      </c>
      <c r="K36" s="34">
        <f t="shared" si="5"/>
        <v>0.04</v>
      </c>
      <c r="L36" s="34">
        <f t="shared" si="5"/>
        <v>0.04</v>
      </c>
      <c r="M36" s="34">
        <f t="shared" si="5"/>
        <v>0.04</v>
      </c>
      <c r="N36" s="34">
        <f t="shared" si="5"/>
        <v>0.04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0.04</v>
      </c>
      <c r="F37" s="34">
        <f t="shared" si="5"/>
        <v>0.04</v>
      </c>
      <c r="G37" s="34">
        <f t="shared" si="5"/>
        <v>0.04</v>
      </c>
      <c r="H37" s="34">
        <f t="shared" si="5"/>
        <v>0.04</v>
      </c>
      <c r="I37" s="34">
        <f t="shared" si="5"/>
        <v>0.04</v>
      </c>
      <c r="J37" s="34">
        <f t="shared" si="5"/>
        <v>0.04</v>
      </c>
      <c r="K37" s="34">
        <f t="shared" si="5"/>
        <v>0.04</v>
      </c>
      <c r="L37" s="34">
        <f t="shared" si="5"/>
        <v>0.04</v>
      </c>
      <c r="M37" s="34">
        <f t="shared" si="5"/>
        <v>0.04</v>
      </c>
      <c r="N37" s="34">
        <f t="shared" si="5"/>
        <v>0.04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0.04</v>
      </c>
      <c r="F38" s="34">
        <f t="shared" si="5"/>
        <v>0.04</v>
      </c>
      <c r="G38" s="34">
        <f t="shared" si="5"/>
        <v>0.04</v>
      </c>
      <c r="H38" s="34">
        <f t="shared" si="5"/>
        <v>0.04</v>
      </c>
      <c r="I38" s="34">
        <f t="shared" si="5"/>
        <v>0.04</v>
      </c>
      <c r="J38" s="34">
        <f t="shared" si="5"/>
        <v>0.04</v>
      </c>
      <c r="K38" s="34">
        <f t="shared" si="5"/>
        <v>0.04</v>
      </c>
      <c r="L38" s="34">
        <f t="shared" si="5"/>
        <v>0.04</v>
      </c>
      <c r="M38" s="34">
        <f t="shared" si="5"/>
        <v>0.04</v>
      </c>
      <c r="N38" s="34">
        <f t="shared" si="5"/>
        <v>0.04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0.04</v>
      </c>
      <c r="F77" s="41">
        <f t="shared" si="7"/>
        <v>0.04</v>
      </c>
      <c r="G77" s="41">
        <f t="shared" si="7"/>
        <v>0.04</v>
      </c>
      <c r="H77" s="41">
        <f t="shared" si="7"/>
        <v>0.04</v>
      </c>
      <c r="I77" s="41">
        <f t="shared" si="7"/>
        <v>0.04</v>
      </c>
      <c r="J77" s="41">
        <f t="shared" si="7"/>
        <v>0.04</v>
      </c>
      <c r="K77" s="41">
        <f t="shared" si="7"/>
        <v>0.04</v>
      </c>
      <c r="L77" s="41">
        <f t="shared" si="7"/>
        <v>0.04</v>
      </c>
      <c r="M77" s="41">
        <f t="shared" si="7"/>
        <v>0.04</v>
      </c>
      <c r="N77" s="41">
        <f t="shared" si="7"/>
        <v>0.04</v>
      </c>
      <c r="Q77" s="41">
        <f>E77-R34</f>
        <v>3.3191042016337942E-2</v>
      </c>
      <c r="R77" s="41">
        <f t="shared" ref="Q77:Z81" si="10">F77-S34</f>
        <v>1.7026179342276633E-2</v>
      </c>
      <c r="S77" s="41">
        <f t="shared" si="10"/>
        <v>3.4540646141130463E-2</v>
      </c>
      <c r="T77" s="41">
        <f t="shared" si="10"/>
        <v>3.5273548966282341E-2</v>
      </c>
      <c r="U77" s="41">
        <f t="shared" si="10"/>
        <v>3.1818687733421912E-2</v>
      </c>
      <c r="V77" s="41">
        <f t="shared" si="10"/>
        <v>-1.8030951402364985E-2</v>
      </c>
      <c r="W77" s="41">
        <f t="shared" si="10"/>
        <v>2.0637534392044445E-2</v>
      </c>
      <c r="X77" s="41">
        <f t="shared" si="10"/>
        <v>3.8405259839070859E-2</v>
      </c>
      <c r="Y77" s="41">
        <f t="shared" si="10"/>
        <v>3.7359694106451589E-2</v>
      </c>
      <c r="Z77" s="41">
        <f t="shared" si="10"/>
        <v>2.1865692734827486E-2</v>
      </c>
      <c r="AC77" s="41">
        <f t="shared" ref="AC77:AL81" si="11">E77+R34</f>
        <v>4.680895798366206E-2</v>
      </c>
      <c r="AD77" s="41">
        <f t="shared" si="11"/>
        <v>6.2973820657723362E-2</v>
      </c>
      <c r="AE77" s="41">
        <f t="shared" si="11"/>
        <v>4.5459353858869539E-2</v>
      </c>
      <c r="AF77" s="41">
        <f t="shared" si="11"/>
        <v>4.4726451033717661E-2</v>
      </c>
      <c r="AG77" s="41">
        <f t="shared" si="11"/>
        <v>4.818131226657809E-2</v>
      </c>
      <c r="AH77" s="41">
        <f t="shared" si="11"/>
        <v>9.803095140236498E-2</v>
      </c>
      <c r="AI77" s="41">
        <f t="shared" si="11"/>
        <v>5.9362465607955557E-2</v>
      </c>
      <c r="AJ77" s="41">
        <f t="shared" si="11"/>
        <v>4.1594740160929143E-2</v>
      </c>
      <c r="AK77" s="41">
        <f t="shared" si="11"/>
        <v>4.2640305893548412E-2</v>
      </c>
      <c r="AL77" s="41">
        <f t="shared" si="11"/>
        <v>5.8134307265172519E-2</v>
      </c>
    </row>
    <row r="78" spans="4:88">
      <c r="D78" s="32">
        <f>4/24</f>
        <v>0.16666666666666666</v>
      </c>
      <c r="E78" s="41">
        <f t="shared" ref="E78:N81" si="12">E35</f>
        <v>0.04</v>
      </c>
      <c r="F78" s="41">
        <f t="shared" si="12"/>
        <v>0.04</v>
      </c>
      <c r="G78" s="41">
        <f t="shared" si="12"/>
        <v>0.04</v>
      </c>
      <c r="H78" s="41">
        <f t="shared" si="12"/>
        <v>0.04</v>
      </c>
      <c r="I78" s="41">
        <f t="shared" si="12"/>
        <v>0.04</v>
      </c>
      <c r="J78" s="41">
        <f t="shared" si="12"/>
        <v>0.04</v>
      </c>
      <c r="K78" s="41">
        <f t="shared" si="12"/>
        <v>0.04</v>
      </c>
      <c r="L78" s="41">
        <f t="shared" si="12"/>
        <v>0.04</v>
      </c>
      <c r="M78" s="41">
        <f t="shared" si="12"/>
        <v>0.04</v>
      </c>
      <c r="N78" s="41">
        <f t="shared" si="12"/>
        <v>0.04</v>
      </c>
      <c r="Q78" s="41">
        <f t="shared" si="10"/>
        <v>2.6695958324948144E-2</v>
      </c>
      <c r="R78" s="41">
        <f t="shared" si="10"/>
        <v>2.7970316999344016E-2</v>
      </c>
      <c r="S78" s="41">
        <f t="shared" si="10"/>
        <v>1.6156696577930559E-2</v>
      </c>
      <c r="T78" s="41">
        <f t="shared" si="10"/>
        <v>3.021825648218399E-2</v>
      </c>
      <c r="U78" s="41">
        <f t="shared" si="10"/>
        <v>1.9269189383818094E-2</v>
      </c>
      <c r="V78" s="41">
        <f t="shared" si="10"/>
        <v>-2.4334793040217094E-2</v>
      </c>
      <c r="W78" s="41">
        <f t="shared" si="10"/>
        <v>-4.7820858503866068E-3</v>
      </c>
      <c r="X78" s="41">
        <f t="shared" si="10"/>
        <v>3.7263761378613119E-2</v>
      </c>
      <c r="Y78" s="41">
        <f t="shared" si="10"/>
        <v>3.9387517605949496E-2</v>
      </c>
      <c r="Z78" s="41">
        <f t="shared" si="10"/>
        <v>-4.4106034681791161E-2</v>
      </c>
      <c r="AC78" s="41">
        <f t="shared" si="11"/>
        <v>5.3304041675051858E-2</v>
      </c>
      <c r="AD78" s="41">
        <f t="shared" si="11"/>
        <v>5.2029683000655982E-2</v>
      </c>
      <c r="AE78" s="41">
        <f t="shared" si="11"/>
        <v>6.3843303422069439E-2</v>
      </c>
      <c r="AF78" s="41">
        <f t="shared" si="11"/>
        <v>4.9781743517816016E-2</v>
      </c>
      <c r="AG78" s="41">
        <f t="shared" si="11"/>
        <v>6.0730810616181907E-2</v>
      </c>
      <c r="AH78" s="41">
        <f t="shared" si="11"/>
        <v>0.10433479304021709</v>
      </c>
      <c r="AI78" s="41">
        <f t="shared" si="11"/>
        <v>8.4782085850386601E-2</v>
      </c>
      <c r="AJ78" s="41">
        <f t="shared" si="11"/>
        <v>4.2736238621386882E-2</v>
      </c>
      <c r="AK78" s="41">
        <f t="shared" si="11"/>
        <v>4.0612482394050506E-2</v>
      </c>
      <c r="AL78" s="41">
        <f t="shared" si="11"/>
        <v>0.12410603468179116</v>
      </c>
    </row>
    <row r="79" spans="4:88">
      <c r="D79" s="32">
        <f>24/24</f>
        <v>1</v>
      </c>
      <c r="E79" s="41">
        <f t="shared" si="12"/>
        <v>0.04</v>
      </c>
      <c r="F79" s="41">
        <f t="shared" si="12"/>
        <v>0.04</v>
      </c>
      <c r="G79" s="41">
        <f t="shared" si="12"/>
        <v>0.04</v>
      </c>
      <c r="H79" s="41">
        <f t="shared" si="12"/>
        <v>0.04</v>
      </c>
      <c r="I79" s="41">
        <f t="shared" si="12"/>
        <v>0.04</v>
      </c>
      <c r="J79" s="41">
        <f t="shared" si="12"/>
        <v>0.04</v>
      </c>
      <c r="K79" s="41">
        <f t="shared" si="12"/>
        <v>0.04</v>
      </c>
      <c r="L79" s="41">
        <f t="shared" si="12"/>
        <v>0.04</v>
      </c>
      <c r="M79" s="41">
        <f t="shared" si="12"/>
        <v>0.04</v>
      </c>
      <c r="N79" s="41"/>
      <c r="Q79" s="41">
        <f t="shared" si="10"/>
        <v>3.8537929537882619E-2</v>
      </c>
      <c r="R79" s="41">
        <f t="shared" si="10"/>
        <v>3.2266012436520525E-3</v>
      </c>
      <c r="S79" s="41">
        <f t="shared" si="10"/>
        <v>3.6530205234533313E-2</v>
      </c>
      <c r="T79" s="41">
        <f t="shared" si="10"/>
        <v>1.4616845561369232E-2</v>
      </c>
      <c r="U79" s="41">
        <f t="shared" si="10"/>
        <v>2.0795894734348962E-2</v>
      </c>
      <c r="V79" s="41">
        <f t="shared" si="10"/>
        <v>-0.15015241403425858</v>
      </c>
      <c r="W79" s="41">
        <f t="shared" si="10"/>
        <v>-8.4773274517130279E-3</v>
      </c>
      <c r="X79" s="41">
        <f t="shared" si="10"/>
        <v>3.386844591696677E-2</v>
      </c>
      <c r="Y79" s="41">
        <f t="shared" si="10"/>
        <v>3.5552667195050743E-2</v>
      </c>
      <c r="Z79" s="41">
        <f t="shared" si="10"/>
        <v>-0.2937962501309419</v>
      </c>
      <c r="AC79" s="41">
        <f t="shared" si="11"/>
        <v>4.1462070462117383E-2</v>
      </c>
      <c r="AD79" s="41">
        <f t="shared" si="11"/>
        <v>7.6773398756347949E-2</v>
      </c>
      <c r="AE79" s="41">
        <f t="shared" si="11"/>
        <v>4.3469794765466689E-2</v>
      </c>
      <c r="AF79" s="41">
        <f t="shared" si="11"/>
        <v>6.5383154438630769E-2</v>
      </c>
      <c r="AG79" s="41">
        <f t="shared" si="11"/>
        <v>5.9204105265651036E-2</v>
      </c>
      <c r="AH79" s="41">
        <f t="shared" si="11"/>
        <v>0.2301524140342586</v>
      </c>
      <c r="AI79" s="41">
        <f t="shared" si="11"/>
        <v>8.8477327451713023E-2</v>
      </c>
      <c r="AJ79" s="41">
        <f t="shared" si="11"/>
        <v>4.6131554083033231E-2</v>
      </c>
      <c r="AK79" s="41">
        <f t="shared" si="11"/>
        <v>4.4447332804949259E-2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0.04</v>
      </c>
      <c r="F80" s="41">
        <f t="shared" si="12"/>
        <v>0.04</v>
      </c>
      <c r="G80" s="41">
        <f t="shared" si="12"/>
        <v>0.04</v>
      </c>
      <c r="H80" s="41">
        <f t="shared" si="12"/>
        <v>0.04</v>
      </c>
      <c r="I80" s="41">
        <f t="shared" si="12"/>
        <v>0.04</v>
      </c>
      <c r="J80" s="41">
        <f t="shared" si="12"/>
        <v>0.04</v>
      </c>
      <c r="K80" s="41">
        <f t="shared" si="12"/>
        <v>0.04</v>
      </c>
      <c r="L80" s="41">
        <f t="shared" si="12"/>
        <v>0.04</v>
      </c>
      <c r="M80" s="41">
        <f t="shared" si="12"/>
        <v>0.04</v>
      </c>
      <c r="N80" s="41">
        <f t="shared" si="12"/>
        <v>0.04</v>
      </c>
      <c r="Q80" s="41">
        <f t="shared" si="10"/>
        <v>3.9847920569611298E-2</v>
      </c>
      <c r="R80" s="41">
        <f t="shared" si="10"/>
        <v>3.0731365444145682E-2</v>
      </c>
      <c r="S80" s="41">
        <f t="shared" si="10"/>
        <v>3.5793007992487726E-2</v>
      </c>
      <c r="T80" s="41">
        <f t="shared" si="10"/>
        <v>3.78333023877684E-2</v>
      </c>
      <c r="U80" s="41">
        <f t="shared" si="10"/>
        <v>3.9472433043665947E-2</v>
      </c>
      <c r="V80" s="41">
        <f t="shared" si="10"/>
        <v>-0.13552769569144413</v>
      </c>
      <c r="W80" s="41">
        <f t="shared" si="10"/>
        <v>2.1207168274158673E-2</v>
      </c>
      <c r="X80" s="41">
        <f t="shared" si="10"/>
        <v>3.8155603028715714E-2</v>
      </c>
      <c r="Y80" s="41">
        <f t="shared" si="10"/>
        <v>3.7489656708191557E-2</v>
      </c>
      <c r="Z80" s="41">
        <f t="shared" si="10"/>
        <v>1.1536993337386708E-2</v>
      </c>
      <c r="AC80" s="41">
        <f t="shared" si="11"/>
        <v>4.0152079430388704E-2</v>
      </c>
      <c r="AD80" s="41">
        <f t="shared" si="11"/>
        <v>4.926863455585432E-2</v>
      </c>
      <c r="AE80" s="41">
        <f t="shared" si="11"/>
        <v>4.4206992007512276E-2</v>
      </c>
      <c r="AF80" s="41">
        <f t="shared" si="11"/>
        <v>4.2166697612231602E-2</v>
      </c>
      <c r="AG80" s="41">
        <f t="shared" si="11"/>
        <v>4.0527566956334055E-2</v>
      </c>
      <c r="AH80" s="41">
        <f t="shared" si="11"/>
        <v>0.21552769569144414</v>
      </c>
      <c r="AI80" s="41">
        <f t="shared" si="11"/>
        <v>5.8792831725841328E-2</v>
      </c>
      <c r="AJ80" s="41">
        <f t="shared" si="11"/>
        <v>4.1844396971284288E-2</v>
      </c>
      <c r="AK80" s="41">
        <f t="shared" si="11"/>
        <v>4.2510343291808445E-2</v>
      </c>
      <c r="AL80" s="41">
        <f t="shared" si="11"/>
        <v>6.846300666261329E-2</v>
      </c>
    </row>
    <row r="81" spans="2:46">
      <c r="D81" s="32">
        <v>10</v>
      </c>
      <c r="E81" s="41">
        <f t="shared" si="12"/>
        <v>0.04</v>
      </c>
      <c r="F81" s="41">
        <f t="shared" si="12"/>
        <v>0.04</v>
      </c>
      <c r="G81" s="41">
        <f t="shared" si="12"/>
        <v>0.04</v>
      </c>
      <c r="H81" s="41">
        <f t="shared" si="12"/>
        <v>0.04</v>
      </c>
      <c r="I81" s="41">
        <f t="shared" si="12"/>
        <v>0.04</v>
      </c>
      <c r="J81" s="41">
        <f t="shared" si="12"/>
        <v>0.04</v>
      </c>
      <c r="K81" s="41">
        <f t="shared" si="12"/>
        <v>0.04</v>
      </c>
      <c r="L81" s="41">
        <f t="shared" si="12"/>
        <v>0.04</v>
      </c>
      <c r="M81" s="41">
        <f t="shared" si="12"/>
        <v>0.04</v>
      </c>
      <c r="N81" s="41">
        <f t="shared" si="12"/>
        <v>0.04</v>
      </c>
      <c r="Q81" s="41">
        <f t="shared" si="10"/>
        <v>3.9890911412161494E-2</v>
      </c>
      <c r="R81" s="41">
        <f t="shared" si="10"/>
        <v>3.0198721173783725E-2</v>
      </c>
      <c r="S81" s="41">
        <f t="shared" si="10"/>
        <v>3.8482095342125031E-2</v>
      </c>
      <c r="T81" s="41">
        <f t="shared" si="10"/>
        <v>3.6821200462255343E-2</v>
      </c>
      <c r="U81" s="41">
        <f t="shared" si="10"/>
        <v>3.6681831276654565E-2</v>
      </c>
      <c r="V81" s="41">
        <f t="shared" si="10"/>
        <v>-0.14457351670511404</v>
      </c>
      <c r="W81" s="41">
        <f t="shared" si="10"/>
        <v>1.8014954904607135E-2</v>
      </c>
      <c r="X81" s="41">
        <f t="shared" si="10"/>
        <v>3.9819812324830429E-2</v>
      </c>
      <c r="Y81" s="41">
        <f t="shared" si="10"/>
        <v>3.9157600842016353E-2</v>
      </c>
      <c r="Z81" s="41">
        <f t="shared" si="10"/>
        <v>1.6647365738449695E-2</v>
      </c>
      <c r="AC81" s="41">
        <f t="shared" si="11"/>
        <v>4.0109088587838508E-2</v>
      </c>
      <c r="AD81" s="41">
        <f t="shared" si="11"/>
        <v>4.980127882621628E-2</v>
      </c>
      <c r="AE81" s="41">
        <f t="shared" si="11"/>
        <v>4.1517904657874971E-2</v>
      </c>
      <c r="AF81" s="41">
        <f t="shared" si="11"/>
        <v>4.3178799537744658E-2</v>
      </c>
      <c r="AG81" s="41">
        <f t="shared" si="11"/>
        <v>4.3318168723345436E-2</v>
      </c>
      <c r="AH81" s="41">
        <f t="shared" si="11"/>
        <v>0.22457351670511405</v>
      </c>
      <c r="AI81" s="41">
        <f t="shared" si="11"/>
        <v>6.1985045095392863E-2</v>
      </c>
      <c r="AJ81" s="41">
        <f t="shared" si="11"/>
        <v>4.0180187675169572E-2</v>
      </c>
      <c r="AK81" s="41">
        <f t="shared" si="11"/>
        <v>4.0842399157983648E-2</v>
      </c>
      <c r="AL81" s="41">
        <f t="shared" si="11"/>
        <v>6.33526342615503E-2</v>
      </c>
    </row>
    <row r="83" spans="2:46">
      <c r="D83" s="32">
        <f>D77</f>
        <v>4.1666666666666664E-2</v>
      </c>
      <c r="N83" s="41">
        <f>N77</f>
        <v>0.04</v>
      </c>
      <c r="Z83" s="41">
        <f>Z77</f>
        <v>2.1865692734827486E-2</v>
      </c>
      <c r="AL83" s="41">
        <f>AL77</f>
        <v>5.8134307265172519E-2</v>
      </c>
    </row>
    <row r="84" spans="2:46">
      <c r="D84" s="32">
        <f>D78</f>
        <v>0.16666666666666666</v>
      </c>
      <c r="N84" s="41">
        <f>N78</f>
        <v>0.04</v>
      </c>
      <c r="Z84" s="41">
        <f>Z78</f>
        <v>-4.4106034681791161E-2</v>
      </c>
      <c r="AL84" s="41">
        <f>AL78</f>
        <v>0.12410603468179116</v>
      </c>
    </row>
    <row r="85" spans="2:46">
      <c r="D85" s="32">
        <f>D80</f>
        <v>6</v>
      </c>
      <c r="N85" s="41">
        <f>N80</f>
        <v>0.04</v>
      </c>
      <c r="Z85" s="41">
        <f>Z80</f>
        <v>1.1536993337386708E-2</v>
      </c>
      <c r="AL85" s="41">
        <f>AL80</f>
        <v>6.846300666261329E-2</v>
      </c>
    </row>
    <row r="86" spans="2:46">
      <c r="D86" s="32">
        <f>D81</f>
        <v>10</v>
      </c>
      <c r="N86" s="41">
        <f>N81</f>
        <v>0.04</v>
      </c>
      <c r="Z86" s="41">
        <f>Z81</f>
        <v>1.6647365738449695E-2</v>
      </c>
      <c r="AL86" s="41">
        <f>AL81</f>
        <v>6.33526342615503E-2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0.04</v>
      </c>
      <c r="F103" s="32">
        <f>_xll.SRS1Splines.Functions25.OneWay_Spline($D$77:$D$81,F$77:F$81,$D103)</f>
        <v>0.04</v>
      </c>
      <c r="G103" s="32">
        <f>_xll.SRS1Splines.Functions25.OneWay_Spline($D$77:$D$81,G$77:G$81,$D103)</f>
        <v>0.04</v>
      </c>
      <c r="H103" s="32">
        <f>_xll.SRS1Splines.Functions25.OneWay_Spline($D$77:$D$81,H$77:H$81,$D103)</f>
        <v>0.04</v>
      </c>
      <c r="I103" s="32">
        <f>_xll.SRS1Splines.Functions25.OneWay_Spline($D$77:$D$81,I$77:I$81,$D103)</f>
        <v>0.04</v>
      </c>
      <c r="J103" s="32">
        <f>_xll.SRS1Splines.Functions25.OneWay_Spline($D$77:$D$81,J$77:J$81,$D103)</f>
        <v>0.04</v>
      </c>
      <c r="K103" s="32">
        <f>_xll.SRS1Splines.Functions25.OneWay_Spline($D$77:$D$81,K$77:K$81,$D103)</f>
        <v>0.04</v>
      </c>
      <c r="L103" s="32">
        <f>_xll.SRS1Splines.Functions25.OneWay_Spline($D$77:$D$81,L$77:L$81,$D103)</f>
        <v>0.04</v>
      </c>
      <c r="M103" s="32">
        <f>_xll.SRS1Splines.Functions25.OneWay_Spline($D$77:$D$81,M$77:M$81,$D103)</f>
        <v>0.04</v>
      </c>
      <c r="N103" s="32">
        <f>_xll.SRS1Splines.Functions25.OneWay_Spline(($D$83:$D$86),N$83:N$86,$D103)</f>
        <v>0.04</v>
      </c>
      <c r="P103" s="32">
        <f>$D$77</f>
        <v>4.1666666666666664E-2</v>
      </c>
      <c r="Q103" s="32">
        <f>_xll.SRS1Splines.Functions25.OneWay_Spline($D$77:$D$81,Q$77:Q$81,P103)</f>
        <v>3.31910420163379E-2</v>
      </c>
      <c r="R103" s="32">
        <f>_xll.SRS1Splines.Functions25.OneWay_Spline($D$77:$D$81,R$77:R$81,$D103)</f>
        <v>1.7026179342276598E-2</v>
      </c>
      <c r="S103" s="32">
        <f>_xll.SRS1Splines.Functions25.OneWay_Spline($D$77:$D$81,S$77:S$81,$D103)</f>
        <v>3.4540646141130497E-2</v>
      </c>
      <c r="T103" s="32">
        <f>_xll.SRS1Splines.Functions25.OneWay_Spline($D$77:$D$81,T$77:T$81,$D103)</f>
        <v>3.5273548966282299E-2</v>
      </c>
      <c r="U103" s="32">
        <f>_xll.SRS1Splines.Functions25.OneWay_Spline($D$77:$D$81,U$77:U$81,$D103)</f>
        <v>3.1818687733421898E-2</v>
      </c>
      <c r="V103" s="32">
        <f>_xll.SRS1Splines.Functions25.OneWay_Spline($D$77:$D$81,V$77:V$81,$D103)</f>
        <v>-1.8030951402364999E-2</v>
      </c>
      <c r="W103" s="32">
        <f>_xll.SRS1Splines.Functions25.OneWay_Spline($D$77:$D$81,W$77:W$81,$D103)</f>
        <v>2.0637534392044399E-2</v>
      </c>
      <c r="X103" s="32">
        <f>_xll.SRS1Splines.Functions25.OneWay_Spline($D$77:$D$81,X$77:X$81,$D103)</f>
        <v>3.84052598390709E-2</v>
      </c>
      <c r="Y103" s="32">
        <f>_xll.SRS1Splines.Functions25.OneWay_Spline($D$77:$D$81,Y$77:Y$81,$D103)</f>
        <v>3.7359694106451603E-2</v>
      </c>
      <c r="Z103" s="32">
        <f>_xll.SRS1Splines.Functions25.OneWay_Spline($D$83:$D$86,Z$83:Z$86,$D103)</f>
        <v>2.18656927348275E-2</v>
      </c>
      <c r="AB103" s="32">
        <f>$D$77</f>
        <v>4.1666666666666664E-2</v>
      </c>
      <c r="AC103" s="32">
        <f>_xll.SRS1Splines.Functions25.OneWay_Spline($D$77:$D$81,AC$77:AC$81,AB103)</f>
        <v>4.6808957983662101E-2</v>
      </c>
      <c r="AD103" s="32">
        <f>_xll.SRS1Splines.Functions25.OneWay_Spline($D$77:$D$81,AD$77:AD$81,$D103)</f>
        <v>6.2973820657723403E-2</v>
      </c>
      <c r="AE103" s="32">
        <f>_xll.SRS1Splines.Functions25.OneWay_Spline($D$77:$D$81,AE$77:AE$81,$D103)</f>
        <v>4.5459353858869497E-2</v>
      </c>
      <c r="AF103" s="32">
        <f>_xll.SRS1Splines.Functions25.OneWay_Spline($D$77:$D$81,AF$77:AF$81,$D103)</f>
        <v>4.4726451033717703E-2</v>
      </c>
      <c r="AG103" s="32">
        <f>_xll.SRS1Splines.Functions25.OneWay_Spline($D$77:$D$81,AG$77:AG$81,$D103)</f>
        <v>4.8181312266578097E-2</v>
      </c>
      <c r="AH103" s="32">
        <f>_xll.SRS1Splines.Functions25.OneWay_Spline($D$77:$D$81,AH$77:AH$81,$D103)</f>
        <v>9.8030951402364994E-2</v>
      </c>
      <c r="AI103" s="32">
        <f>_xll.SRS1Splines.Functions25.OneWay_Spline($D$77:$D$81,AI$77:AI$81,$D103)</f>
        <v>5.9362465607955599E-2</v>
      </c>
      <c r="AJ103" s="32">
        <f>_xll.SRS1Splines.Functions25.OneWay_Spline($D$77:$D$81,AJ$77:AJ$81,$D103)</f>
        <v>4.1594740160929101E-2</v>
      </c>
      <c r="AK103" s="32">
        <f>_xll.SRS1Splines.Functions25.OneWay_Spline($D$77:$D$81,AK$77:AK$81,$D103)</f>
        <v>4.2640305893548398E-2</v>
      </c>
      <c r="AL103" s="32">
        <f>_xll.SRS1Splines.Functions25.OneWay_Spline($D$83:$D$86,AL$83:AL$86,$D103)</f>
        <v>5.8134307265172498E-2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0.04</v>
      </c>
      <c r="F104" s="32">
        <f>_xll.SRS1Splines.Functions25.OneWay_Spline($D$77:$D$81,F$77:F$81,$D104)</f>
        <v>0.04</v>
      </c>
      <c r="G104" s="32">
        <f>_xll.SRS1Splines.Functions25.OneWay_Spline($D$77:$D$81,G$77:G$81,$D104)</f>
        <v>0.04</v>
      </c>
      <c r="H104" s="32">
        <f>_xll.SRS1Splines.Functions25.OneWay_Spline($D$77:$D$81,H$77:H$81,$D104)</f>
        <v>0.04</v>
      </c>
      <c r="I104" s="32">
        <f>_xll.SRS1Splines.Functions25.OneWay_Spline($D$77:$D$81,I$77:I$81,$D104)</f>
        <v>0.04</v>
      </c>
      <c r="J104" s="32">
        <f>_xll.SRS1Splines.Functions25.OneWay_Spline($D$77:$D$81,J$77:J$81,$D104)</f>
        <v>0.04</v>
      </c>
      <c r="K104" s="32">
        <f>_xll.SRS1Splines.Functions25.OneWay_Spline($D$77:$D$81,K$77:K$81,$D104)</f>
        <v>0.04</v>
      </c>
      <c r="L104" s="32">
        <f>_xll.SRS1Splines.Functions25.OneWay_Spline($D$77:$D$81,L$77:L$81,$D104)</f>
        <v>0.04</v>
      </c>
      <c r="M104" s="32">
        <f>_xll.SRS1Splines.Functions25.OneWay_Spline($D$77:$D$81,M$77:M$81,$D104)</f>
        <v>0.04</v>
      </c>
      <c r="N104" s="32">
        <f>_xll.SRS1Splines.Functions25.OneWay_Spline(($D$83:$D$86),N$83:N$86,$D104)</f>
        <v>0.04</v>
      </c>
      <c r="P104" s="32">
        <v>7.4999999999999997E-2</v>
      </c>
      <c r="Q104" s="32">
        <f>_xll.SRS1Splines.Functions25.OneWay_Spline($D$77:$D$81,Q$77:Q$81,P104)</f>
        <v>3.0965594363589598E-2</v>
      </c>
      <c r="R104" s="32">
        <f>_xll.SRS1Splines.Functions25.OneWay_Spline($D$77:$D$81,R$77:R$81,$D104)</f>
        <v>2.0789471940109199E-2</v>
      </c>
      <c r="S104" s="32">
        <f>_xll.SRS1Splines.Functions25.OneWay_Spline($D$77:$D$81,S$77:S$81,$D104)</f>
        <v>2.8278529184721499E-2</v>
      </c>
      <c r="T104" s="32">
        <f>_xll.SRS1Splines.Functions25.OneWay_Spline($D$77:$D$81,T$77:T$81,$D104)</f>
        <v>3.3855135795749801E-2</v>
      </c>
      <c r="U104" s="32">
        <f>_xll.SRS1Splines.Functions25.OneWay_Spline($D$77:$D$81,U$77:U$81,$D104)</f>
        <v>2.7578695808333799E-2</v>
      </c>
      <c r="V104" s="32">
        <f>_xll.SRS1Splines.Functions25.OneWay_Spline($D$77:$D$81,V$77:V$81,$D104)</f>
        <v>-1.9391380322316701E-2</v>
      </c>
      <c r="W104" s="32">
        <f>_xll.SRS1Splines.Functions25.OneWay_Spline($D$77:$D$81,W$77:W$81,$D104)</f>
        <v>1.21260789932648E-2</v>
      </c>
      <c r="X104" s="32">
        <f>_xll.SRS1Splines.Functions25.OneWay_Spline($D$77:$D$81,X$77:X$81,$D104)</f>
        <v>3.8082625522036097E-2</v>
      </c>
      <c r="Y104" s="32">
        <f>_xll.SRS1Splines.Functions25.OneWay_Spline($D$77:$D$81,Y$77:Y$81,$D104)</f>
        <v>3.8054885167402797E-2</v>
      </c>
      <c r="Z104" s="32">
        <f>_xll.SRS1Splines.Functions25.OneWay_Spline($D$83:$D$86,Z$83:Z$86,$D104)</f>
        <v>6.3086238948481803E-4</v>
      </c>
      <c r="AB104" s="32">
        <v>7.4999999999999997E-2</v>
      </c>
      <c r="AC104" s="32">
        <f>_xll.SRS1Splines.Functions25.OneWay_Spline($D$77:$D$81,AC$77:AC$81,AB104)</f>
        <v>4.90344056364104E-2</v>
      </c>
      <c r="AD104" s="32">
        <f>_xll.SRS1Splines.Functions25.OneWay_Spline($D$77:$D$81,AD$77:AD$81,$D104)</f>
        <v>5.9210528059890799E-2</v>
      </c>
      <c r="AE104" s="32">
        <f>_xll.SRS1Splines.Functions25.OneWay_Spline($D$77:$D$81,AE$77:AE$81,$D104)</f>
        <v>5.1721470815278503E-2</v>
      </c>
      <c r="AF104" s="32">
        <f>_xll.SRS1Splines.Functions25.OneWay_Spline($D$77:$D$81,AF$77:AF$81,$D104)</f>
        <v>4.6144864204250201E-2</v>
      </c>
      <c r="AG104" s="32">
        <f>_xll.SRS1Splines.Functions25.OneWay_Spline($D$77:$D$81,AG$77:AG$81,$D104)</f>
        <v>5.2421304191666199E-2</v>
      </c>
      <c r="AH104" s="32">
        <f>_xll.SRS1Splines.Functions25.OneWay_Spline($D$77:$D$81,AH$77:AH$81,$D104)</f>
        <v>9.9391380322316703E-2</v>
      </c>
      <c r="AI104" s="32">
        <f>_xll.SRS1Splines.Functions25.OneWay_Spline($D$77:$D$81,AI$77:AI$81,$D104)</f>
        <v>6.7873921006735297E-2</v>
      </c>
      <c r="AJ104" s="32">
        <f>_xll.SRS1Splines.Functions25.OneWay_Spline($D$77:$D$81,AJ$77:AJ$81,$D104)</f>
        <v>4.1917374477963898E-2</v>
      </c>
      <c r="AK104" s="32">
        <f>_xll.SRS1Splines.Functions25.OneWay_Spline($D$77:$D$81,AK$77:AK$81,$D104)</f>
        <v>4.1945114832597198E-2</v>
      </c>
      <c r="AL104" s="32">
        <f>_xll.SRS1Splines.Functions25.OneWay_Spline($D$83:$D$86,AL$83:AL$86,$D104)</f>
        <v>7.93691376105152E-2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0.04</v>
      </c>
      <c r="F105" s="32">
        <f>_xll.SRS1Splines.Functions25.OneWay_Spline($D$77:$D$81,F$77:F$81,$D105)</f>
        <v>0.04</v>
      </c>
      <c r="G105" s="32">
        <f>_xll.SRS1Splines.Functions25.OneWay_Spline($D$77:$D$81,G$77:G$81,$D105)</f>
        <v>0.04</v>
      </c>
      <c r="H105" s="32">
        <f>_xll.SRS1Splines.Functions25.OneWay_Spline($D$77:$D$81,H$77:H$81,$D105)</f>
        <v>0.04</v>
      </c>
      <c r="I105" s="32">
        <f>_xll.SRS1Splines.Functions25.OneWay_Spline($D$77:$D$81,I$77:I$81,$D105)</f>
        <v>0.04</v>
      </c>
      <c r="J105" s="32">
        <f>_xll.SRS1Splines.Functions25.OneWay_Spline($D$77:$D$81,J$77:J$81,$D105)</f>
        <v>0.04</v>
      </c>
      <c r="K105" s="32">
        <f>_xll.SRS1Splines.Functions25.OneWay_Spline($D$77:$D$81,K$77:K$81,$D105)</f>
        <v>0.04</v>
      </c>
      <c r="L105" s="32">
        <f>_xll.SRS1Splines.Functions25.OneWay_Spline($D$77:$D$81,L$77:L$81,$D105)</f>
        <v>0.04</v>
      </c>
      <c r="M105" s="32">
        <f>_xll.SRS1Splines.Functions25.OneWay_Spline($D$77:$D$81,M$77:M$81,$D105)</f>
        <v>0.04</v>
      </c>
      <c r="N105" s="32">
        <f>_xll.SRS1Splines.Functions25.OneWay_Spline(($D$83:$D$86),N$83:N$86,$D105)</f>
        <v>0.04</v>
      </c>
      <c r="P105" s="32">
        <v>0.1</v>
      </c>
      <c r="Q105" s="32">
        <f>_xll.SRS1Splines.Functions25.OneWay_Spline($D$77:$D$81,Q$77:Q$81,P105)</f>
        <v>2.9262400275147302E-2</v>
      </c>
      <c r="R105" s="32">
        <f>_xll.SRS1Splines.Functions25.OneWay_Spline($D$77:$D$81,R$77:R$81,$D105)</f>
        <v>2.3658333749372699E-2</v>
      </c>
      <c r="S105" s="32">
        <f>_xll.SRS1Splines.Functions25.OneWay_Spline($D$77:$D$81,S$77:S$81,$D105)</f>
        <v>2.3454996031670401E-2</v>
      </c>
      <c r="T105" s="32">
        <f>_xll.SRS1Splines.Functions25.OneWay_Spline($D$77:$D$81,T$77:T$81,$D105)</f>
        <v>3.2823863173413202E-2</v>
      </c>
      <c r="U105" s="32">
        <f>_xll.SRS1Splines.Functions25.OneWay_Spline($D$77:$D$81,U$77:U$81,$D105)</f>
        <v>2.4283407032424001E-2</v>
      </c>
      <c r="V105" s="32">
        <f>_xll.SRS1Splines.Functions25.OneWay_Spline($D$77:$D$81,V$77:V$81,$D105)</f>
        <v>-2.0564713508939299E-2</v>
      </c>
      <c r="W105" s="32">
        <f>_xll.SRS1Splines.Functions25.OneWay_Spline($D$77:$D$81,W$77:W$81,$D105)</f>
        <v>5.5208431353158697E-3</v>
      </c>
      <c r="X105" s="32">
        <f>_xll.SRS1Splines.Functions25.OneWay_Spline($D$77:$D$81,X$77:X$81,$D105)</f>
        <v>3.7847339569535302E-2</v>
      </c>
      <c r="Y105" s="32">
        <f>_xll.SRS1Splines.Functions25.OneWay_Spline($D$77:$D$81,Y$77:Y$81,$D105)</f>
        <v>3.8586608935011299E-2</v>
      </c>
      <c r="Z105" s="32">
        <f>_xll.SRS1Splines.Functions25.OneWay_Spline($D$83:$D$86,Z$83:Z$86,$D105)</f>
        <v>-1.67706439247504E-2</v>
      </c>
      <c r="AB105" s="32">
        <v>0.1</v>
      </c>
      <c r="AC105" s="32">
        <f>_xll.SRS1Splines.Functions25.OneWay_Spline($D$77:$D$81,AC$77:AC$81,AB105)</f>
        <v>5.07375997248527E-2</v>
      </c>
      <c r="AD105" s="32">
        <f>_xll.SRS1Splines.Functions25.OneWay_Spline($D$77:$D$81,AD$77:AD$81,$D105)</f>
        <v>5.6341666250627302E-2</v>
      </c>
      <c r="AE105" s="32">
        <f>_xll.SRS1Splines.Functions25.OneWay_Spline($D$77:$D$81,AE$77:AE$81,$D105)</f>
        <v>5.65450039683296E-2</v>
      </c>
      <c r="AF105" s="32">
        <f>_xll.SRS1Splines.Functions25.OneWay_Spline($D$77:$D$81,AF$77:AF$81,$D105)</f>
        <v>4.7176136826586799E-2</v>
      </c>
      <c r="AG105" s="32">
        <f>_xll.SRS1Splines.Functions25.OneWay_Spline($D$77:$D$81,AG$77:AG$81,$D105)</f>
        <v>5.5716592967576001E-2</v>
      </c>
      <c r="AH105" s="32">
        <f>_xll.SRS1Splines.Functions25.OneWay_Spline($D$77:$D$81,AH$77:AH$81,$D105)</f>
        <v>0.100564713508939</v>
      </c>
      <c r="AI105" s="32">
        <f>_xll.SRS1Splines.Functions25.OneWay_Spline($D$77:$D$81,AI$77:AI$81,$D105)</f>
        <v>7.4479156864684107E-2</v>
      </c>
      <c r="AJ105" s="32">
        <f>_xll.SRS1Splines.Functions25.OneWay_Spline($D$77:$D$81,AJ$77:AJ$81,$D105)</f>
        <v>4.21526604304647E-2</v>
      </c>
      <c r="AK105" s="32">
        <f>_xll.SRS1Splines.Functions25.OneWay_Spline($D$77:$D$81,AK$77:AK$81,$D105)</f>
        <v>4.1413391064988703E-2</v>
      </c>
      <c r="AL105" s="32">
        <f>_xll.SRS1Splines.Functions25.OneWay_Spline($D$83:$D$86,AL$83:AL$86,$D105)</f>
        <v>9.6770643924750405E-2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0.04</v>
      </c>
      <c r="F106" s="32">
        <f>_xll.SRS1Splines.Functions25.OneWay_Spline($D$77:$D$81,F$77:F$81,$D106)</f>
        <v>0.04</v>
      </c>
      <c r="G106" s="32">
        <f>_xll.SRS1Splines.Functions25.OneWay_Spline($D$77:$D$81,G$77:G$81,$D106)</f>
        <v>0.04</v>
      </c>
      <c r="H106" s="32">
        <f>_xll.SRS1Splines.Functions25.OneWay_Spline($D$77:$D$81,H$77:H$81,$D106)</f>
        <v>0.04</v>
      </c>
      <c r="I106" s="32">
        <f>_xll.SRS1Splines.Functions25.OneWay_Spline($D$77:$D$81,I$77:I$81,$D106)</f>
        <v>0.04</v>
      </c>
      <c r="J106" s="32">
        <f>_xll.SRS1Splines.Functions25.OneWay_Spline($D$77:$D$81,J$77:J$81,$D106)</f>
        <v>0.04</v>
      </c>
      <c r="K106" s="32">
        <f>_xll.SRS1Splines.Functions25.OneWay_Spline($D$77:$D$81,K$77:K$81,$D106)</f>
        <v>0.04</v>
      </c>
      <c r="L106" s="32">
        <f>_xll.SRS1Splines.Functions25.OneWay_Spline($D$77:$D$81,L$77:L$81,$D106)</f>
        <v>0.04</v>
      </c>
      <c r="M106" s="32">
        <f>_xll.SRS1Splines.Functions25.OneWay_Spline($D$77:$D$81,M$77:M$81,$D106)</f>
        <v>0.04</v>
      </c>
      <c r="N106" s="32">
        <f>_xll.SRS1Splines.Functions25.OneWay_Spline(($D$83:$D$86),N$83:N$86,$D106)</f>
        <v>0.04</v>
      </c>
      <c r="P106" s="32">
        <v>0.125</v>
      </c>
      <c r="Q106" s="32">
        <f>_xll.SRS1Splines.Functions25.OneWay_Spline($D$77:$D$81,Q$77:Q$81,P106)</f>
        <v>2.78188348922104E-2</v>
      </c>
      <c r="R106" s="32">
        <f>_xll.SRS1Splines.Functions25.OneWay_Spline($D$77:$D$81,R$77:R$81,$D106)</f>
        <v>2.6085225758699499E-2</v>
      </c>
      <c r="S106" s="32">
        <f>_xll.SRS1Splines.Functions25.OneWay_Spline($D$77:$D$81,S$77:S$81,$D106)</f>
        <v>1.9353982156993101E-2</v>
      </c>
      <c r="T106" s="32">
        <f>_xll.SRS1Splines.Functions25.OneWay_Spline($D$77:$D$81,T$77:T$81,$D106)</f>
        <v>3.1821585132763598E-2</v>
      </c>
      <c r="U106" s="32">
        <f>_xll.SRS1Splines.Functions25.OneWay_Spline($D$77:$D$81,U$77:U$81,$D106)</f>
        <v>2.1469706751437001E-2</v>
      </c>
      <c r="V106" s="32">
        <f>_xll.SRS1Splines.Functions25.OneWay_Spline($D$77:$D$81,V$77:V$81,$D106)</f>
        <v>-2.1869199406983699E-2</v>
      </c>
      <c r="W106" s="32">
        <f>_xll.SRS1Splines.Functions25.OneWay_Spline($D$77:$D$81,W$77:W$81,$D106)</f>
        <v>-1.50760581364407E-4</v>
      </c>
      <c r="X106" s="32">
        <f>_xll.SRS1Splines.Functions25.OneWay_Spline($D$77:$D$81,X$77:X$81,$D106)</f>
        <v>3.7619944668221501E-2</v>
      </c>
      <c r="Y106" s="32">
        <f>_xll.SRS1Splines.Functions25.OneWay_Spline($D$77:$D$81,Y$77:Y$81,$D106)</f>
        <v>3.9037144987470497E-2</v>
      </c>
      <c r="Z106" s="32">
        <f>_xll.SRS1Splines.Functions25.OneWay_Spline($D$83:$D$86,Z$83:Z$86,$D106)</f>
        <v>-3.1993421204769598E-2</v>
      </c>
      <c r="AB106" s="32">
        <v>0.125</v>
      </c>
      <c r="AC106" s="32">
        <f>_xll.SRS1Splines.Functions25.OneWay_Spline($D$77:$D$81,AC$77:AC$81,AB106)</f>
        <v>5.2181165107789598E-2</v>
      </c>
      <c r="AD106" s="32">
        <f>_xll.SRS1Splines.Functions25.OneWay_Spline($D$77:$D$81,AD$77:AD$81,$D106)</f>
        <v>5.3914774241300499E-2</v>
      </c>
      <c r="AE106" s="32">
        <f>_xll.SRS1Splines.Functions25.OneWay_Spline($D$77:$D$81,AE$77:AE$81,$D106)</f>
        <v>6.0646017843006897E-2</v>
      </c>
      <c r="AF106" s="32">
        <f>_xll.SRS1Splines.Functions25.OneWay_Spline($D$77:$D$81,AF$77:AF$81,$D106)</f>
        <v>4.8178414867236397E-2</v>
      </c>
      <c r="AG106" s="32">
        <f>_xll.SRS1Splines.Functions25.OneWay_Spline($D$77:$D$81,AG$77:AG$81,$D106)</f>
        <v>5.8530293248563001E-2</v>
      </c>
      <c r="AH106" s="32">
        <f>_xll.SRS1Splines.Functions25.OneWay_Spline($D$77:$D$81,AH$77:AH$81,$D106)</f>
        <v>0.101869199406984</v>
      </c>
      <c r="AI106" s="32">
        <f>_xll.SRS1Splines.Functions25.OneWay_Spline($D$77:$D$81,AI$77:AI$81,$D106)</f>
        <v>8.0150760581364403E-2</v>
      </c>
      <c r="AJ106" s="32">
        <f>_xll.SRS1Splines.Functions25.OneWay_Spline($D$77:$D$81,AJ$77:AJ$81,$D106)</f>
        <v>4.23800553317785E-2</v>
      </c>
      <c r="AK106" s="32">
        <f>_xll.SRS1Splines.Functions25.OneWay_Spline($D$77:$D$81,AK$77:AK$81,$D106)</f>
        <v>4.0962855012529498E-2</v>
      </c>
      <c r="AL106" s="32">
        <f>_xll.SRS1Splines.Functions25.OneWay_Spline($D$83:$D$86,AL$83:AL$86,$D106)</f>
        <v>0.11199342120477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0.04</v>
      </c>
      <c r="F107" s="32">
        <f>_xll.SRS1Splines.Functions25.OneWay_Spline($D$77:$D$81,F$77:F$81,$D107)</f>
        <v>0.04</v>
      </c>
      <c r="G107" s="32">
        <f>_xll.SRS1Splines.Functions25.OneWay_Spline($D$77:$D$81,G$77:G$81,$D107)</f>
        <v>0.04</v>
      </c>
      <c r="H107" s="32">
        <f>_xll.SRS1Splines.Functions25.OneWay_Spline($D$77:$D$81,H$77:H$81,$D107)</f>
        <v>0.04</v>
      </c>
      <c r="I107" s="32">
        <f>_xll.SRS1Splines.Functions25.OneWay_Spline($D$77:$D$81,I$77:I$81,$D107)</f>
        <v>0.04</v>
      </c>
      <c r="J107" s="32">
        <f>_xll.SRS1Splines.Functions25.OneWay_Spline($D$77:$D$81,J$77:J$81,$D107)</f>
        <v>0.04</v>
      </c>
      <c r="K107" s="32">
        <f>_xll.SRS1Splines.Functions25.OneWay_Spline($D$77:$D$81,K$77:K$81,$D107)</f>
        <v>0.04</v>
      </c>
      <c r="L107" s="32">
        <f>_xll.SRS1Splines.Functions25.OneWay_Spline($D$77:$D$81,L$77:L$81,$D107)</f>
        <v>0.04</v>
      </c>
      <c r="M107" s="32">
        <f>_xll.SRS1Splines.Functions25.OneWay_Spline($D$77:$D$81,M$77:M$81,$D107)</f>
        <v>0.04</v>
      </c>
      <c r="N107" s="32">
        <f>_xll.SRS1Splines.Functions25.OneWay_Spline(($D$83:$D$86),N$83:N$86,$D107)</f>
        <v>0.04</v>
      </c>
      <c r="P107" s="32">
        <f>P106+0.125</f>
        <v>0.25</v>
      </c>
      <c r="Q107" s="32">
        <f>_xll.SRS1Splines.Functions25.OneWay_Spline($D$77:$D$81,Q$77:Q$81,P107)</f>
        <v>2.7023603545815102E-2</v>
      </c>
      <c r="R107" s="32">
        <f>_xll.SRS1Splines.Functions25.OneWay_Spline($D$77:$D$81,R$77:R$81,$D107)</f>
        <v>2.7277492958184602E-2</v>
      </c>
      <c r="S107" s="32">
        <f>_xll.SRS1Splines.Functions25.OneWay_Spline($D$77:$D$81,S$77:S$81,$D107)</f>
        <v>1.67271548203154E-2</v>
      </c>
      <c r="T107" s="32">
        <f>_xll.SRS1Splines.Functions25.OneWay_Spline($D$77:$D$81,T$77:T$81,$D107)</f>
        <v>2.7253988407229202E-2</v>
      </c>
      <c r="U107" s="32">
        <f>_xll.SRS1Splines.Functions25.OneWay_Spline($D$77:$D$81,U$77:U$81,$D107)</f>
        <v>1.92961575770054E-2</v>
      </c>
      <c r="V107" s="32">
        <f>_xll.SRS1Splines.Functions25.OneWay_Spline($D$77:$D$81,V$77:V$81,$D107)</f>
        <v>-3.2147041714587397E-2</v>
      </c>
      <c r="W107" s="32">
        <f>_xll.SRS1Splines.Functions25.OneWay_Spline($D$77:$D$81,W$77:W$81,$D107)</f>
        <v>-5.4841817546386297E-3</v>
      </c>
      <c r="X107" s="32">
        <f>_xll.SRS1Splines.Functions25.OneWay_Spline($D$77:$D$81,X$77:X$81,$D107)</f>
        <v>3.6618651440900298E-2</v>
      </c>
      <c r="Y107" s="32">
        <f>_xll.SRS1Splines.Functions25.OneWay_Spline($D$77:$D$81,Y$77:Y$81,$D107)</f>
        <v>3.92801417944443E-2</v>
      </c>
      <c r="Z107" s="32">
        <f>_xll.SRS1Splines.Functions25.OneWay_Spline($D$83:$D$86,Z$83:Z$86,$D107)</f>
        <v>-4.4075290403708701E-2</v>
      </c>
      <c r="AB107" s="32">
        <f>AB106+0.125</f>
        <v>0.25</v>
      </c>
      <c r="AC107" s="32">
        <f>_xll.SRS1Splines.Functions25.OneWay_Spline($D$77:$D$81,AC$77:AC$81,AB107)</f>
        <v>5.29763964541849E-2</v>
      </c>
      <c r="AD107" s="32">
        <f>_xll.SRS1Splines.Functions25.OneWay_Spline($D$77:$D$81,AD$77:AD$81,$D107)</f>
        <v>5.27225070418154E-2</v>
      </c>
      <c r="AE107" s="32">
        <f>_xll.SRS1Splines.Functions25.OneWay_Spline($D$77:$D$81,AE$77:AE$81,$D107)</f>
        <v>6.3272845179684595E-2</v>
      </c>
      <c r="AF107" s="32">
        <f>_xll.SRS1Splines.Functions25.OneWay_Spline($D$77:$D$81,AF$77:AF$81,$D107)</f>
        <v>5.27460115927708E-2</v>
      </c>
      <c r="AG107" s="32">
        <f>_xll.SRS1Splines.Functions25.OneWay_Spline($D$77:$D$81,AG$77:AG$81,$D107)</f>
        <v>6.0703842422994599E-2</v>
      </c>
      <c r="AH107" s="32">
        <f>_xll.SRS1Splines.Functions25.OneWay_Spline($D$77:$D$81,AH$77:AH$81,$D107)</f>
        <v>0.112147041714587</v>
      </c>
      <c r="AI107" s="32">
        <f>_xll.SRS1Splines.Functions25.OneWay_Spline($D$77:$D$81,AI$77:AI$81,$D107)</f>
        <v>8.5484181754638594E-2</v>
      </c>
      <c r="AJ107" s="32">
        <f>_xll.SRS1Splines.Functions25.OneWay_Spline($D$77:$D$81,AJ$77:AJ$81,$D107)</f>
        <v>4.3381348559099697E-2</v>
      </c>
      <c r="AK107" s="32">
        <f>_xll.SRS1Splines.Functions25.OneWay_Spline($D$77:$D$81,AK$77:AK$81,$D107)</f>
        <v>4.0719858205555702E-2</v>
      </c>
      <c r="AL107" s="32">
        <f>_xll.SRS1Splines.Functions25.OneWay_Spline($D$83:$D$86,AL$83:AL$86,$D107)</f>
        <v>0.124075290403709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0.04</v>
      </c>
      <c r="F108" s="32">
        <f>_xll.SRS1Splines.Functions25.OneWay_Spline($D$77:$D$81,F$77:F$81,$D108)</f>
        <v>0.04</v>
      </c>
      <c r="G108" s="32">
        <f>_xll.SRS1Splines.Functions25.OneWay_Spline($D$77:$D$81,G$77:G$81,$D108)</f>
        <v>0.04</v>
      </c>
      <c r="H108" s="32">
        <f>_xll.SRS1Splines.Functions25.OneWay_Spline($D$77:$D$81,H$77:H$81,$D108)</f>
        <v>0.04</v>
      </c>
      <c r="I108" s="32">
        <f>_xll.SRS1Splines.Functions25.OneWay_Spline($D$77:$D$81,I$77:I$81,$D108)</f>
        <v>0.04</v>
      </c>
      <c r="J108" s="32">
        <f>_xll.SRS1Splines.Functions25.OneWay_Spline($D$77:$D$81,J$77:J$81,$D108)</f>
        <v>0.04</v>
      </c>
      <c r="K108" s="32">
        <f>_xll.SRS1Splines.Functions25.OneWay_Spline($D$77:$D$81,K$77:K$81,$D108)</f>
        <v>0.04</v>
      </c>
      <c r="L108" s="32">
        <f>_xll.SRS1Splines.Functions25.OneWay_Spline($D$77:$D$81,L$77:L$81,$D108)</f>
        <v>0.04</v>
      </c>
      <c r="M108" s="32">
        <f>_xll.SRS1Splines.Functions25.OneWay_Spline($D$77:$D$81,M$77:M$81,$D108)</f>
        <v>0.04</v>
      </c>
      <c r="N108" s="32">
        <f>_xll.SRS1Splines.Functions25.OneWay_Spline(($D$83:$D$86),N$83:N$86,$D108)</f>
        <v>0.04</v>
      </c>
      <c r="P108" s="32">
        <f t="shared" ref="P108:P114" si="19">P107+0.125</f>
        <v>0.375</v>
      </c>
      <c r="Q108" s="32">
        <f>_xll.SRS1Splines.Functions25.OneWay_Spline($D$77:$D$81,Q$77:Q$81,P108)</f>
        <v>2.85257977170984E-2</v>
      </c>
      <c r="R108" s="32">
        <f>_xll.SRS1Splines.Functions25.OneWay_Spline($D$77:$D$81,R$77:R$81,$D108)</f>
        <v>2.4104111412517198E-2</v>
      </c>
      <c r="S108" s="32">
        <f>_xll.SRS1Splines.Functions25.OneWay_Spline($D$77:$D$81,S$77:S$81,$D108)</f>
        <v>1.93400573055247E-2</v>
      </c>
      <c r="T108" s="32">
        <f>_xll.SRS1Splines.Functions25.OneWay_Spline($D$77:$D$81,T$77:T$81,$D108)</f>
        <v>2.3392639204327499E-2</v>
      </c>
      <c r="U108" s="32">
        <f>_xll.SRS1Splines.Functions25.OneWay_Spline($D$77:$D$81,U$77:U$81,$D108)</f>
        <v>1.94255519040702E-2</v>
      </c>
      <c r="V108" s="32">
        <f>_xll.SRS1Splines.Functions25.OneWay_Spline($D$77:$D$81,V$77:V$81,$D108)</f>
        <v>-5.1440593692996403E-2</v>
      </c>
      <c r="W108" s="32">
        <f>_xll.SRS1Splines.Functions25.OneWay_Spline($D$77:$D$81,W$77:W$81,$D108)</f>
        <v>-6.3987540509669203E-3</v>
      </c>
      <c r="X108" s="32">
        <f>_xll.SRS1Splines.Functions25.OneWay_Spline($D$77:$D$81,X$77:X$81,$D108)</f>
        <v>3.57783108641428E-2</v>
      </c>
      <c r="Y108" s="32">
        <f>_xll.SRS1Splines.Functions25.OneWay_Spline($D$77:$D$81,Y$77:Y$81,$D108)</f>
        <v>3.8788322229246601E-2</v>
      </c>
      <c r="Z108" s="32">
        <f>_xll.SRS1Splines.Functions25.OneWay_Spline($D$83:$D$86,Z$83:Z$86,$D108)</f>
        <v>-4.3916517258732302E-2</v>
      </c>
      <c r="AB108" s="32">
        <f t="shared" ref="AB108:AB114" si="20">AB107+0.125</f>
        <v>0.375</v>
      </c>
      <c r="AC108" s="32">
        <f>_xll.SRS1Splines.Functions25.OneWay_Spline($D$77:$D$81,AC$77:AC$81,AB108)</f>
        <v>5.1474202282901602E-2</v>
      </c>
      <c r="AD108" s="32">
        <f>_xll.SRS1Splines.Functions25.OneWay_Spline($D$77:$D$81,AD$77:AD$81,$D108)</f>
        <v>5.58958885874829E-2</v>
      </c>
      <c r="AE108" s="32">
        <f>_xll.SRS1Splines.Functions25.OneWay_Spline($D$77:$D$81,AE$77:AE$81,$D108)</f>
        <v>6.0659942694475298E-2</v>
      </c>
      <c r="AF108" s="32">
        <f>_xll.SRS1Splines.Functions25.OneWay_Spline($D$77:$D$81,AF$77:AF$81,$D108)</f>
        <v>5.6607360795672503E-2</v>
      </c>
      <c r="AG108" s="32">
        <f>_xll.SRS1Splines.Functions25.OneWay_Spline($D$77:$D$81,AG$77:AG$81,$D108)</f>
        <v>6.0574448095929802E-2</v>
      </c>
      <c r="AH108" s="32">
        <f>_xll.SRS1Splines.Functions25.OneWay_Spline($D$77:$D$81,AH$77:AH$81,$D108)</f>
        <v>0.13144059369299599</v>
      </c>
      <c r="AI108" s="32">
        <f>_xll.SRS1Splines.Functions25.OneWay_Spline($D$77:$D$81,AI$77:AI$81,$D108)</f>
        <v>8.6398754050966906E-2</v>
      </c>
      <c r="AJ108" s="32">
        <f>_xll.SRS1Splines.Functions25.OneWay_Spline($D$77:$D$81,AJ$77:AJ$81,$D108)</f>
        <v>4.4221689135857202E-2</v>
      </c>
      <c r="AK108" s="32">
        <f>_xll.SRS1Splines.Functions25.OneWay_Spline($D$77:$D$81,AK$77:AK$81,$D108)</f>
        <v>4.1211677770753401E-2</v>
      </c>
      <c r="AL108" s="32">
        <f>_xll.SRS1Splines.Functions25.OneWay_Spline($D$83:$D$86,AL$83:AL$86,$D108)</f>
        <v>0.123916517258732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0.04</v>
      </c>
      <c r="F109" s="32">
        <f>_xll.SRS1Splines.Functions25.OneWay_Spline($D$77:$D$81,F$77:F$81,$D109)</f>
        <v>0.04</v>
      </c>
      <c r="G109" s="32">
        <f>_xll.SRS1Splines.Functions25.OneWay_Spline($D$77:$D$81,G$77:G$81,$D109)</f>
        <v>0.04</v>
      </c>
      <c r="H109" s="32">
        <f>_xll.SRS1Splines.Functions25.OneWay_Spline($D$77:$D$81,H$77:H$81,$D109)</f>
        <v>0.04</v>
      </c>
      <c r="I109" s="32">
        <f>_xll.SRS1Splines.Functions25.OneWay_Spline($D$77:$D$81,I$77:I$81,$D109)</f>
        <v>0.04</v>
      </c>
      <c r="J109" s="32">
        <f>_xll.SRS1Splines.Functions25.OneWay_Spline($D$77:$D$81,J$77:J$81,$D109)</f>
        <v>0.04</v>
      </c>
      <c r="K109" s="32">
        <f>_xll.SRS1Splines.Functions25.OneWay_Spline($D$77:$D$81,K$77:K$81,$D109)</f>
        <v>0.04</v>
      </c>
      <c r="L109" s="32">
        <f>_xll.SRS1Splines.Functions25.OneWay_Spline($D$77:$D$81,L$77:L$81,$D109)</f>
        <v>0.04</v>
      </c>
      <c r="M109" s="32">
        <f>_xll.SRS1Splines.Functions25.OneWay_Spline($D$77:$D$81,M$77:M$81,$D109)</f>
        <v>0.04</v>
      </c>
      <c r="N109" s="32">
        <f>_xll.SRS1Splines.Functions25.OneWay_Spline(($D$83:$D$86),N$83:N$86,$D109)</f>
        <v>0.04</v>
      </c>
      <c r="P109" s="32">
        <f t="shared" si="19"/>
        <v>0.5</v>
      </c>
      <c r="Q109" s="32">
        <f>_xll.SRS1Splines.Functions25.OneWay_Spline($D$77:$D$81,Q$77:Q$81,P109)</f>
        <v>3.0822412478885799E-2</v>
      </c>
      <c r="R109" s="32">
        <f>_xll.SRS1Splines.Functions25.OneWay_Spline($D$77:$D$81,R$77:R$81,$D109)</f>
        <v>1.92605290533404E-2</v>
      </c>
      <c r="S109" s="32">
        <f>_xll.SRS1Splines.Functions25.OneWay_Spline($D$77:$D$81,S$77:S$81,$D109)</f>
        <v>2.3328171625054701E-2</v>
      </c>
      <c r="T109" s="32">
        <f>_xll.SRS1Splines.Functions25.OneWay_Spline($D$77:$D$81,T$77:T$81,$D109)</f>
        <v>2.02333534928625E-2</v>
      </c>
      <c r="U109" s="32">
        <f>_xll.SRS1Splines.Functions25.OneWay_Spline($D$77:$D$81,U$77:U$81,$D109)</f>
        <v>1.9638274396511401E-2</v>
      </c>
      <c r="V109" s="32">
        <f>_xll.SRS1Splines.Functions25.OneWay_Spline($D$77:$D$81,V$77:V$81,$D109)</f>
        <v>-7.6248116139519095E-2</v>
      </c>
      <c r="W109" s="32">
        <f>_xll.SRS1Splines.Functions25.OneWay_Spline($D$77:$D$81,W$77:W$81,$D109)</f>
        <v>-7.1470404752355197E-3</v>
      </c>
      <c r="X109" s="32">
        <f>_xll.SRS1Splines.Functions25.OneWay_Spline($D$77:$D$81,X$77:X$81,$D109)</f>
        <v>3.5090759483159498E-2</v>
      </c>
      <c r="Y109" s="32">
        <f>_xll.SRS1Splines.Functions25.OneWay_Spline($D$77:$D$81,Y$77:Y$81,$D109)</f>
        <v>3.8037650261313102E-2</v>
      </c>
      <c r="Z109" s="32">
        <f>_xll.SRS1Splines.Functions25.OneWay_Spline($D$83:$D$86,Z$83:Z$86,$D109)</f>
        <v>-4.3627613925048603E-2</v>
      </c>
      <c r="AB109" s="32">
        <f t="shared" si="20"/>
        <v>0.5</v>
      </c>
      <c r="AC109" s="32">
        <f>_xll.SRS1Splines.Functions25.OneWay_Spline($D$77:$D$81,AC$77:AC$81,AB109)</f>
        <v>4.9177587521114202E-2</v>
      </c>
      <c r="AD109" s="32">
        <f>_xll.SRS1Splines.Functions25.OneWay_Spline($D$77:$D$81,AD$77:AD$81,$D109)</f>
        <v>6.0739470946659602E-2</v>
      </c>
      <c r="AE109" s="32">
        <f>_xll.SRS1Splines.Functions25.OneWay_Spline($D$77:$D$81,AE$77:AE$81,$D109)</f>
        <v>5.6671828374945298E-2</v>
      </c>
      <c r="AF109" s="32">
        <f>_xll.SRS1Splines.Functions25.OneWay_Spline($D$77:$D$81,AF$77:AF$81,$D109)</f>
        <v>5.9766646507137498E-2</v>
      </c>
      <c r="AG109" s="32">
        <f>_xll.SRS1Splines.Functions25.OneWay_Spline($D$77:$D$81,AG$77:AG$81,$D109)</f>
        <v>6.0361725603488597E-2</v>
      </c>
      <c r="AH109" s="32">
        <f>_xll.SRS1Splines.Functions25.OneWay_Spline($D$77:$D$81,AH$77:AH$81,$D109)</f>
        <v>0.156248116139519</v>
      </c>
      <c r="AI109" s="32">
        <f>_xll.SRS1Splines.Functions25.OneWay_Spline($D$77:$D$81,AI$77:AI$81,$D109)</f>
        <v>8.7147040475235499E-2</v>
      </c>
      <c r="AJ109" s="32">
        <f>_xll.SRS1Splines.Functions25.OneWay_Spline($D$77:$D$81,AJ$77:AJ$81,$D109)</f>
        <v>4.4909240516840497E-2</v>
      </c>
      <c r="AK109" s="32">
        <f>_xll.SRS1Splines.Functions25.OneWay_Spline($D$77:$D$81,AK$77:AK$81,$D109)</f>
        <v>4.1962349738686899E-2</v>
      </c>
      <c r="AL109" s="32">
        <f>_xll.SRS1Splines.Functions25.OneWay_Spline($D$83:$D$86,AL$83:AL$86,$D109)</f>
        <v>0.12362761392504901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0.04</v>
      </c>
      <c r="F110" s="32">
        <f>_xll.SRS1Splines.Functions25.OneWay_Spline($D$77:$D$81,F$77:F$81,$D110)</f>
        <v>0.04</v>
      </c>
      <c r="G110" s="32">
        <f>_xll.SRS1Splines.Functions25.OneWay_Spline($D$77:$D$81,G$77:G$81,$D110)</f>
        <v>0.04</v>
      </c>
      <c r="H110" s="32">
        <f>_xll.SRS1Splines.Functions25.OneWay_Spline($D$77:$D$81,H$77:H$81,$D110)</f>
        <v>0.04</v>
      </c>
      <c r="I110" s="32">
        <f>_xll.SRS1Splines.Functions25.OneWay_Spline($D$77:$D$81,I$77:I$81,$D110)</f>
        <v>0.04</v>
      </c>
      <c r="J110" s="32">
        <f>_xll.SRS1Splines.Functions25.OneWay_Spline($D$77:$D$81,J$77:J$81,$D110)</f>
        <v>0.04</v>
      </c>
      <c r="K110" s="32">
        <f>_xll.SRS1Splines.Functions25.OneWay_Spline($D$77:$D$81,K$77:K$81,$D110)</f>
        <v>0.04</v>
      </c>
      <c r="L110" s="32">
        <f>_xll.SRS1Splines.Functions25.OneWay_Spline($D$77:$D$81,L$77:L$81,$D110)</f>
        <v>0.04</v>
      </c>
      <c r="M110" s="32">
        <f>_xll.SRS1Splines.Functions25.OneWay_Spline($D$77:$D$81,M$77:M$81,$D110)</f>
        <v>0.04</v>
      </c>
      <c r="N110" s="32">
        <f>_xll.SRS1Splines.Functions25.OneWay_Spline(($D$83:$D$86),N$83:N$86,$D110)</f>
        <v>0.04</v>
      </c>
      <c r="P110" s="32">
        <f t="shared" si="19"/>
        <v>0.625</v>
      </c>
      <c r="Q110" s="32">
        <f>_xll.SRS1Splines.Functions25.OneWay_Spline($D$77:$D$81,Q$77:Q$81,P110)</f>
        <v>3.34426904365175E-2</v>
      </c>
      <c r="R110" s="32">
        <f>_xll.SRS1Splines.Functions25.OneWay_Spline($D$77:$D$81,R$77:R$81,$D110)</f>
        <v>1.3748866368760101E-2</v>
      </c>
      <c r="S110" s="32">
        <f>_xll.SRS1Splines.Functions25.OneWay_Spline($D$77:$D$81,S$77:S$81,$D110)</f>
        <v>2.7866370678313001E-2</v>
      </c>
      <c r="T110" s="32">
        <f>_xll.SRS1Splines.Functions25.OneWay_Spline($D$77:$D$81,T$77:T$81,$D110)</f>
        <v>1.77761312728342E-2</v>
      </c>
      <c r="U110" s="32">
        <f>_xll.SRS1Splines.Functions25.OneWay_Spline($D$77:$D$81,U$77:U$81,$D110)</f>
        <v>1.9907997490044502E-2</v>
      </c>
      <c r="V110" s="32">
        <f>_xll.SRS1Splines.Functions25.OneWay_Spline($D$77:$D$81,V$77:V$81,$D110)</f>
        <v>-0.102546334225531</v>
      </c>
      <c r="W110" s="32">
        <f>_xll.SRS1Splines.Functions25.OneWay_Spline($D$77:$D$81,W$77:W$81,$D110)</f>
        <v>-7.7290410274444303E-3</v>
      </c>
      <c r="X110" s="32">
        <f>_xll.SRS1Splines.Functions25.OneWay_Spline($D$77:$D$81,X$77:X$81,$D110)</f>
        <v>3.4555997297950197E-2</v>
      </c>
      <c r="Y110" s="32">
        <f>_xll.SRS1Splines.Functions25.OneWay_Spline($D$77:$D$81,Y$77:Y$81,$D110)</f>
        <v>3.71834373322854E-2</v>
      </c>
      <c r="Z110" s="32">
        <f>_xll.SRS1Splines.Functions25.OneWay_Spline($D$83:$D$86,Z$83:Z$86,$D110)</f>
        <v>-4.3214270522963297E-2</v>
      </c>
      <c r="AB110" s="32">
        <f t="shared" si="20"/>
        <v>0.625</v>
      </c>
      <c r="AC110" s="32">
        <f>_xll.SRS1Splines.Functions25.OneWay_Spline($D$77:$D$81,AC$77:AC$81,AB110)</f>
        <v>4.6557309563482502E-2</v>
      </c>
      <c r="AD110" s="32">
        <f>_xll.SRS1Splines.Functions25.OneWay_Spline($D$77:$D$81,AD$77:AD$81,$D110)</f>
        <v>6.6251133631239897E-2</v>
      </c>
      <c r="AE110" s="32">
        <f>_xll.SRS1Splines.Functions25.OneWay_Spline($D$77:$D$81,AE$77:AE$81,$D110)</f>
        <v>5.2133629321686997E-2</v>
      </c>
      <c r="AF110" s="32">
        <f>_xll.SRS1Splines.Functions25.OneWay_Spline($D$77:$D$81,AF$77:AF$81,$D110)</f>
        <v>6.2223868727165801E-2</v>
      </c>
      <c r="AG110" s="32">
        <f>_xll.SRS1Splines.Functions25.OneWay_Spline($D$77:$D$81,AG$77:AG$81,$D110)</f>
        <v>6.00920025099555E-2</v>
      </c>
      <c r="AH110" s="32">
        <f>_xll.SRS1Splines.Functions25.OneWay_Spline($D$77:$D$81,AH$77:AH$81,$D110)</f>
        <v>0.18254633422553099</v>
      </c>
      <c r="AI110" s="32">
        <f>_xll.SRS1Splines.Functions25.OneWay_Spline($D$77:$D$81,AI$77:AI$81,$D110)</f>
        <v>8.7729041027444402E-2</v>
      </c>
      <c r="AJ110" s="32">
        <f>_xll.SRS1Splines.Functions25.OneWay_Spline($D$77:$D$81,AJ$77:AJ$81,$D110)</f>
        <v>4.5444002702049797E-2</v>
      </c>
      <c r="AK110" s="32">
        <f>_xll.SRS1Splines.Functions25.OneWay_Spline($D$77:$D$81,AK$77:AK$81,$D110)</f>
        <v>4.2816562667714601E-2</v>
      </c>
      <c r="AL110" s="32">
        <f>_xll.SRS1Splines.Functions25.OneWay_Spline($D$83:$D$86,AL$83:AL$86,$D110)</f>
        <v>0.12321427052296299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0.04</v>
      </c>
      <c r="F111" s="32">
        <f>_xll.SRS1Splines.Functions25.OneWay_Spline($D$77:$D$81,F$77:F$81,$D111)</f>
        <v>0.04</v>
      </c>
      <c r="G111" s="32">
        <f>_xll.SRS1Splines.Functions25.OneWay_Spline($D$77:$D$81,G$77:G$81,$D111)</f>
        <v>0.04</v>
      </c>
      <c r="H111" s="32">
        <f>_xll.SRS1Splines.Functions25.OneWay_Spline($D$77:$D$81,H$77:H$81,$D111)</f>
        <v>0.04</v>
      </c>
      <c r="I111" s="32">
        <f>_xll.SRS1Splines.Functions25.OneWay_Spline($D$77:$D$81,I$77:I$81,$D111)</f>
        <v>0.04</v>
      </c>
      <c r="J111" s="32">
        <f>_xll.SRS1Splines.Functions25.OneWay_Spline($D$77:$D$81,J$77:J$81,$D111)</f>
        <v>0.04</v>
      </c>
      <c r="K111" s="32">
        <f>_xll.SRS1Splines.Functions25.OneWay_Spline($D$77:$D$81,K$77:K$81,$D111)</f>
        <v>0.04</v>
      </c>
      <c r="L111" s="32">
        <f>_xll.SRS1Splines.Functions25.OneWay_Spline($D$77:$D$81,L$77:L$81,$D111)</f>
        <v>0.04</v>
      </c>
      <c r="M111" s="32">
        <f>_xll.SRS1Splines.Functions25.OneWay_Spline($D$77:$D$81,M$77:M$81,$D111)</f>
        <v>0.04</v>
      </c>
      <c r="N111" s="32">
        <f>_xll.SRS1Splines.Functions25.OneWay_Spline(($D$83:$D$86),N$83:N$86,$D111)</f>
        <v>0.04</v>
      </c>
      <c r="P111" s="32">
        <f t="shared" si="19"/>
        <v>0.75</v>
      </c>
      <c r="Q111" s="32">
        <f>_xll.SRS1Splines.Functions25.OneWay_Spline($D$77:$D$81,Q$77:Q$81,P111)</f>
        <v>3.5915874195334103E-2</v>
      </c>
      <c r="R111" s="32">
        <f>_xll.SRS1Splines.Functions25.OneWay_Spline($D$77:$D$81,R$77:R$81,$D111)</f>
        <v>8.5712438468815207E-3</v>
      </c>
      <c r="S111" s="32">
        <f>_xll.SRS1Splines.Functions25.OneWay_Spline($D$77:$D$81,S$77:S$81,$D111)</f>
        <v>3.2129527364707103E-2</v>
      </c>
      <c r="T111" s="32">
        <f>_xll.SRS1Splines.Functions25.OneWay_Spline($D$77:$D$81,T$77:T$81,$D111)</f>
        <v>1.60209725442426E-2</v>
      </c>
      <c r="U111" s="32">
        <f>_xll.SRS1Splines.Functions25.OneWay_Spline($D$77:$D$81,U$77:U$81,$D111)</f>
        <v>2.0208393620384801E-2</v>
      </c>
      <c r="V111" s="32">
        <f>_xll.SRS1Splines.Functions25.OneWay_Spline($D$77:$D$81,V$77:V$81,$D111)</f>
        <v>-0.12631197312240799</v>
      </c>
      <c r="W111" s="32">
        <f>_xll.SRS1Splines.Functions25.OneWay_Spline($D$77:$D$81,W$77:W$81,$D111)</f>
        <v>-8.1447557075936504E-3</v>
      </c>
      <c r="X111" s="32">
        <f>_xll.SRS1Splines.Functions25.OneWay_Spline($D$77:$D$81,X$77:X$81,$D111)</f>
        <v>3.4174024308514898E-2</v>
      </c>
      <c r="Y111" s="32">
        <f>_xll.SRS1Splines.Functions25.OneWay_Spline($D$77:$D$81,Y$77:Y$81,$D111)</f>
        <v>3.6380994883804897E-2</v>
      </c>
      <c r="Z111" s="32">
        <f>_xll.SRS1Splines.Functions25.OneWay_Spline($D$83:$D$86,Z$83:Z$86,$D111)</f>
        <v>-4.2682177172782103E-2</v>
      </c>
      <c r="AB111" s="32">
        <f t="shared" si="20"/>
        <v>0.75</v>
      </c>
      <c r="AC111" s="32">
        <f>_xll.SRS1Splines.Functions25.OneWay_Spline($D$77:$D$81,AC$77:AC$81,AB111)</f>
        <v>4.4084125804665898E-2</v>
      </c>
      <c r="AD111" s="32">
        <f>_xll.SRS1Splines.Functions25.OneWay_Spline($D$77:$D$81,AD$77:AD$81,$D111)</f>
        <v>7.14287561531185E-2</v>
      </c>
      <c r="AE111" s="32">
        <f>_xll.SRS1Splines.Functions25.OneWay_Spline($D$77:$D$81,AE$77:AE$81,$D111)</f>
        <v>4.7870472635292899E-2</v>
      </c>
      <c r="AF111" s="32">
        <f>_xll.SRS1Splines.Functions25.OneWay_Spline($D$77:$D$81,AF$77:AF$81,$D111)</f>
        <v>6.3979027455757398E-2</v>
      </c>
      <c r="AG111" s="32">
        <f>_xll.SRS1Splines.Functions25.OneWay_Spline($D$77:$D$81,AG$77:AG$81,$D111)</f>
        <v>5.9791606379615198E-2</v>
      </c>
      <c r="AH111" s="32">
        <f>_xll.SRS1Splines.Functions25.OneWay_Spline($D$77:$D$81,AH$77:AH$81,$D111)</f>
        <v>0.20631197312240801</v>
      </c>
      <c r="AI111" s="32">
        <f>_xll.SRS1Splines.Functions25.OneWay_Spline($D$77:$D$81,AI$77:AI$81,$D111)</f>
        <v>8.81447557075936E-2</v>
      </c>
      <c r="AJ111" s="32">
        <f>_xll.SRS1Splines.Functions25.OneWay_Spline($D$77:$D$81,AJ$77:AJ$81,$D111)</f>
        <v>4.5825975691485103E-2</v>
      </c>
      <c r="AK111" s="32">
        <f>_xll.SRS1Splines.Functions25.OneWay_Spline($D$77:$D$81,AK$77:AK$81,$D111)</f>
        <v>4.3619005116195098E-2</v>
      </c>
      <c r="AL111" s="32">
        <f>_xll.SRS1Splines.Functions25.OneWay_Spline($D$83:$D$86,AL$83:AL$86,$D111)</f>
        <v>0.122682177172782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0.04</v>
      </c>
      <c r="F112" s="32">
        <f>_xll.SRS1Splines.Functions25.OneWay_Spline($D$77:$D$81,F$77:F$81,$D112)</f>
        <v>0.04</v>
      </c>
      <c r="G112" s="32">
        <f>_xll.SRS1Splines.Functions25.OneWay_Spline($D$77:$D$81,G$77:G$81,$D112)</f>
        <v>0.04</v>
      </c>
      <c r="H112" s="32">
        <f>_xll.SRS1Splines.Functions25.OneWay_Spline($D$77:$D$81,H$77:H$81,$D112)</f>
        <v>0.04</v>
      </c>
      <c r="I112" s="32">
        <f>_xll.SRS1Splines.Functions25.OneWay_Spline($D$77:$D$81,I$77:I$81,$D112)</f>
        <v>0.04</v>
      </c>
      <c r="J112" s="32">
        <f>_xll.SRS1Splines.Functions25.OneWay_Spline($D$77:$D$81,J$77:J$81,$D112)</f>
        <v>0.04</v>
      </c>
      <c r="K112" s="32">
        <f>_xll.SRS1Splines.Functions25.OneWay_Spline($D$77:$D$81,K$77:K$81,$D112)</f>
        <v>0.04</v>
      </c>
      <c r="L112" s="32">
        <f>_xll.SRS1Splines.Functions25.OneWay_Spline($D$77:$D$81,L$77:L$81,$D112)</f>
        <v>0.04</v>
      </c>
      <c r="M112" s="32">
        <f>_xll.SRS1Splines.Functions25.OneWay_Spline($D$77:$D$81,M$77:M$81,$D112)</f>
        <v>0.04</v>
      </c>
      <c r="N112" s="32">
        <f>_xll.SRS1Splines.Functions25.OneWay_Spline(($D$83:$D$86),N$83:N$86,$D112)</f>
        <v>0.04</v>
      </c>
      <c r="P112" s="32">
        <f t="shared" si="19"/>
        <v>0.875</v>
      </c>
      <c r="Q112" s="32">
        <f>_xll.SRS1Splines.Functions25.OneWay_Spline($D$77:$D$81,Q$77:Q$81,P112)</f>
        <v>3.7771206360675699E-2</v>
      </c>
      <c r="R112" s="32">
        <f>_xll.SRS1Splines.Functions25.OneWay_Spline($D$77:$D$81,R$77:R$81,$D112)</f>
        <v>4.7297819758103403E-3</v>
      </c>
      <c r="S112" s="32">
        <f>_xll.SRS1Splines.Functions25.OneWay_Spline($D$77:$D$81,S$77:S$81,$D112)</f>
        <v>3.5292514583644699E-2</v>
      </c>
      <c r="T112" s="32">
        <f>_xll.SRS1Splines.Functions25.OneWay_Spline($D$77:$D$81,T$77:T$81,$D112)</f>
        <v>1.4967877307087599E-2</v>
      </c>
      <c r="U112" s="32">
        <f>_xll.SRS1Splines.Functions25.OneWay_Spline($D$77:$D$81,U$77:U$81,$D112)</f>
        <v>2.0513135223247801E-2</v>
      </c>
      <c r="V112" s="32">
        <f>_xll.SRS1Splines.Functions25.OneWay_Spline($D$77:$D$81,V$77:V$81,$D112)</f>
        <v>-0.143521758001525</v>
      </c>
      <c r="W112" s="32">
        <f>_xll.SRS1Splines.Functions25.OneWay_Spline($D$77:$D$81,W$77:W$81,$D112)</f>
        <v>-8.3941845156831792E-3</v>
      </c>
      <c r="X112" s="32">
        <f>_xll.SRS1Splines.Functions25.OneWay_Spline($D$77:$D$81,X$77:X$81,$D112)</f>
        <v>3.3944840514853802E-2</v>
      </c>
      <c r="Y112" s="32">
        <f>_xll.SRS1Splines.Functions25.OneWay_Spline($D$77:$D$81,Y$77:Y$81,$D112)</f>
        <v>3.5785634357512801E-2</v>
      </c>
      <c r="Z112" s="32">
        <f>_xll.SRS1Splines.Functions25.OneWay_Spline($D$83:$D$86,Z$83:Z$86,$D112)</f>
        <v>-4.2037023994810602E-2</v>
      </c>
      <c r="AB112" s="32">
        <f t="shared" si="20"/>
        <v>0.875</v>
      </c>
      <c r="AC112" s="32">
        <f>_xll.SRS1Splines.Functions25.OneWay_Spline($D$77:$D$81,AC$77:AC$81,AB112)</f>
        <v>4.22287936393244E-2</v>
      </c>
      <c r="AD112" s="32">
        <f>_xll.SRS1Splines.Functions25.OneWay_Spline($D$77:$D$81,AD$77:AD$81,$D112)</f>
        <v>7.5270218024189706E-2</v>
      </c>
      <c r="AE112" s="32">
        <f>_xll.SRS1Splines.Functions25.OneWay_Spline($D$77:$D$81,AE$77:AE$81,$D112)</f>
        <v>4.4707485416355303E-2</v>
      </c>
      <c r="AF112" s="32">
        <f>_xll.SRS1Splines.Functions25.OneWay_Spline($D$77:$D$81,AF$77:AF$81,$D112)</f>
        <v>6.5032122692912406E-2</v>
      </c>
      <c r="AG112" s="32">
        <f>_xll.SRS1Splines.Functions25.OneWay_Spline($D$77:$D$81,AG$77:AG$81,$D112)</f>
        <v>5.9486864776752198E-2</v>
      </c>
      <c r="AH112" s="32">
        <f>_xll.SRS1Splines.Functions25.OneWay_Spline($D$77:$D$81,AH$77:AH$81,$D112)</f>
        <v>0.22352175800152499</v>
      </c>
      <c r="AI112" s="32">
        <f>_xll.SRS1Splines.Functions25.OneWay_Spline($D$77:$D$81,AI$77:AI$81,$D112)</f>
        <v>8.8394184515683205E-2</v>
      </c>
      <c r="AJ112" s="32">
        <f>_xll.SRS1Splines.Functions25.OneWay_Spline($D$77:$D$81,AJ$77:AJ$81,$D112)</f>
        <v>4.6055159485146199E-2</v>
      </c>
      <c r="AK112" s="32">
        <f>_xll.SRS1Splines.Functions25.OneWay_Spline($D$77:$D$81,AK$77:AK$81,$D112)</f>
        <v>4.4214365642487201E-2</v>
      </c>
      <c r="AL112" s="32">
        <f>_xll.SRS1Splines.Functions25.OneWay_Spline($D$83:$D$86,AL$83:AL$86,$D112)</f>
        <v>0.12203702399481101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0.04</v>
      </c>
      <c r="F113" s="32">
        <f>_xll.SRS1Splines.Functions25.OneWay_Spline($D$77:$D$81,F$77:F$81,$D113)</f>
        <v>0.04</v>
      </c>
      <c r="G113" s="32">
        <f>_xll.SRS1Splines.Functions25.OneWay_Spline($D$77:$D$81,G$77:G$81,$D113)</f>
        <v>0.04</v>
      </c>
      <c r="H113" s="32">
        <f>_xll.SRS1Splines.Functions25.OneWay_Spline($D$77:$D$81,H$77:H$81,$D113)</f>
        <v>0.04</v>
      </c>
      <c r="I113" s="32">
        <f>_xll.SRS1Splines.Functions25.OneWay_Spline($D$77:$D$81,I$77:I$81,$D113)</f>
        <v>0.04</v>
      </c>
      <c r="J113" s="32">
        <f>_xll.SRS1Splines.Functions25.OneWay_Spline($D$77:$D$81,J$77:J$81,$D113)</f>
        <v>0.04</v>
      </c>
      <c r="K113" s="32">
        <f>_xll.SRS1Splines.Functions25.OneWay_Spline($D$77:$D$81,K$77:K$81,$D113)</f>
        <v>0.04</v>
      </c>
      <c r="L113" s="32">
        <f>_xll.SRS1Splines.Functions25.OneWay_Spline($D$77:$D$81,L$77:L$81,$D113)</f>
        <v>0.04</v>
      </c>
      <c r="M113" s="32">
        <f>_xll.SRS1Splines.Functions25.OneWay_Spline($D$77:$D$81,M$77:M$81,$D113)</f>
        <v>0.04</v>
      </c>
      <c r="N113" s="32">
        <f>_xll.SRS1Splines.Functions25.OneWay_Spline(($D$83:$D$86),N$83:N$86,$D113)</f>
        <v>0.04</v>
      </c>
      <c r="P113" s="32">
        <f t="shared" si="19"/>
        <v>1</v>
      </c>
      <c r="Q113" s="32">
        <f>_xll.SRS1Splines.Functions25.OneWay_Spline($D$77:$D$81,Q$77:Q$81,P113)</f>
        <v>3.8537929537882598E-2</v>
      </c>
      <c r="R113" s="32">
        <f>_xll.SRS1Splines.Functions25.OneWay_Spline($D$77:$D$81,R$77:R$81,$D113)</f>
        <v>3.2266012436520499E-3</v>
      </c>
      <c r="S113" s="32">
        <f>_xll.SRS1Splines.Functions25.OneWay_Spline($D$77:$D$81,S$77:S$81,$D113)</f>
        <v>3.6530205234533299E-2</v>
      </c>
      <c r="T113" s="32">
        <f>_xll.SRS1Splines.Functions25.OneWay_Spline($D$77:$D$81,T$77:T$81,$D113)</f>
        <v>1.4616845561369199E-2</v>
      </c>
      <c r="U113" s="32">
        <f>_xll.SRS1Splines.Functions25.OneWay_Spline($D$77:$D$81,U$77:U$81,$D113)</f>
        <v>2.0795894734349001E-2</v>
      </c>
      <c r="V113" s="32">
        <f>_xll.SRS1Splines.Functions25.OneWay_Spline($D$77:$D$81,V$77:V$81,$D113)</f>
        <v>-0.150152414034259</v>
      </c>
      <c r="W113" s="32">
        <f>_xll.SRS1Splines.Functions25.OneWay_Spline($D$77:$D$81,W$77:W$81,$D113)</f>
        <v>-8.4773274517130296E-3</v>
      </c>
      <c r="X113" s="32">
        <f>_xll.SRS1Splines.Functions25.OneWay_Spline($D$77:$D$81,X$77:X$81,$D113)</f>
        <v>3.3868445916966798E-2</v>
      </c>
      <c r="Y113" s="32">
        <f>_xll.SRS1Splines.Functions25.OneWay_Spline($D$77:$D$81,Y$77:Y$81,$D113)</f>
        <v>3.5552667195050701E-2</v>
      </c>
      <c r="Z113" s="32">
        <f>_xll.SRS1Splines.Functions25.OneWay_Spline($D$83:$D$86,Z$83:Z$86,$D113)</f>
        <v>-4.1284501109354499E-2</v>
      </c>
      <c r="AB113" s="32">
        <f t="shared" si="20"/>
        <v>1</v>
      </c>
      <c r="AC113" s="32">
        <f>_xll.SRS1Splines.Functions25.OneWay_Spline($D$77:$D$81,AC$77:AC$81,AB113)</f>
        <v>4.1462070462117397E-2</v>
      </c>
      <c r="AD113" s="32">
        <f>_xll.SRS1Splines.Functions25.OneWay_Spline($D$77:$D$81,AD$77:AD$81,$D113)</f>
        <v>7.6773398756347894E-2</v>
      </c>
      <c r="AE113" s="32">
        <f>_xll.SRS1Splines.Functions25.OneWay_Spline($D$77:$D$81,AE$77:AE$81,$D113)</f>
        <v>4.3469794765466703E-2</v>
      </c>
      <c r="AF113" s="32">
        <f>_xll.SRS1Splines.Functions25.OneWay_Spline($D$77:$D$81,AF$77:AF$81,$D113)</f>
        <v>6.5383154438630797E-2</v>
      </c>
      <c r="AG113" s="32">
        <f>_xll.SRS1Splines.Functions25.OneWay_Spline($D$77:$D$81,AG$77:AG$81,$D113)</f>
        <v>5.9204105265651001E-2</v>
      </c>
      <c r="AH113" s="32">
        <f>_xll.SRS1Splines.Functions25.OneWay_Spline($D$77:$D$81,AH$77:AH$81,$D113)</f>
        <v>0.23015241403425901</v>
      </c>
      <c r="AI113" s="32">
        <f>_xll.SRS1Splines.Functions25.OneWay_Spline($D$77:$D$81,AI$77:AI$81,$D113)</f>
        <v>8.8477327451712995E-2</v>
      </c>
      <c r="AJ113" s="32">
        <f>_xll.SRS1Splines.Functions25.OneWay_Spline($D$77:$D$81,AJ$77:AJ$81,$D113)</f>
        <v>4.6131554083033197E-2</v>
      </c>
      <c r="AK113" s="32">
        <f>_xll.SRS1Splines.Functions25.OneWay_Spline($D$77:$D$81,AK$77:AK$81,$D113)</f>
        <v>4.4447332804949301E-2</v>
      </c>
      <c r="AL113" s="32">
        <f>_xll.SRS1Splines.Functions25.OneWay_Spline($D$83:$D$86,AL$83:AL$86,$D113)</f>
        <v>0.121284501109354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0.04</v>
      </c>
      <c r="F114" s="32">
        <f>_xll.SRS1Splines.Functions25.OneWay_Spline($D$77:$D$81,F$77:F$81,$D114)</f>
        <v>0.04</v>
      </c>
      <c r="G114" s="32">
        <f>_xll.SRS1Splines.Functions25.OneWay_Spline($D$77:$D$81,G$77:G$81,$D114)</f>
        <v>0.04</v>
      </c>
      <c r="H114" s="32">
        <f>_xll.SRS1Splines.Functions25.OneWay_Spline($D$77:$D$81,H$77:H$81,$D114)</f>
        <v>0.04</v>
      </c>
      <c r="I114" s="32">
        <f>_xll.SRS1Splines.Functions25.OneWay_Spline($D$77:$D$81,I$77:I$81,$D114)</f>
        <v>0.04</v>
      </c>
      <c r="J114" s="32">
        <f>_xll.SRS1Splines.Functions25.OneWay_Spline($D$77:$D$81,J$77:J$81,$D114)</f>
        <v>0.04</v>
      </c>
      <c r="K114" s="32">
        <f>_xll.SRS1Splines.Functions25.OneWay_Spline($D$77:$D$81,K$77:K$81,$D114)</f>
        <v>0.04</v>
      </c>
      <c r="L114" s="32">
        <f>_xll.SRS1Splines.Functions25.OneWay_Spline($D$77:$D$81,L$77:L$81,$D114)</f>
        <v>0.04</v>
      </c>
      <c r="M114" s="32">
        <f>_xll.SRS1Splines.Functions25.OneWay_Spline($D$77:$D$81,M$77:M$81,$D114)</f>
        <v>0.04</v>
      </c>
      <c r="N114" s="32">
        <f>_xll.SRS1Splines.Functions25.OneWay_Spline(($D$83:$D$86),N$83:N$86,$D114)</f>
        <v>0.04</v>
      </c>
      <c r="P114" s="32">
        <f t="shared" si="19"/>
        <v>1.125</v>
      </c>
      <c r="Q114" s="32">
        <f>_xll.SRS1Splines.Functions25.OneWay_Spline($D$77:$D$81,Q$77:Q$81,P114)</f>
        <v>3.8602544851212499E-2</v>
      </c>
      <c r="R114" s="32">
        <f>_xll.SRS1Splines.Functions25.OneWay_Spline($D$77:$D$81,R$77:R$81,$D114)</f>
        <v>3.27731315264671E-3</v>
      </c>
      <c r="S114" s="32">
        <f>_xll.SRS1Splines.Functions25.OneWay_Spline($D$77:$D$81,S$77:S$81,$D114)</f>
        <v>3.6528846027118297E-2</v>
      </c>
      <c r="T114" s="32">
        <f>_xll.SRS1Splines.Functions25.OneWay_Spline($D$77:$D$81,T$77:T$81,$D114)</f>
        <v>1.46596509036429E-2</v>
      </c>
      <c r="U114" s="32">
        <f>_xll.SRS1Splines.Functions25.OneWay_Spline($D$77:$D$81,U$77:U$81,$D114)</f>
        <v>2.1080336952174001E-2</v>
      </c>
      <c r="V114" s="32">
        <f>_xll.SRS1Splines.Functions25.OneWay_Spline($D$77:$D$81,V$77:V$81,$D114)</f>
        <v>-0.15012544970981401</v>
      </c>
      <c r="W114" s="32">
        <f>_xll.SRS1Splines.Functions25.OneWay_Spline($D$77:$D$81,W$77:W$81,$D114)</f>
        <v>-8.4225966627184505E-3</v>
      </c>
      <c r="X114" s="32">
        <f>_xll.SRS1Splines.Functions25.OneWay_Spline($D$77:$D$81,X$77:X$81,$D114)</f>
        <v>3.3874485002604503E-2</v>
      </c>
      <c r="Y114" s="32">
        <f>_xll.SRS1Splines.Functions25.OneWay_Spline($D$77:$D$81,Y$77:Y$81,$D114)</f>
        <v>3.5555008082405401E-2</v>
      </c>
      <c r="Z114" s="32">
        <f>_xll.SRS1Splines.Functions25.OneWay_Spline($D$83:$D$86,Z$83:Z$86,$D114)</f>
        <v>-4.0430298636719403E-2</v>
      </c>
      <c r="AB114" s="32">
        <f t="shared" si="20"/>
        <v>1.125</v>
      </c>
      <c r="AC114" s="32">
        <f>_xll.SRS1Splines.Functions25.OneWay_Spline($D$77:$D$81,AC$77:AC$81,AB114)</f>
        <v>4.1397455148787503E-2</v>
      </c>
      <c r="AD114" s="32">
        <f>_xll.SRS1Splines.Functions25.OneWay_Spline($D$77:$D$81,AD$77:AD$81,$D114)</f>
        <v>7.6722686847353297E-2</v>
      </c>
      <c r="AE114" s="32">
        <f>_xll.SRS1Splines.Functions25.OneWay_Spline($D$77:$D$81,AE$77:AE$81,$D114)</f>
        <v>4.3471153972881697E-2</v>
      </c>
      <c r="AF114" s="32">
        <f>_xll.SRS1Splines.Functions25.OneWay_Spline($D$77:$D$81,AF$77:AF$81,$D114)</f>
        <v>6.5340349096357095E-2</v>
      </c>
      <c r="AG114" s="32">
        <f>_xll.SRS1Splines.Functions25.OneWay_Spline($D$77:$D$81,AG$77:AG$81,$D114)</f>
        <v>5.8919663047825997E-2</v>
      </c>
      <c r="AH114" s="32">
        <f>_xll.SRS1Splines.Functions25.OneWay_Spline($D$77:$D$81,AH$77:AH$81,$D114)</f>
        <v>0.230125449709814</v>
      </c>
      <c r="AI114" s="32">
        <f>_xll.SRS1Splines.Functions25.OneWay_Spline($D$77:$D$81,AI$77:AI$81,$D114)</f>
        <v>8.84225966627184E-2</v>
      </c>
      <c r="AJ114" s="32">
        <f>_xll.SRS1Splines.Functions25.OneWay_Spline($D$77:$D$81,AJ$77:AJ$81,$D114)</f>
        <v>4.6125514997395499E-2</v>
      </c>
      <c r="AK114" s="32">
        <f>_xll.SRS1Splines.Functions25.OneWay_Spline($D$77:$D$81,AK$77:AK$81,$D114)</f>
        <v>4.4444991917594601E-2</v>
      </c>
      <c r="AL114" s="32">
        <f>_xll.SRS1Splines.Functions25.OneWay_Spline($D$83:$D$86,AL$83:AL$86,$D114)</f>
        <v>0.120430298636719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0.04</v>
      </c>
      <c r="F115" s="32">
        <f>_xll.SRS1Splines.Functions25.OneWay_Spline($D$77:$D$81,F$77:F$81,$D115)</f>
        <v>0.04</v>
      </c>
      <c r="G115" s="32">
        <f>_xll.SRS1Splines.Functions25.OneWay_Spline($D$77:$D$81,G$77:G$81,$D115)</f>
        <v>0.04</v>
      </c>
      <c r="H115" s="32">
        <f>_xll.SRS1Splines.Functions25.OneWay_Spline($D$77:$D$81,H$77:H$81,$D115)</f>
        <v>0.04</v>
      </c>
      <c r="I115" s="32">
        <f>_xll.SRS1Splines.Functions25.OneWay_Spline($D$77:$D$81,I$77:I$81,$D115)</f>
        <v>0.04</v>
      </c>
      <c r="J115" s="32">
        <f>_xll.SRS1Splines.Functions25.OneWay_Spline($D$77:$D$81,J$77:J$81,$D115)</f>
        <v>0.04</v>
      </c>
      <c r="K115" s="32">
        <f>_xll.SRS1Splines.Functions25.OneWay_Spline($D$77:$D$81,K$77:K$81,$D115)</f>
        <v>0.04</v>
      </c>
      <c r="L115" s="32">
        <f>_xll.SRS1Splines.Functions25.OneWay_Spline($D$77:$D$81,L$77:L$81,$D115)</f>
        <v>0.04</v>
      </c>
      <c r="M115" s="32">
        <f>_xll.SRS1Splines.Functions25.OneWay_Spline($D$77:$D$81,M$77:M$81,$D115)</f>
        <v>0.04</v>
      </c>
      <c r="N115" s="32">
        <f>_xll.SRS1Splines.Functions25.OneWay_Spline(($D$83:$D$86),N$83:N$86,$D115)</f>
        <v>0.04</v>
      </c>
      <c r="P115" s="42">
        <f>P114+0.2</f>
        <v>1.325</v>
      </c>
      <c r="Q115" s="32">
        <f>_xll.SRS1Splines.Functions25.OneWay_Spline($D$77:$D$81,Q$77:Q$81,P115)</f>
        <v>3.87022690850242E-2</v>
      </c>
      <c r="R115" s="32">
        <f>_xll.SRS1Splines.Functions25.OneWay_Spline($D$77:$D$81,R$77:R$81,$D115)</f>
        <v>3.5601171381561898E-3</v>
      </c>
      <c r="S115" s="32">
        <f>_xll.SRS1Splines.Functions25.OneWay_Spline($D$77:$D$81,S$77:S$81,$D115)</f>
        <v>3.6521266165075603E-2</v>
      </c>
      <c r="T115" s="32">
        <f>_xll.SRS1Splines.Functions25.OneWay_Spline($D$77:$D$81,T$77:T$81,$D115)</f>
        <v>1.48983625127319E-2</v>
      </c>
      <c r="U115" s="32">
        <f>_xll.SRS1Splines.Functions25.OneWay_Spline($D$77:$D$81,U$77:U$81,$D115)</f>
        <v>2.1620140027436601E-2</v>
      </c>
      <c r="V115" s="32">
        <f>_xll.SRS1Splines.Functions25.OneWay_Spline($D$77:$D$81,V$77:V$81,$D115)</f>
        <v>-0.149975078355813</v>
      </c>
      <c r="W115" s="32">
        <f>_xll.SRS1Splines.Functions25.OneWay_Spline($D$77:$D$81,W$77:W$81,$D115)</f>
        <v>-8.1173806776650408E-3</v>
      </c>
      <c r="X115" s="32">
        <f>_xll.SRS1Splines.Functions25.OneWay_Spline($D$77:$D$81,X$77:X$81,$D115)</f>
        <v>3.3908338403360203E-2</v>
      </c>
      <c r="Y115" s="32">
        <f>_xll.SRS1Splines.Functions25.OneWay_Spline($D$77:$D$81,Y$77:Y$81,$D115)</f>
        <v>3.5568178132324199E-2</v>
      </c>
      <c r="Z115" s="32">
        <f>_xll.SRS1Splines.Functions25.OneWay_Spline($D$83:$D$86,Z$83:Z$86,$D115)</f>
        <v>-3.8866283679453897E-2</v>
      </c>
      <c r="AB115" s="42">
        <f>AB114+0.2</f>
        <v>1.325</v>
      </c>
      <c r="AC115" s="32">
        <f>_xll.SRS1Splines.Functions25.OneWay_Spline($D$77:$D$81,AC$77:AC$81,AB115)</f>
        <v>4.1297730914975801E-2</v>
      </c>
      <c r="AD115" s="32">
        <f>_xll.SRS1Splines.Functions25.OneWay_Spline($D$77:$D$81,AD$77:AD$81,$D115)</f>
        <v>7.6439882861843805E-2</v>
      </c>
      <c r="AE115" s="32">
        <f>_xll.SRS1Splines.Functions25.OneWay_Spline($D$77:$D$81,AE$77:AE$81,$D115)</f>
        <v>4.3478733834924399E-2</v>
      </c>
      <c r="AF115" s="32">
        <f>_xll.SRS1Splines.Functions25.OneWay_Spline($D$77:$D$81,AF$77:AF$81,$D115)</f>
        <v>6.5101637487268105E-2</v>
      </c>
      <c r="AG115" s="32">
        <f>_xll.SRS1Splines.Functions25.OneWay_Spline($D$77:$D$81,AG$77:AG$81,$D115)</f>
        <v>5.8379859972563397E-2</v>
      </c>
      <c r="AH115" s="32">
        <f>_xll.SRS1Splines.Functions25.OneWay_Spline($D$77:$D$81,AH$77:AH$81,$D115)</f>
        <v>0.22997507835581299</v>
      </c>
      <c r="AI115" s="32">
        <f>_xll.SRS1Splines.Functions25.OneWay_Spline($D$77:$D$81,AI$77:AI$81,$D115)</f>
        <v>8.8117380677665003E-2</v>
      </c>
      <c r="AJ115" s="32">
        <f>_xll.SRS1Splines.Functions25.OneWay_Spline($D$77:$D$81,AJ$77:AJ$81,$D115)</f>
        <v>4.6091661596639799E-2</v>
      </c>
      <c r="AK115" s="32">
        <f>_xll.SRS1Splines.Functions25.OneWay_Spline($D$77:$D$81,AK$77:AK$81,$D115)</f>
        <v>4.4431821867675803E-2</v>
      </c>
      <c r="AL115" s="32">
        <f>_xll.SRS1Splines.Functions25.OneWay_Spline($D$83:$D$86,AL$83:AL$86,$D115)</f>
        <v>0.118866283679454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0.04</v>
      </c>
      <c r="F116" s="32">
        <f>_xll.SRS1Splines.Functions25.OneWay_Spline($D$77:$D$81,F$77:F$81,$D116)</f>
        <v>0.04</v>
      </c>
      <c r="G116" s="32">
        <f>_xll.SRS1Splines.Functions25.OneWay_Spline($D$77:$D$81,G$77:G$81,$D116)</f>
        <v>0.04</v>
      </c>
      <c r="H116" s="32">
        <f>_xll.SRS1Splines.Functions25.OneWay_Spline($D$77:$D$81,H$77:H$81,$D116)</f>
        <v>0.04</v>
      </c>
      <c r="I116" s="32">
        <f>_xll.SRS1Splines.Functions25.OneWay_Spline($D$77:$D$81,I$77:I$81,$D116)</f>
        <v>0.04</v>
      </c>
      <c r="J116" s="32">
        <f>_xll.SRS1Splines.Functions25.OneWay_Spline($D$77:$D$81,J$77:J$81,$D116)</f>
        <v>0.04</v>
      </c>
      <c r="K116" s="32">
        <f>_xll.SRS1Splines.Functions25.OneWay_Spline($D$77:$D$81,K$77:K$81,$D116)</f>
        <v>0.04</v>
      </c>
      <c r="L116" s="32">
        <f>_xll.SRS1Splines.Functions25.OneWay_Spline($D$77:$D$81,L$77:L$81,$D116)</f>
        <v>0.04</v>
      </c>
      <c r="M116" s="32">
        <f>_xll.SRS1Splines.Functions25.OneWay_Spline($D$77:$D$81,M$77:M$81,$D116)</f>
        <v>0.04</v>
      </c>
      <c r="N116" s="32">
        <f>_xll.SRS1Splines.Functions25.OneWay_Spline(($D$83:$D$86),N$83:N$86,$D116)</f>
        <v>0.04</v>
      </c>
      <c r="P116" s="42">
        <f t="shared" ref="P116:P117" si="22">P115+0.2</f>
        <v>1.5249999999999999</v>
      </c>
      <c r="Q116" s="32">
        <f>_xll.SRS1Splines.Functions25.OneWay_Spline($D$77:$D$81,Q$77:Q$81,P116)</f>
        <v>3.8797524486508299E-2</v>
      </c>
      <c r="R116" s="32">
        <f>_xll.SRS1Splines.Functions25.OneWay_Spline($D$77:$D$81,R$77:R$81,$D116)</f>
        <v>4.0726409142681896E-3</v>
      </c>
      <c r="S116" s="32">
        <f>_xll.SRS1Splines.Functions25.OneWay_Spline($D$77:$D$81,S$77:S$81,$D116)</f>
        <v>3.65075292316673E-2</v>
      </c>
      <c r="T116" s="32">
        <f>_xll.SRS1Splines.Functions25.OneWay_Spline($D$77:$D$81,T$77:T$81,$D116)</f>
        <v>1.5330977969235099E-2</v>
      </c>
      <c r="U116" s="32">
        <f>_xll.SRS1Splines.Functions25.OneWay_Spline($D$77:$D$81,U$77:U$81,$D116)</f>
        <v>2.2255167737938099E-2</v>
      </c>
      <c r="V116" s="32">
        <f>_xll.SRS1Splines.Functions25.OneWay_Spline($D$77:$D$81,V$77:V$81,$D116)</f>
        <v>-0.149702561354213</v>
      </c>
      <c r="W116" s="32">
        <f>_xll.SRS1Splines.Functions25.OneWay_Spline($D$77:$D$81,W$77:W$81,$D116)</f>
        <v>-7.5642397843091501E-3</v>
      </c>
      <c r="X116" s="32">
        <f>_xll.SRS1Splines.Functions25.OneWay_Spline($D$77:$D$81,X$77:X$81,$D116)</f>
        <v>3.3970112736252403E-2</v>
      </c>
      <c r="Y116" s="32">
        <f>_xll.SRS1Splines.Functions25.OneWay_Spline($D$77:$D$81,Y$77:Y$81,$D116)</f>
        <v>3.5592324514156899E-2</v>
      </c>
      <c r="Z116" s="32">
        <f>_xll.SRS1Splines.Functions25.OneWay_Spline($D$83:$D$86,Z$83:Z$86,$D116)</f>
        <v>-3.7079842419764697E-2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4.1202475513491703E-2</v>
      </c>
      <c r="AD116" s="32">
        <f>_xll.SRS1Splines.Functions25.OneWay_Spline($D$77:$D$81,AD$77:AD$81,$D116)</f>
        <v>7.5927359085731796E-2</v>
      </c>
      <c r="AE116" s="32">
        <f>_xll.SRS1Splines.Functions25.OneWay_Spline($D$77:$D$81,AE$77:AE$81,$D116)</f>
        <v>4.3492470768332701E-2</v>
      </c>
      <c r="AF116" s="32">
        <f>_xll.SRS1Splines.Functions25.OneWay_Spline($D$77:$D$81,AF$77:AF$81,$D116)</f>
        <v>6.4669022030764897E-2</v>
      </c>
      <c r="AG116" s="32">
        <f>_xll.SRS1Splines.Functions25.OneWay_Spline($D$77:$D$81,AG$77:AG$81,$D116)</f>
        <v>5.7744832262061903E-2</v>
      </c>
      <c r="AH116" s="32">
        <f>_xll.SRS1Splines.Functions25.OneWay_Spline($D$77:$D$81,AH$77:AH$81,$D116)</f>
        <v>0.22970256135421299</v>
      </c>
      <c r="AI116" s="32">
        <f>_xll.SRS1Splines.Functions25.OneWay_Spline($D$77:$D$81,AI$77:AI$81,$D116)</f>
        <v>8.7564239784309106E-2</v>
      </c>
      <c r="AJ116" s="32">
        <f>_xll.SRS1Splines.Functions25.OneWay_Spline($D$77:$D$81,AJ$77:AJ$81,$D116)</f>
        <v>4.6029887263747599E-2</v>
      </c>
      <c r="AK116" s="32">
        <f>_xll.SRS1Splines.Functions25.OneWay_Spline($D$77:$D$81,AK$77:AK$81,$D116)</f>
        <v>4.4407675485843102E-2</v>
      </c>
      <c r="AL116" s="32">
        <f>_xll.SRS1Splines.Functions25.OneWay_Spline($D$83:$D$86,AL$83:AL$86,$D116)</f>
        <v>0.117079842419765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0.04</v>
      </c>
      <c r="F117" s="32">
        <f>_xll.SRS1Splines.Functions25.OneWay_Spline($D$77:$D$81,F$77:F$81,$D117)</f>
        <v>0.04</v>
      </c>
      <c r="G117" s="32">
        <f>_xll.SRS1Splines.Functions25.OneWay_Spline($D$77:$D$81,G$77:G$81,$D117)</f>
        <v>0.04</v>
      </c>
      <c r="H117" s="32">
        <f>_xll.SRS1Splines.Functions25.OneWay_Spline($D$77:$D$81,H$77:H$81,$D117)</f>
        <v>0.04</v>
      </c>
      <c r="I117" s="32">
        <f>_xll.SRS1Splines.Functions25.OneWay_Spline($D$77:$D$81,I$77:I$81,$D117)</f>
        <v>0.04</v>
      </c>
      <c r="J117" s="32">
        <f>_xll.SRS1Splines.Functions25.OneWay_Spline($D$77:$D$81,J$77:J$81,$D117)</f>
        <v>0.04</v>
      </c>
      <c r="K117" s="32">
        <f>_xll.SRS1Splines.Functions25.OneWay_Spline($D$77:$D$81,K$77:K$81,$D117)</f>
        <v>0.04</v>
      </c>
      <c r="L117" s="32">
        <f>_xll.SRS1Splines.Functions25.OneWay_Spline($D$77:$D$81,L$77:L$81,$D117)</f>
        <v>0.04</v>
      </c>
      <c r="M117" s="32">
        <f>_xll.SRS1Splines.Functions25.OneWay_Spline($D$77:$D$81,M$77:M$81,$D117)</f>
        <v>0.04</v>
      </c>
      <c r="N117" s="32">
        <f>_xll.SRS1Splines.Functions25.OneWay_Spline(($D$83:$D$86),N$83:N$86,$D117)</f>
        <v>0.04</v>
      </c>
      <c r="P117" s="42">
        <f t="shared" si="22"/>
        <v>1.7249999999999999</v>
      </c>
      <c r="Q117" s="32">
        <f>_xll.SRS1Splines.Functions25.OneWay_Spline($D$77:$D$81,Q$77:Q$81,P117)</f>
        <v>3.8888352326873703E-2</v>
      </c>
      <c r="R117" s="32">
        <f>_xll.SRS1Splines.Functions25.OneWay_Spline($D$77:$D$81,R$77:R$81,$D117)</f>
        <v>4.7937608220767298E-3</v>
      </c>
      <c r="S117" s="32">
        <f>_xll.SRS1Splines.Functions25.OneWay_Spline($D$77:$D$81,S$77:S$81,$D117)</f>
        <v>3.6488201394375398E-2</v>
      </c>
      <c r="T117" s="32">
        <f>_xll.SRS1Splines.Functions25.OneWay_Spline($D$77:$D$81,T$77:T$81,$D117)</f>
        <v>1.5939667034309601E-2</v>
      </c>
      <c r="U117" s="32">
        <f>_xll.SRS1Splines.Functions25.OneWay_Spline($D$77:$D$81,U$77:U$81,$D117)</f>
        <v>2.2975116068753802E-2</v>
      </c>
      <c r="V117" s="32">
        <f>_xll.SRS1Splines.Functions25.OneWay_Spline($D$77:$D$81,V$77:V$81,$D117)</f>
        <v>-0.14931913048870099</v>
      </c>
      <c r="W117" s="32">
        <f>_xll.SRS1Splines.Functions25.OneWay_Spline($D$77:$D$81,W$77:W$81,$D117)</f>
        <v>-6.7859716753682396E-3</v>
      </c>
      <c r="X117" s="32">
        <f>_xll.SRS1Splines.Functions25.OneWay_Spline($D$77:$D$81,X$77:X$81,$D117)</f>
        <v>3.4057690928578702E-2</v>
      </c>
      <c r="Y117" s="32">
        <f>_xll.SRS1Splines.Functions25.OneWay_Spline($D$77:$D$81,Y$77:Y$81,$D117)</f>
        <v>3.5626734984603503E-2</v>
      </c>
      <c r="Z117" s="32">
        <f>_xll.SRS1Splines.Functions25.OneWay_Spline($D$83:$D$86,Z$83:Z$86,$D117)</f>
        <v>-3.5094281590423701E-2</v>
      </c>
      <c r="AB117" s="42">
        <f t="shared" si="23"/>
        <v>1.7249999999999999</v>
      </c>
      <c r="AC117" s="32">
        <f>_xll.SRS1Splines.Functions25.OneWay_Spline($D$77:$D$81,AC$77:AC$81,AB117)</f>
        <v>4.1111647673126299E-2</v>
      </c>
      <c r="AD117" s="32">
        <f>_xll.SRS1Splines.Functions25.OneWay_Spline($D$77:$D$81,AD$77:AD$81,$D117)</f>
        <v>7.5206239177923295E-2</v>
      </c>
      <c r="AE117" s="32">
        <f>_xll.SRS1Splines.Functions25.OneWay_Spline($D$77:$D$81,AE$77:AE$81,$D117)</f>
        <v>4.3511798605624701E-2</v>
      </c>
      <c r="AF117" s="32">
        <f>_xll.SRS1Splines.Functions25.OneWay_Spline($D$77:$D$81,AF$77:AF$81,$D117)</f>
        <v>6.40603329656904E-2</v>
      </c>
      <c r="AG117" s="32">
        <f>_xll.SRS1Splines.Functions25.OneWay_Spline($D$77:$D$81,AG$77:AG$81,$D117)</f>
        <v>5.7024883931246197E-2</v>
      </c>
      <c r="AH117" s="32">
        <f>_xll.SRS1Splines.Functions25.OneWay_Spline($D$77:$D$81,AH$77:AH$81,$D117)</f>
        <v>0.22931913048870101</v>
      </c>
      <c r="AI117" s="32">
        <f>_xll.SRS1Splines.Functions25.OneWay_Spline($D$77:$D$81,AI$77:AI$81,$D117)</f>
        <v>8.6785971675368195E-2</v>
      </c>
      <c r="AJ117" s="32">
        <f>_xll.SRS1Splines.Functions25.OneWay_Spline($D$77:$D$81,AJ$77:AJ$81,$D117)</f>
        <v>4.59423090714213E-2</v>
      </c>
      <c r="AK117" s="32">
        <f>_xll.SRS1Splines.Functions25.OneWay_Spline($D$77:$D$81,AK$77:AK$81,$D117)</f>
        <v>4.4373265015396499E-2</v>
      </c>
      <c r="AL117" s="32">
        <f>_xll.SRS1Splines.Functions25.OneWay_Spline($D$83:$D$86,AL$83:AL$86,$D117)</f>
        <v>0.11509428159042399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0.04</v>
      </c>
      <c r="F118" s="32">
        <f>_xll.SRS1Splines.Functions25.OneWay_Spline($D$77:$D$81,F$77:F$81,$D118)</f>
        <v>0.04</v>
      </c>
      <c r="G118" s="32">
        <f>_xll.SRS1Splines.Functions25.OneWay_Spline($D$77:$D$81,G$77:G$81,$D118)</f>
        <v>0.04</v>
      </c>
      <c r="H118" s="32">
        <f>_xll.SRS1Splines.Functions25.OneWay_Spline($D$77:$D$81,H$77:H$81,$D118)</f>
        <v>0.04</v>
      </c>
      <c r="I118" s="32">
        <f>_xll.SRS1Splines.Functions25.OneWay_Spline($D$77:$D$81,I$77:I$81,$D118)</f>
        <v>0.04</v>
      </c>
      <c r="J118" s="32">
        <f>_xll.SRS1Splines.Functions25.OneWay_Spline($D$77:$D$81,J$77:J$81,$D118)</f>
        <v>0.04</v>
      </c>
      <c r="K118" s="32">
        <f>_xll.SRS1Splines.Functions25.OneWay_Spline($D$77:$D$81,K$77:K$81,$D118)</f>
        <v>0.04</v>
      </c>
      <c r="L118" s="32">
        <f>_xll.SRS1Splines.Functions25.OneWay_Spline($D$77:$D$81,L$77:L$81,$D118)</f>
        <v>0.04</v>
      </c>
      <c r="M118" s="32">
        <f>_xll.SRS1Splines.Functions25.OneWay_Spline($D$77:$D$81,M$77:M$81,$D118)</f>
        <v>0.04</v>
      </c>
      <c r="N118" s="32">
        <f>_xll.SRS1Splines.Functions25.OneWay_Spline(($D$83:$D$86),N$83:N$86,$D118)</f>
        <v>0.04</v>
      </c>
      <c r="P118" s="32">
        <v>2</v>
      </c>
      <c r="Q118" s="32">
        <f>_xll.SRS1Splines.Functions25.OneWay_Spline($D$77:$D$81,Q$77:Q$81,P118)</f>
        <v>3.9006087041900901E-2</v>
      </c>
      <c r="R118" s="32">
        <f>_xll.SRS1Splines.Functions25.OneWay_Spline($D$77:$D$81,R$77:R$81,$D118)</f>
        <v>6.0870967205033898E-3</v>
      </c>
      <c r="S118" s="32">
        <f>_xll.SRS1Splines.Functions25.OneWay_Spline($D$77:$D$81,S$77:S$81,$D118)</f>
        <v>3.6453536721360598E-2</v>
      </c>
      <c r="T118" s="32">
        <f>_xll.SRS1Splines.Functions25.OneWay_Spline($D$77:$D$81,T$77:T$81,$D118)</f>
        <v>1.7031357071314701E-2</v>
      </c>
      <c r="U118" s="32">
        <f>_xll.SRS1Splines.Functions25.OneWay_Spline($D$77:$D$81,U$77:U$81,$D118)</f>
        <v>2.4084776884066302E-2</v>
      </c>
      <c r="V118" s="32">
        <f>_xll.SRS1Splines.Functions25.OneWay_Spline($D$77:$D$81,V$77:V$81,$D118)</f>
        <v>-0.14863144332660599</v>
      </c>
      <c r="W118" s="32">
        <f>_xll.SRS1Splines.Functions25.OneWay_Spline($D$77:$D$81,W$77:W$81,$D118)</f>
        <v>-5.3901398962223701E-3</v>
      </c>
      <c r="X118" s="32">
        <f>_xll.SRS1Splines.Functions25.OneWay_Spline($D$77:$D$81,X$77:X$81,$D118)</f>
        <v>3.4216354926641199E-2</v>
      </c>
      <c r="Y118" s="32">
        <f>_xll.SRS1Splines.Functions25.OneWay_Spline($D$77:$D$81,Y$77:Y$81,$D118)</f>
        <v>3.5689500383923302E-2</v>
      </c>
      <c r="Z118" s="32">
        <f>_xll.SRS1Splines.Functions25.OneWay_Spline($D$83:$D$86,Z$83:Z$86,$D118)</f>
        <v>-3.2081822992937499E-2</v>
      </c>
      <c r="AB118" s="32">
        <v>2</v>
      </c>
      <c r="AC118" s="32">
        <f>_xll.SRS1Splines.Functions25.OneWay_Spline($D$77:$D$81,AC$77:AC$81,AB118)</f>
        <v>4.09939129580991E-2</v>
      </c>
      <c r="AD118" s="32">
        <f>_xll.SRS1Splines.Functions25.OneWay_Spline($D$77:$D$81,AD$77:AD$81,$D118)</f>
        <v>7.3912903279496595E-2</v>
      </c>
      <c r="AE118" s="32">
        <f>_xll.SRS1Splines.Functions25.OneWay_Spline($D$77:$D$81,AE$77:AE$81,$D118)</f>
        <v>4.3546463278639397E-2</v>
      </c>
      <c r="AF118" s="32">
        <f>_xll.SRS1Splines.Functions25.OneWay_Spline($D$77:$D$81,AF$77:AF$81,$D118)</f>
        <v>6.2968642928685301E-2</v>
      </c>
      <c r="AG118" s="32">
        <f>_xll.SRS1Splines.Functions25.OneWay_Spline($D$77:$D$81,AG$77:AG$81,$D118)</f>
        <v>5.59152231159337E-2</v>
      </c>
      <c r="AH118" s="32">
        <f>_xll.SRS1Splines.Functions25.OneWay_Spline($D$77:$D$81,AH$77:AH$81,$D118)</f>
        <v>0.22863144332660601</v>
      </c>
      <c r="AI118" s="32">
        <f>_xll.SRS1Splines.Functions25.OneWay_Spline($D$77:$D$81,AI$77:AI$81,$D118)</f>
        <v>8.5390139896222406E-2</v>
      </c>
      <c r="AJ118" s="32">
        <f>_xll.SRS1Splines.Functions25.OneWay_Spline($D$77:$D$81,AJ$77:AJ$81,$D118)</f>
        <v>4.5783645073358803E-2</v>
      </c>
      <c r="AK118" s="32">
        <f>_xll.SRS1Splines.Functions25.OneWay_Spline($D$77:$D$81,AK$77:AK$81,$D118)</f>
        <v>4.43104996160767E-2</v>
      </c>
      <c r="AL118" s="32">
        <f>_xll.SRS1Splines.Functions25.OneWay_Spline($D$83:$D$86,AL$83:AL$86,$D118)</f>
        <v>0.11208182299293799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0.04</v>
      </c>
      <c r="F119" s="32">
        <f>_xll.SRS1Splines.Functions25.OneWay_Spline($D$77:$D$81,F$77:F$81,$D119)</f>
        <v>0.04</v>
      </c>
      <c r="G119" s="32">
        <f>_xll.SRS1Splines.Functions25.OneWay_Spline($D$77:$D$81,G$77:G$81,$D119)</f>
        <v>0.04</v>
      </c>
      <c r="H119" s="32">
        <f>_xll.SRS1Splines.Functions25.OneWay_Spline($D$77:$D$81,H$77:H$81,$D119)</f>
        <v>0.04</v>
      </c>
      <c r="I119" s="32">
        <f>_xll.SRS1Splines.Functions25.OneWay_Spline($D$77:$D$81,I$77:I$81,$D119)</f>
        <v>0.04</v>
      </c>
      <c r="J119" s="32">
        <f>_xll.SRS1Splines.Functions25.OneWay_Spline($D$77:$D$81,J$77:J$81,$D119)</f>
        <v>0.04</v>
      </c>
      <c r="K119" s="32">
        <f>_xll.SRS1Splines.Functions25.OneWay_Spline($D$77:$D$81,K$77:K$81,$D119)</f>
        <v>0.04</v>
      </c>
      <c r="L119" s="32">
        <f>_xll.SRS1Splines.Functions25.OneWay_Spline($D$77:$D$81,L$77:L$81,$D119)</f>
        <v>0.04</v>
      </c>
      <c r="M119" s="32">
        <f>_xll.SRS1Splines.Functions25.OneWay_Spline($D$77:$D$81,M$77:M$81,$D119)</f>
        <v>0.04</v>
      </c>
      <c r="N119" s="32">
        <f>_xll.SRS1Splines.Functions25.OneWay_Spline(($D$83:$D$86),N$83:N$86,$D119)</f>
        <v>0.04</v>
      </c>
      <c r="P119" s="32">
        <f>P118+0.25</f>
        <v>2.25</v>
      </c>
      <c r="Q119" s="32">
        <f>_xll.SRS1Splines.Functions25.OneWay_Spline($D$77:$D$81,Q$77:Q$81,P119)</f>
        <v>3.9106012624902597E-2</v>
      </c>
      <c r="R119" s="32">
        <f>_xll.SRS1Splines.Functions25.OneWay_Spline($D$77:$D$81,R$77:R$81,$D119)</f>
        <v>7.5242206499791797E-3</v>
      </c>
      <c r="S119" s="32">
        <f>_xll.SRS1Splines.Functions25.OneWay_Spline($D$77:$D$81,S$77:S$81,$D119)</f>
        <v>3.6415018165463699E-2</v>
      </c>
      <c r="T119" s="32">
        <f>_xll.SRS1Splines.Functions25.OneWay_Spline($D$77:$D$81,T$77:T$81,$D119)</f>
        <v>1.8244416940494099E-2</v>
      </c>
      <c r="U119" s="32">
        <f>_xll.SRS1Splines.Functions25.OneWay_Spline($D$77:$D$81,U$77:U$81,$D119)</f>
        <v>2.51934372790098E-2</v>
      </c>
      <c r="V119" s="32">
        <f>_xll.SRS1Splines.Functions25.OneWay_Spline($D$77:$D$81,V$77:V$81,$D119)</f>
        <v>-0.14786730179319399</v>
      </c>
      <c r="W119" s="32">
        <f>_xll.SRS1Splines.Functions25.OneWay_Spline($D$77:$D$81,W$77:W$81,$D119)</f>
        <v>-3.8391249945455702E-3</v>
      </c>
      <c r="X119" s="32">
        <f>_xll.SRS1Splines.Functions25.OneWay_Spline($D$77:$D$81,X$77:X$81,$D119)</f>
        <v>3.4394824962824901E-2</v>
      </c>
      <c r="Y119" s="32">
        <f>_xll.SRS1Splines.Functions25.OneWay_Spline($D$77:$D$81,Y$77:Y$81,$D119)</f>
        <v>3.5760672801848997E-2</v>
      </c>
      <c r="Z119" s="32">
        <f>_xll.SRS1Splines.Functions25.OneWay_Spline($D$83:$D$86,Z$83:Z$86,$D119)</f>
        <v>-2.9105764810382701E-2</v>
      </c>
      <c r="AB119" s="32">
        <f>AB118+0.25</f>
        <v>2.25</v>
      </c>
      <c r="AC119" s="32">
        <f>_xll.SRS1Splines.Functions25.OneWay_Spline($D$77:$D$81,AC$77:AC$81,AB119)</f>
        <v>4.0893987375097397E-2</v>
      </c>
      <c r="AD119" s="32">
        <f>_xll.SRS1Splines.Functions25.OneWay_Spline($D$77:$D$81,AD$77:AD$81,$D119)</f>
        <v>7.2475779350020794E-2</v>
      </c>
      <c r="AE119" s="32">
        <f>_xll.SRS1Splines.Functions25.OneWay_Spline($D$77:$D$81,AE$77:AE$81,$D119)</f>
        <v>4.3584981834536303E-2</v>
      </c>
      <c r="AF119" s="32">
        <f>_xll.SRS1Splines.Functions25.OneWay_Spline($D$77:$D$81,AF$77:AF$81,$D119)</f>
        <v>6.1755583059505903E-2</v>
      </c>
      <c r="AG119" s="32">
        <f>_xll.SRS1Splines.Functions25.OneWay_Spline($D$77:$D$81,AG$77:AG$81,$D119)</f>
        <v>5.4806562720990201E-2</v>
      </c>
      <c r="AH119" s="32">
        <f>_xll.SRS1Splines.Functions25.OneWay_Spline($D$77:$D$81,AH$77:AH$81,$D119)</f>
        <v>0.227867301793194</v>
      </c>
      <c r="AI119" s="32">
        <f>_xll.SRS1Splines.Functions25.OneWay_Spline($D$77:$D$81,AI$77:AI$81,$D119)</f>
        <v>8.38391249945456E-2</v>
      </c>
      <c r="AJ119" s="32">
        <f>_xll.SRS1Splines.Functions25.OneWay_Spline($D$77:$D$81,AJ$77:AJ$81,$D119)</f>
        <v>4.5605175037175101E-2</v>
      </c>
      <c r="AK119" s="32">
        <f>_xll.SRS1Splines.Functions25.OneWay_Spline($D$77:$D$81,AK$77:AK$81,$D119)</f>
        <v>4.4239327198150998E-2</v>
      </c>
      <c r="AL119" s="32">
        <f>_xll.SRS1Splines.Functions25.OneWay_Spline($D$83:$D$86,AL$83:AL$86,$D119)</f>
        <v>0.109105764810383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0.04</v>
      </c>
      <c r="F120" s="32">
        <f>_xll.SRS1Splines.Functions25.OneWay_Spline($D$77:$D$81,F$77:F$81,$D120)</f>
        <v>0.04</v>
      </c>
      <c r="G120" s="32">
        <f>_xll.SRS1Splines.Functions25.OneWay_Spline($D$77:$D$81,G$77:G$81,$D120)</f>
        <v>0.04</v>
      </c>
      <c r="H120" s="32">
        <f>_xll.SRS1Splines.Functions25.OneWay_Spline($D$77:$D$81,H$77:H$81,$D120)</f>
        <v>0.04</v>
      </c>
      <c r="I120" s="32">
        <f>_xll.SRS1Splines.Functions25.OneWay_Spline($D$77:$D$81,I$77:I$81,$D120)</f>
        <v>0.04</v>
      </c>
      <c r="J120" s="32">
        <f>_xll.SRS1Splines.Functions25.OneWay_Spline($D$77:$D$81,J$77:J$81,$D120)</f>
        <v>0.04</v>
      </c>
      <c r="K120" s="32">
        <f>_xll.SRS1Splines.Functions25.OneWay_Spline($D$77:$D$81,K$77:K$81,$D120)</f>
        <v>0.04</v>
      </c>
      <c r="L120" s="32">
        <f>_xll.SRS1Splines.Functions25.OneWay_Spline($D$77:$D$81,L$77:L$81,$D120)</f>
        <v>0.04</v>
      </c>
      <c r="M120" s="32">
        <f>_xll.SRS1Splines.Functions25.OneWay_Spline($D$77:$D$81,M$77:M$81,$D120)</f>
        <v>0.04</v>
      </c>
      <c r="N120" s="32">
        <f>_xll.SRS1Splines.Functions25.OneWay_Spline(($D$83:$D$86),N$83:N$86,$D120)</f>
        <v>0.04</v>
      </c>
      <c r="P120" s="32">
        <f t="shared" ref="P120:P138" si="25">P119+0.25</f>
        <v>2.5</v>
      </c>
      <c r="Q120" s="32">
        <f>_xll.SRS1Splines.Functions25.OneWay_Spline($D$77:$D$81,Q$77:Q$81,P120)</f>
        <v>3.9199253906362599E-2</v>
      </c>
      <c r="R120" s="32">
        <f>_xll.SRS1Splines.Functions25.OneWay_Spline($D$77:$D$81,R$77:R$81,$D120)</f>
        <v>9.1676303109586802E-3</v>
      </c>
      <c r="S120" s="32">
        <f>_xll.SRS1Splines.Functions25.OneWay_Spline($D$77:$D$81,S$77:S$81,$D120)</f>
        <v>3.6370970630251499E-2</v>
      </c>
      <c r="T120" s="32">
        <f>_xll.SRS1Splines.Functions25.OneWay_Spline($D$77:$D$81,T$77:T$81,$D120)</f>
        <v>1.9631600235871498E-2</v>
      </c>
      <c r="U120" s="32">
        <f>_xll.SRS1Splines.Functions25.OneWay_Spline($D$77:$D$81,U$77:U$81,$D120)</f>
        <v>2.63764235586584E-2</v>
      </c>
      <c r="V120" s="32">
        <f>_xll.SRS1Splines.Functions25.OneWay_Spline($D$77:$D$81,V$77:V$81,$D120)</f>
        <v>-0.14699347487221101</v>
      </c>
      <c r="W120" s="32">
        <f>_xll.SRS1Splines.Functions25.OneWay_Spline($D$77:$D$81,W$77:W$81,$D120)</f>
        <v>-2.0654763749247398E-3</v>
      </c>
      <c r="X120" s="32">
        <f>_xll.SRS1Splines.Functions25.OneWay_Spline($D$77:$D$81,X$77:X$81,$D120)</f>
        <v>3.4601622297270603E-2</v>
      </c>
      <c r="Y120" s="32">
        <f>_xll.SRS1Splines.Functions25.OneWay_Spline($D$77:$D$81,Y$77:Y$81,$D120)</f>
        <v>3.5843848667666399E-2</v>
      </c>
      <c r="Z120" s="32">
        <f>_xll.SRS1Splines.Functions25.OneWay_Spline($D$83:$D$86,Z$83:Z$86,$D120)</f>
        <v>-2.5950593091338198E-2</v>
      </c>
      <c r="AB120" s="32">
        <f t="shared" ref="AB120:AB138" si="26">AB119+0.25</f>
        <v>2.5</v>
      </c>
      <c r="AC120" s="32">
        <f>_xll.SRS1Splines.Functions25.OneWay_Spline($D$77:$D$81,AC$77:AC$81,AB120)</f>
        <v>4.0800746093637402E-2</v>
      </c>
      <c r="AD120" s="32">
        <f>_xll.SRS1Splines.Functions25.OneWay_Spline($D$77:$D$81,AD$77:AD$81,$D120)</f>
        <v>7.0832369689041302E-2</v>
      </c>
      <c r="AE120" s="32">
        <f>_xll.SRS1Splines.Functions25.OneWay_Spline($D$77:$D$81,AE$77:AE$81,$D120)</f>
        <v>4.3629029369748502E-2</v>
      </c>
      <c r="AF120" s="32">
        <f>_xll.SRS1Splines.Functions25.OneWay_Spline($D$77:$D$81,AF$77:AF$81,$D120)</f>
        <v>6.03683997641285E-2</v>
      </c>
      <c r="AG120" s="32">
        <f>_xll.SRS1Splines.Functions25.OneWay_Spline($D$77:$D$81,AG$77:AG$81,$D120)</f>
        <v>5.3623576441341601E-2</v>
      </c>
      <c r="AH120" s="32">
        <f>_xll.SRS1Splines.Functions25.OneWay_Spline($D$77:$D$81,AH$77:AH$81,$D120)</f>
        <v>0.226993474872211</v>
      </c>
      <c r="AI120" s="32">
        <f>_xll.SRS1Splines.Functions25.OneWay_Spline($D$77:$D$81,AI$77:AI$81,$D120)</f>
        <v>8.2065476374924701E-2</v>
      </c>
      <c r="AJ120" s="32">
        <f>_xll.SRS1Splines.Functions25.OneWay_Spline($D$77:$D$81,AJ$77:AJ$81,$D120)</f>
        <v>4.5398377702729399E-2</v>
      </c>
      <c r="AK120" s="32">
        <f>_xll.SRS1Splines.Functions25.OneWay_Spline($D$77:$D$81,AK$77:AK$81,$D120)</f>
        <v>4.4156151332333603E-2</v>
      </c>
      <c r="AL120" s="32">
        <f>_xll.SRS1Splines.Functions25.OneWay_Spline($D$83:$D$86,AL$83:AL$86,$D120)</f>
        <v>0.105950593091338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0.04</v>
      </c>
      <c r="F121" s="32">
        <f>_xll.SRS1Splines.Functions25.OneWay_Spline($D$77:$D$81,F$77:F$81,$D121)</f>
        <v>0.04</v>
      </c>
      <c r="G121" s="32">
        <f>_xll.SRS1Splines.Functions25.OneWay_Spline($D$77:$D$81,G$77:G$81,$D121)</f>
        <v>0.04</v>
      </c>
      <c r="H121" s="32">
        <f>_xll.SRS1Splines.Functions25.OneWay_Spline($D$77:$D$81,H$77:H$81,$D121)</f>
        <v>0.04</v>
      </c>
      <c r="I121" s="32">
        <f>_xll.SRS1Splines.Functions25.OneWay_Spline($D$77:$D$81,I$77:I$81,$D121)</f>
        <v>0.04</v>
      </c>
      <c r="J121" s="32">
        <f>_xll.SRS1Splines.Functions25.OneWay_Spline($D$77:$D$81,J$77:J$81,$D121)</f>
        <v>0.04</v>
      </c>
      <c r="K121" s="32">
        <f>_xll.SRS1Splines.Functions25.OneWay_Spline($D$77:$D$81,K$77:K$81,$D121)</f>
        <v>0.04</v>
      </c>
      <c r="L121" s="32">
        <f>_xll.SRS1Splines.Functions25.OneWay_Spline($D$77:$D$81,L$77:L$81,$D121)</f>
        <v>0.04</v>
      </c>
      <c r="M121" s="32">
        <f>_xll.SRS1Splines.Functions25.OneWay_Spline($D$77:$D$81,M$77:M$81,$D121)</f>
        <v>0.04</v>
      </c>
      <c r="N121" s="32">
        <f>_xll.SRS1Splines.Functions25.OneWay_Spline(($D$83:$D$86),N$83:N$86,$D121)</f>
        <v>0.04</v>
      </c>
      <c r="P121" s="32">
        <f t="shared" si="25"/>
        <v>2.75</v>
      </c>
      <c r="Q121" s="32">
        <f>_xll.SRS1Splines.Functions25.OneWay_Spline($D$77:$D$81,Q$77:Q$81,P121)</f>
        <v>3.9285891494110797E-2</v>
      </c>
      <c r="R121" s="32">
        <f>_xll.SRS1Splines.Functions25.OneWay_Spline($D$77:$D$81,R$77:R$81,$D121)</f>
        <v>1.0976068557141099E-2</v>
      </c>
      <c r="S121" s="32">
        <f>_xll.SRS1Splines.Functions25.OneWay_Spline($D$77:$D$81,S$77:S$81,$D121)</f>
        <v>3.6322499911587001E-2</v>
      </c>
      <c r="T121" s="32">
        <f>_xll.SRS1Splines.Functions25.OneWay_Spline($D$77:$D$81,T$77:T$81,$D121)</f>
        <v>2.1158082272207199E-2</v>
      </c>
      <c r="U121" s="32">
        <f>_xll.SRS1Splines.Functions25.OneWay_Spline($D$77:$D$81,U$77:U$81,$D121)</f>
        <v>2.76136106938621E-2</v>
      </c>
      <c r="V121" s="32">
        <f>_xll.SRS1Splines.Functions25.OneWay_Spline($D$77:$D$81,V$77:V$81,$D121)</f>
        <v>-0.146031899641171</v>
      </c>
      <c r="W121" s="32">
        <f>_xll.SRS1Splines.Functions25.OneWay_Spline($D$77:$D$81,W$77:W$81,$D121)</f>
        <v>-1.13720780948676E-4</v>
      </c>
      <c r="X121" s="32">
        <f>_xll.SRS1Splines.Functions25.OneWay_Spline($D$77:$D$81,X$77:X$81,$D121)</f>
        <v>3.4832612022356303E-2</v>
      </c>
      <c r="Y121" s="32">
        <f>_xll.SRS1Splines.Functions25.OneWay_Spline($D$77:$D$81,Y$77:Y$81,$D121)</f>
        <v>3.5937636881179902E-2</v>
      </c>
      <c r="Z121" s="32">
        <f>_xll.SRS1Splines.Functions25.OneWay_Spline($D$83:$D$86,Z$83:Z$86,$D121)</f>
        <v>-2.2661828798249101E-2</v>
      </c>
      <c r="AB121" s="32">
        <f t="shared" si="26"/>
        <v>2.75</v>
      </c>
      <c r="AC121" s="32">
        <f>_xll.SRS1Splines.Functions25.OneWay_Spline($D$77:$D$81,AC$77:AC$81,AB121)</f>
        <v>4.0714108505889197E-2</v>
      </c>
      <c r="AD121" s="32">
        <f>_xll.SRS1Splines.Functions25.OneWay_Spline($D$77:$D$81,AD$77:AD$81,$D121)</f>
        <v>6.9023931442858899E-2</v>
      </c>
      <c r="AE121" s="32">
        <f>_xll.SRS1Splines.Functions25.OneWay_Spline($D$77:$D$81,AE$77:AE$81,$D121)</f>
        <v>4.3677500088413E-2</v>
      </c>
      <c r="AF121" s="32">
        <f>_xll.SRS1Splines.Functions25.OneWay_Spline($D$77:$D$81,AF$77:AF$81,$D121)</f>
        <v>5.8841917727792799E-2</v>
      </c>
      <c r="AG121" s="32">
        <f>_xll.SRS1Splines.Functions25.OneWay_Spline($D$77:$D$81,AG$77:AG$81,$D121)</f>
        <v>5.2386389306137898E-2</v>
      </c>
      <c r="AH121" s="32">
        <f>_xll.SRS1Splines.Functions25.OneWay_Spline($D$77:$D$81,AH$77:AH$81,$D121)</f>
        <v>0.22603189964117101</v>
      </c>
      <c r="AI121" s="32">
        <f>_xll.SRS1Splines.Functions25.OneWay_Spline($D$77:$D$81,AI$77:AI$81,$D121)</f>
        <v>8.0113720780948694E-2</v>
      </c>
      <c r="AJ121" s="32">
        <f>_xll.SRS1Splines.Functions25.OneWay_Spline($D$77:$D$81,AJ$77:AJ$81,$D121)</f>
        <v>4.5167387977643698E-2</v>
      </c>
      <c r="AK121" s="32">
        <f>_xll.SRS1Splines.Functions25.OneWay_Spline($D$77:$D$81,AK$77:AK$81,$D121)</f>
        <v>4.40623631188201E-2</v>
      </c>
      <c r="AL121" s="32">
        <f>_xll.SRS1Splines.Functions25.OneWay_Spline($D$83:$D$86,AL$83:AL$86,$D121)</f>
        <v>0.10266182879824901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0.04</v>
      </c>
      <c r="F122" s="32">
        <f>_xll.SRS1Splines.Functions25.OneWay_Spline($D$77:$D$81,F$77:F$81,$D122)</f>
        <v>0.04</v>
      </c>
      <c r="G122" s="32">
        <f>_xll.SRS1Splines.Functions25.OneWay_Spline($D$77:$D$81,G$77:G$81,$D122)</f>
        <v>0.04</v>
      </c>
      <c r="H122" s="32">
        <f>_xll.SRS1Splines.Functions25.OneWay_Spline($D$77:$D$81,H$77:H$81,$D122)</f>
        <v>0.04</v>
      </c>
      <c r="I122" s="32">
        <f>_xll.SRS1Splines.Functions25.OneWay_Spline($D$77:$D$81,I$77:I$81,$D122)</f>
        <v>0.04</v>
      </c>
      <c r="J122" s="32">
        <f>_xll.SRS1Splines.Functions25.OneWay_Spline($D$77:$D$81,J$77:J$81,$D122)</f>
        <v>0.04</v>
      </c>
      <c r="K122" s="32">
        <f>_xll.SRS1Splines.Functions25.OneWay_Spline($D$77:$D$81,K$77:K$81,$D122)</f>
        <v>0.04</v>
      </c>
      <c r="L122" s="32">
        <f>_xll.SRS1Splines.Functions25.OneWay_Spline($D$77:$D$81,L$77:L$81,$D122)</f>
        <v>0.04</v>
      </c>
      <c r="M122" s="32">
        <f>_xll.SRS1Splines.Functions25.OneWay_Spline($D$77:$D$81,M$77:M$81,$D122)</f>
        <v>0.04</v>
      </c>
      <c r="N122" s="32">
        <f>_xll.SRS1Splines.Functions25.OneWay_Spline(($D$83:$D$86),N$83:N$86,$D122)</f>
        <v>0.04</v>
      </c>
      <c r="P122" s="32">
        <f t="shared" si="25"/>
        <v>3</v>
      </c>
      <c r="Q122" s="32">
        <f>_xll.SRS1Splines.Functions25.OneWay_Spline($D$77:$D$81,Q$77:Q$81,P122)</f>
        <v>3.9366005995976901E-2</v>
      </c>
      <c r="R122" s="32">
        <f>_xll.SRS1Splines.Functions25.OneWay_Spline($D$77:$D$81,R$77:R$81,$D122)</f>
        <v>1.2908278242225801E-2</v>
      </c>
      <c r="S122" s="32">
        <f>_xll.SRS1Splines.Functions25.OneWay_Spline($D$77:$D$81,S$77:S$81,$D122)</f>
        <v>3.6270711805333297E-2</v>
      </c>
      <c r="T122" s="32">
        <f>_xll.SRS1Splines.Functions25.OneWay_Spline($D$77:$D$81,T$77:T$81,$D122)</f>
        <v>2.2789038364261702E-2</v>
      </c>
      <c r="U122" s="32">
        <f>_xll.SRS1Splines.Functions25.OneWay_Spline($D$77:$D$81,U$77:U$81,$D122)</f>
        <v>2.8884873655470499E-2</v>
      </c>
      <c r="V122" s="32">
        <f>_xll.SRS1Splines.Functions25.OneWay_Spline($D$77:$D$81,V$77:V$81,$D122)</f>
        <v>-0.145004513177588</v>
      </c>
      <c r="W122" s="32">
        <f>_xll.SRS1Splines.Functions25.OneWay_Spline($D$77:$D$81,W$77:W$81,$D122)</f>
        <v>1.9716150437938101E-3</v>
      </c>
      <c r="X122" s="32">
        <f>_xll.SRS1Splines.Functions25.OneWay_Spline($D$77:$D$81,X$77:X$81,$D122)</f>
        <v>3.5083659230460099E-2</v>
      </c>
      <c r="Y122" s="32">
        <f>_xll.SRS1Splines.Functions25.OneWay_Spline($D$77:$D$81,Y$77:Y$81,$D122)</f>
        <v>3.6040646342193998E-2</v>
      </c>
      <c r="Z122" s="32">
        <f>_xll.SRS1Splines.Functions25.OneWay_Spline($D$83:$D$86,Z$83:Z$86,$D122)</f>
        <v>-1.9284992893560698E-2</v>
      </c>
      <c r="AB122" s="32">
        <f t="shared" si="26"/>
        <v>3</v>
      </c>
      <c r="AC122" s="32">
        <f>_xll.SRS1Splines.Functions25.OneWay_Spline($D$77:$D$81,AC$77:AC$81,AB122)</f>
        <v>4.0633994004023101E-2</v>
      </c>
      <c r="AD122" s="32">
        <f>_xll.SRS1Splines.Functions25.OneWay_Spline($D$77:$D$81,AD$77:AD$81,$D122)</f>
        <v>6.7091721757774198E-2</v>
      </c>
      <c r="AE122" s="32">
        <f>_xll.SRS1Splines.Functions25.OneWay_Spline($D$77:$D$81,AE$77:AE$81,$D122)</f>
        <v>4.3729288194666698E-2</v>
      </c>
      <c r="AF122" s="32">
        <f>_xll.SRS1Splines.Functions25.OneWay_Spline($D$77:$D$81,AF$77:AF$81,$D122)</f>
        <v>5.72109616357383E-2</v>
      </c>
      <c r="AG122" s="32">
        <f>_xll.SRS1Splines.Functions25.OneWay_Spline($D$77:$D$81,AG$77:AG$81,$D122)</f>
        <v>5.1115126344529499E-2</v>
      </c>
      <c r="AH122" s="32">
        <f>_xll.SRS1Splines.Functions25.OneWay_Spline($D$77:$D$81,AH$77:AH$81,$D122)</f>
        <v>0.22500451317758799</v>
      </c>
      <c r="AI122" s="32">
        <f>_xll.SRS1Splines.Functions25.OneWay_Spline($D$77:$D$81,AI$77:AI$81,$D122)</f>
        <v>7.8028384956206204E-2</v>
      </c>
      <c r="AJ122" s="32">
        <f>_xll.SRS1Splines.Functions25.OneWay_Spline($D$77:$D$81,AJ$77:AJ$81,$D122)</f>
        <v>4.4916340769539903E-2</v>
      </c>
      <c r="AK122" s="32">
        <f>_xll.SRS1Splines.Functions25.OneWay_Spline($D$77:$D$81,AK$77:AK$81,$D122)</f>
        <v>4.3959353657805997E-2</v>
      </c>
      <c r="AL122" s="32">
        <f>_xll.SRS1Splines.Functions25.OneWay_Spline($D$83:$D$86,AL$83:AL$86,$D122)</f>
        <v>9.92849928935607E-2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0.04</v>
      </c>
      <c r="F123" s="32">
        <f>_xll.SRS1Splines.Functions25.OneWay_Spline($D$77:$D$81,F$77:F$81,$D123)</f>
        <v>0.04</v>
      </c>
      <c r="G123" s="32">
        <f>_xll.SRS1Splines.Functions25.OneWay_Spline($D$77:$D$81,G$77:G$81,$D123)</f>
        <v>0.04</v>
      </c>
      <c r="H123" s="32">
        <f>_xll.SRS1Splines.Functions25.OneWay_Spline($D$77:$D$81,H$77:H$81,$D123)</f>
        <v>0.04</v>
      </c>
      <c r="I123" s="32">
        <f>_xll.SRS1Splines.Functions25.OneWay_Spline($D$77:$D$81,I$77:I$81,$D123)</f>
        <v>0.04</v>
      </c>
      <c r="J123" s="32">
        <f>_xll.SRS1Splines.Functions25.OneWay_Spline($D$77:$D$81,J$77:J$81,$D123)</f>
        <v>0.04</v>
      </c>
      <c r="K123" s="32">
        <f>_xll.SRS1Splines.Functions25.OneWay_Spline($D$77:$D$81,K$77:K$81,$D123)</f>
        <v>0.04</v>
      </c>
      <c r="L123" s="32">
        <f>_xll.SRS1Splines.Functions25.OneWay_Spline($D$77:$D$81,L$77:L$81,$D123)</f>
        <v>0.04</v>
      </c>
      <c r="M123" s="32">
        <f>_xll.SRS1Splines.Functions25.OneWay_Spline($D$77:$D$81,M$77:M$81,$D123)</f>
        <v>0.04</v>
      </c>
      <c r="N123" s="32">
        <f>_xll.SRS1Splines.Functions25.OneWay_Spline(($D$83:$D$86),N$83:N$86,$D123)</f>
        <v>0.04</v>
      </c>
      <c r="P123" s="32">
        <f t="shared" si="25"/>
        <v>3.25</v>
      </c>
      <c r="Q123" s="32">
        <f>_xll.SRS1Splines.Functions25.OneWay_Spline($D$77:$D$81,Q$77:Q$81,P123)</f>
        <v>3.94396780197908E-2</v>
      </c>
      <c r="R123" s="32">
        <f>_xll.SRS1Splines.Functions25.OneWay_Spline($D$77:$D$81,R$77:R$81,$D123)</f>
        <v>1.4923002219912E-2</v>
      </c>
      <c r="S123" s="32">
        <f>_xll.SRS1Splines.Functions25.OneWay_Spline($D$77:$D$81,S$77:S$81,$D123)</f>
        <v>3.6216712107353402E-2</v>
      </c>
      <c r="T123" s="32">
        <f>_xll.SRS1Splines.Functions25.OneWay_Spline($D$77:$D$81,T$77:T$81,$D123)</f>
        <v>2.4489643826795499E-2</v>
      </c>
      <c r="U123" s="32">
        <f>_xll.SRS1Splines.Functions25.OneWay_Spline($D$77:$D$81,U$77:U$81,$D123)</f>
        <v>3.01700874143335E-2</v>
      </c>
      <c r="V123" s="32">
        <f>_xll.SRS1Splines.Functions25.OneWay_Spline($D$77:$D$81,V$77:V$81,$D123)</f>
        <v>-0.14393325255897699</v>
      </c>
      <c r="W123" s="32">
        <f>_xll.SRS1Splines.Functions25.OneWay_Spline($D$77:$D$81,W$77:W$81,$D123)</f>
        <v>4.1460043557139097E-3</v>
      </c>
      <c r="X123" s="32">
        <f>_xll.SRS1Splines.Functions25.OneWay_Spline($D$77:$D$81,X$77:X$81,$D123)</f>
        <v>3.5350629013960098E-2</v>
      </c>
      <c r="Y123" s="32">
        <f>_xll.SRS1Splines.Functions25.OneWay_Spline($D$77:$D$81,Y$77:Y$81,$D123)</f>
        <v>3.6151485950512902E-2</v>
      </c>
      <c r="Z123" s="32">
        <f>_xll.SRS1Splines.Functions25.OneWay_Spline($D$83:$D$86,Z$83:Z$86,$D123)</f>
        <v>-1.5865606339718102E-2</v>
      </c>
      <c r="AB123" s="32">
        <f t="shared" si="26"/>
        <v>3.25</v>
      </c>
      <c r="AC123" s="32">
        <f>_xll.SRS1Splines.Functions25.OneWay_Spline($D$77:$D$81,AC$77:AC$81,AB123)</f>
        <v>4.0560321980209202E-2</v>
      </c>
      <c r="AD123" s="32">
        <f>_xll.SRS1Splines.Functions25.OneWay_Spline($D$77:$D$81,AD$77:AD$81,$D123)</f>
        <v>6.5076997780088006E-2</v>
      </c>
      <c r="AE123" s="32">
        <f>_xll.SRS1Splines.Functions25.OneWay_Spline($D$77:$D$81,AE$77:AE$81,$D123)</f>
        <v>4.37832878926466E-2</v>
      </c>
      <c r="AF123" s="32">
        <f>_xll.SRS1Splines.Functions25.OneWay_Spline($D$77:$D$81,AF$77:AF$81,$D123)</f>
        <v>5.5510356173204503E-2</v>
      </c>
      <c r="AG123" s="32">
        <f>_xll.SRS1Splines.Functions25.OneWay_Spline($D$77:$D$81,AG$77:AG$81,$D123)</f>
        <v>4.9829912585666498E-2</v>
      </c>
      <c r="AH123" s="32">
        <f>_xll.SRS1Splines.Functions25.OneWay_Spline($D$77:$D$81,AH$77:AH$81,$D123)</f>
        <v>0.223933252558977</v>
      </c>
      <c r="AI123" s="32">
        <f>_xll.SRS1Splines.Functions25.OneWay_Spline($D$77:$D$81,AI$77:AI$81,$D123)</f>
        <v>7.5853995644286104E-2</v>
      </c>
      <c r="AJ123" s="32">
        <f>_xll.SRS1Splines.Functions25.OneWay_Spline($D$77:$D$81,AJ$77:AJ$81,$D123)</f>
        <v>4.4649370986039903E-2</v>
      </c>
      <c r="AK123" s="32">
        <f>_xll.SRS1Splines.Functions25.OneWay_Spline($D$77:$D$81,AK$77:AK$81,$D123)</f>
        <v>4.38485140494871E-2</v>
      </c>
      <c r="AL123" s="32">
        <f>_xll.SRS1Splines.Functions25.OneWay_Spline($D$83:$D$86,AL$83:AL$86,$D123)</f>
        <v>9.5865606339718107E-2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0.04</v>
      </c>
      <c r="F124" s="32">
        <f>_xll.SRS1Splines.Functions25.OneWay_Spline($D$77:$D$81,F$77:F$81,$D124)</f>
        <v>0.04</v>
      </c>
      <c r="G124" s="32">
        <f>_xll.SRS1Splines.Functions25.OneWay_Spline($D$77:$D$81,G$77:G$81,$D124)</f>
        <v>0.04</v>
      </c>
      <c r="H124" s="32">
        <f>_xll.SRS1Splines.Functions25.OneWay_Spline($D$77:$D$81,H$77:H$81,$D124)</f>
        <v>0.04</v>
      </c>
      <c r="I124" s="32">
        <f>_xll.SRS1Splines.Functions25.OneWay_Spline($D$77:$D$81,I$77:I$81,$D124)</f>
        <v>0.04</v>
      </c>
      <c r="J124" s="32">
        <f>_xll.SRS1Splines.Functions25.OneWay_Spline($D$77:$D$81,J$77:J$81,$D124)</f>
        <v>0.04</v>
      </c>
      <c r="K124" s="32">
        <f>_xll.SRS1Splines.Functions25.OneWay_Spline($D$77:$D$81,K$77:K$81,$D124)</f>
        <v>0.04</v>
      </c>
      <c r="L124" s="32">
        <f>_xll.SRS1Splines.Functions25.OneWay_Spline($D$77:$D$81,L$77:L$81,$D124)</f>
        <v>0.04</v>
      </c>
      <c r="M124" s="32">
        <f>_xll.SRS1Splines.Functions25.OneWay_Spline($D$77:$D$81,M$77:M$81,$D124)</f>
        <v>0.04</v>
      </c>
      <c r="N124" s="32">
        <f>_xll.SRS1Splines.Functions25.OneWay_Spline(($D$83:$D$86),N$83:N$86,$D124)</f>
        <v>0.04</v>
      </c>
      <c r="P124" s="32">
        <f t="shared" si="25"/>
        <v>3.5</v>
      </c>
      <c r="Q124" s="32">
        <f>_xll.SRS1Splines.Functions25.OneWay_Spline($D$77:$D$81,Q$77:Q$81,P124)</f>
        <v>3.9506988173382197E-2</v>
      </c>
      <c r="R124" s="32">
        <f>_xll.SRS1Splines.Functions25.OneWay_Spline($D$77:$D$81,R$77:R$81,$D124)</f>
        <v>1.6978983343898899E-2</v>
      </c>
      <c r="S124" s="32">
        <f>_xll.SRS1Splines.Functions25.OneWay_Spline($D$77:$D$81,S$77:S$81,$D124)</f>
        <v>3.6161606613510498E-2</v>
      </c>
      <c r="T124" s="32">
        <f>_xll.SRS1Splines.Functions25.OneWay_Spline($D$77:$D$81,T$77:T$81,$D124)</f>
        <v>2.6225073974568799E-2</v>
      </c>
      <c r="U124" s="32">
        <f>_xll.SRS1Splines.Functions25.OneWay_Spline($D$77:$D$81,U$77:U$81,$D124)</f>
        <v>3.1449126941300802E-2</v>
      </c>
      <c r="V124" s="32">
        <f>_xll.SRS1Splines.Functions25.OneWay_Spline($D$77:$D$81,V$77:V$81,$D124)</f>
        <v>-0.14284005486285101</v>
      </c>
      <c r="W124" s="32">
        <f>_xll.SRS1Splines.Functions25.OneWay_Spline($D$77:$D$81,W$77:W$81,$D124)</f>
        <v>6.3649204112228202E-3</v>
      </c>
      <c r="X124" s="32">
        <f>_xll.SRS1Splines.Functions25.OneWay_Spline($D$77:$D$81,X$77:X$81,$D124)</f>
        <v>3.56293864652341E-2</v>
      </c>
      <c r="Y124" s="32">
        <f>_xll.SRS1Splines.Functions25.OneWay_Spline($D$77:$D$81,Y$77:Y$81,$D124)</f>
        <v>3.6268764605941001E-2</v>
      </c>
      <c r="Z124" s="32">
        <f>_xll.SRS1Splines.Functions25.OneWay_Spline($D$83:$D$86,Z$83:Z$86,$D124)</f>
        <v>-1.24491900991667E-2</v>
      </c>
      <c r="AB124" s="32">
        <f t="shared" si="26"/>
        <v>3.5</v>
      </c>
      <c r="AC124" s="32">
        <f>_xll.SRS1Splines.Functions25.OneWay_Spline($D$77:$D$81,AC$77:AC$81,AB124)</f>
        <v>4.0493011826617797E-2</v>
      </c>
      <c r="AD124" s="32">
        <f>_xll.SRS1Splines.Functions25.OneWay_Spline($D$77:$D$81,AD$77:AD$81,$D124)</f>
        <v>6.3021016656101103E-2</v>
      </c>
      <c r="AE124" s="32">
        <f>_xll.SRS1Splines.Functions25.OneWay_Spline($D$77:$D$81,AE$77:AE$81,$D124)</f>
        <v>4.3838393386489503E-2</v>
      </c>
      <c r="AF124" s="32">
        <f>_xll.SRS1Splines.Functions25.OneWay_Spline($D$77:$D$81,AF$77:AF$81,$D124)</f>
        <v>5.3774926025431199E-2</v>
      </c>
      <c r="AG124" s="32">
        <f>_xll.SRS1Splines.Functions25.OneWay_Spline($D$77:$D$81,AG$77:AG$81,$D124)</f>
        <v>4.85508730586992E-2</v>
      </c>
      <c r="AH124" s="32">
        <f>_xll.SRS1Splines.Functions25.OneWay_Spline($D$77:$D$81,AH$77:AH$81,$D124)</f>
        <v>0.22284005486285099</v>
      </c>
      <c r="AI124" s="32">
        <f>_xll.SRS1Splines.Functions25.OneWay_Spline($D$77:$D$81,AI$77:AI$81,$D124)</f>
        <v>7.36350795887772E-2</v>
      </c>
      <c r="AJ124" s="32">
        <f>_xll.SRS1Splines.Functions25.OneWay_Spline($D$77:$D$81,AJ$77:AJ$81,$D124)</f>
        <v>4.4370613534765901E-2</v>
      </c>
      <c r="AK124" s="32">
        <f>_xll.SRS1Splines.Functions25.OneWay_Spline($D$77:$D$81,AK$77:AK$81,$D124)</f>
        <v>4.3731235394059001E-2</v>
      </c>
      <c r="AL124" s="32">
        <f>_xll.SRS1Splines.Functions25.OneWay_Spline($D$83:$D$86,AL$83:AL$86,$D124)</f>
        <v>9.2449190099166703E-2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0.04</v>
      </c>
      <c r="F125" s="32">
        <f>_xll.SRS1Splines.Functions25.OneWay_Spline($D$77:$D$81,F$77:F$81,$D125)</f>
        <v>0.04</v>
      </c>
      <c r="G125" s="32">
        <f>_xll.SRS1Splines.Functions25.OneWay_Spline($D$77:$D$81,G$77:G$81,$D125)</f>
        <v>0.04</v>
      </c>
      <c r="H125" s="32">
        <f>_xll.SRS1Splines.Functions25.OneWay_Spline($D$77:$D$81,H$77:H$81,$D125)</f>
        <v>0.04</v>
      </c>
      <c r="I125" s="32">
        <f>_xll.SRS1Splines.Functions25.OneWay_Spline($D$77:$D$81,I$77:I$81,$D125)</f>
        <v>0.04</v>
      </c>
      <c r="J125" s="32">
        <f>_xll.SRS1Splines.Functions25.OneWay_Spline($D$77:$D$81,J$77:J$81,$D125)</f>
        <v>0.04</v>
      </c>
      <c r="K125" s="32">
        <f>_xll.SRS1Splines.Functions25.OneWay_Spline($D$77:$D$81,K$77:K$81,$D125)</f>
        <v>0.04</v>
      </c>
      <c r="L125" s="32">
        <f>_xll.SRS1Splines.Functions25.OneWay_Spline($D$77:$D$81,L$77:L$81,$D125)</f>
        <v>0.04</v>
      </c>
      <c r="M125" s="32">
        <f>_xll.SRS1Splines.Functions25.OneWay_Spline($D$77:$D$81,M$77:M$81,$D125)</f>
        <v>0.04</v>
      </c>
      <c r="N125" s="32">
        <f>_xll.SRS1Splines.Functions25.OneWay_Spline(($D$83:$D$86),N$83:N$86,$D125)</f>
        <v>0.04</v>
      </c>
      <c r="P125" s="32">
        <f t="shared" si="25"/>
        <v>3.75</v>
      </c>
      <c r="Q125" s="32">
        <f>_xll.SRS1Splines.Functions25.OneWay_Spline($D$77:$D$81,Q$77:Q$81,P125)</f>
        <v>3.95680170645809E-2</v>
      </c>
      <c r="R125" s="32">
        <f>_xll.SRS1Splines.Functions25.OneWay_Spline($D$77:$D$81,R$77:R$81,$D125)</f>
        <v>1.9034964467885801E-2</v>
      </c>
      <c r="S125" s="32">
        <f>_xll.SRS1Splines.Functions25.OneWay_Spline($D$77:$D$81,S$77:S$81,$D125)</f>
        <v>3.6106501119667601E-2</v>
      </c>
      <c r="T125" s="32">
        <f>_xll.SRS1Splines.Functions25.OneWay_Spline($D$77:$D$81,T$77:T$81,$D125)</f>
        <v>2.7960504122342199E-2</v>
      </c>
      <c r="U125" s="32">
        <f>_xll.SRS1Splines.Functions25.OneWay_Spline($D$77:$D$81,U$77:U$81,$D125)</f>
        <v>3.2701867207222297E-2</v>
      </c>
      <c r="V125" s="32">
        <f>_xll.SRS1Splines.Functions25.OneWay_Spline($D$77:$D$81,V$77:V$81,$D125)</f>
        <v>-0.141746857166726</v>
      </c>
      <c r="W125" s="32">
        <f>_xll.SRS1Splines.Functions25.OneWay_Spline($D$77:$D$81,W$77:W$81,$D125)</f>
        <v>8.5838364667317306E-3</v>
      </c>
      <c r="X125" s="32">
        <f>_xll.SRS1Splines.Functions25.OneWay_Spline($D$77:$D$81,X$77:X$81,$D125)</f>
        <v>3.5915796676660297E-2</v>
      </c>
      <c r="Y125" s="32">
        <f>_xll.SRS1Splines.Functions25.OneWay_Spline($D$77:$D$81,Y$77:Y$81,$D125)</f>
        <v>3.6391091208282801E-2</v>
      </c>
      <c r="Z125" s="32">
        <f>_xll.SRS1Splines.Functions25.OneWay_Spline($D$83:$D$86,Z$83:Z$86,$D125)</f>
        <v>-9.0812651343516598E-3</v>
      </c>
      <c r="AB125" s="32">
        <f t="shared" si="26"/>
        <v>3.75</v>
      </c>
      <c r="AC125" s="32">
        <f>_xll.SRS1Splines.Functions25.OneWay_Spline($D$77:$D$81,AC$77:AC$81,AB125)</f>
        <v>4.0431982935419102E-2</v>
      </c>
      <c r="AD125" s="32">
        <f>_xll.SRS1Splines.Functions25.OneWay_Spline($D$77:$D$81,AD$77:AD$81,$D125)</f>
        <v>6.0965035532114201E-2</v>
      </c>
      <c r="AE125" s="32">
        <f>_xll.SRS1Splines.Functions25.OneWay_Spline($D$77:$D$81,AE$77:AE$81,$D125)</f>
        <v>4.38934988803324E-2</v>
      </c>
      <c r="AF125" s="32">
        <f>_xll.SRS1Splines.Functions25.OneWay_Spline($D$77:$D$81,AF$77:AF$81,$D125)</f>
        <v>5.2039495877657799E-2</v>
      </c>
      <c r="AG125" s="32">
        <f>_xll.SRS1Splines.Functions25.OneWay_Spline($D$77:$D$81,AG$77:AG$81,$D125)</f>
        <v>4.7298132792777697E-2</v>
      </c>
      <c r="AH125" s="32">
        <f>_xll.SRS1Splines.Functions25.OneWay_Spline($D$77:$D$81,AH$77:AH$81,$D125)</f>
        <v>0.22174685716672601</v>
      </c>
      <c r="AI125" s="32">
        <f>_xll.SRS1Splines.Functions25.OneWay_Spline($D$77:$D$81,AI$77:AI$81,$D125)</f>
        <v>7.1416163533268295E-2</v>
      </c>
      <c r="AJ125" s="32">
        <f>_xll.SRS1Splines.Functions25.OneWay_Spline($D$77:$D$81,AJ$77:AJ$81,$D125)</f>
        <v>4.4084203323339698E-2</v>
      </c>
      <c r="AK125" s="32">
        <f>_xll.SRS1Splines.Functions25.OneWay_Spline($D$77:$D$81,AK$77:AK$81,$D125)</f>
        <v>4.3608908791717201E-2</v>
      </c>
      <c r="AL125" s="32">
        <f>_xll.SRS1Splines.Functions25.OneWay_Spline($D$83:$D$86,AL$83:AL$86,$D125)</f>
        <v>8.9081265134351703E-2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0.04</v>
      </c>
      <c r="F126" s="32">
        <f>_xll.SRS1Splines.Functions25.OneWay_Spline($D$77:$D$81,F$77:F$81,$D126)</f>
        <v>0.04</v>
      </c>
      <c r="G126" s="32">
        <f>_xll.SRS1Splines.Functions25.OneWay_Spline($D$77:$D$81,G$77:G$81,$D126)</f>
        <v>0.04</v>
      </c>
      <c r="H126" s="32">
        <f>_xll.SRS1Splines.Functions25.OneWay_Spline($D$77:$D$81,H$77:H$81,$D126)</f>
        <v>0.04</v>
      </c>
      <c r="I126" s="32">
        <f>_xll.SRS1Splines.Functions25.OneWay_Spline($D$77:$D$81,I$77:I$81,$D126)</f>
        <v>0.04</v>
      </c>
      <c r="J126" s="32">
        <f>_xll.SRS1Splines.Functions25.OneWay_Spline($D$77:$D$81,J$77:J$81,$D126)</f>
        <v>0.04</v>
      </c>
      <c r="K126" s="32">
        <f>_xll.SRS1Splines.Functions25.OneWay_Spline($D$77:$D$81,K$77:K$81,$D126)</f>
        <v>0.04</v>
      </c>
      <c r="L126" s="32">
        <f>_xll.SRS1Splines.Functions25.OneWay_Spline($D$77:$D$81,L$77:L$81,$D126)</f>
        <v>0.04</v>
      </c>
      <c r="M126" s="32">
        <f>_xll.SRS1Splines.Functions25.OneWay_Spline($D$77:$D$81,M$77:M$81,$D126)</f>
        <v>0.04</v>
      </c>
      <c r="N126" s="32">
        <f>_xll.SRS1Splines.Functions25.OneWay_Spline(($D$83:$D$86),N$83:N$86,$D126)</f>
        <v>0.04</v>
      </c>
      <c r="P126" s="32">
        <f t="shared" si="25"/>
        <v>4</v>
      </c>
      <c r="Q126" s="32">
        <f>_xll.SRS1Splines.Functions25.OneWay_Spline($D$77:$D$81,Q$77:Q$81,P126)</f>
        <v>3.9622845301216597E-2</v>
      </c>
      <c r="R126" s="32">
        <f>_xll.SRS1Splines.Functions25.OneWay_Spline($D$77:$D$81,R$77:R$81,$D126)</f>
        <v>2.1049688445571899E-2</v>
      </c>
      <c r="S126" s="32">
        <f>_xll.SRS1Splines.Functions25.OneWay_Spline($D$77:$D$81,S$77:S$81,$D126)</f>
        <v>3.6052501421687803E-2</v>
      </c>
      <c r="T126" s="32">
        <f>_xll.SRS1Splines.Functions25.OneWay_Spline($D$77:$D$81,T$77:T$81,$D126)</f>
        <v>2.9661109584875899E-2</v>
      </c>
      <c r="U126" s="32">
        <f>_xll.SRS1Splines.Functions25.OneWay_Spline($D$77:$D$81,U$77:U$81,$D126)</f>
        <v>3.39081831829477E-2</v>
      </c>
      <c r="V126" s="32">
        <f>_xll.SRS1Splines.Functions25.OneWay_Spline($D$77:$D$81,V$77:V$81,$D126)</f>
        <v>-0.14067559654811501</v>
      </c>
      <c r="W126" s="32">
        <f>_xll.SRS1Splines.Functions25.OneWay_Spline($D$77:$D$81,W$77:W$81,$D126)</f>
        <v>1.0758225778651801E-2</v>
      </c>
      <c r="X126" s="32">
        <f>_xll.SRS1Splines.Functions25.OneWay_Spline($D$77:$D$81,X$77:X$81,$D126)</f>
        <v>3.6205724740616702E-2</v>
      </c>
      <c r="Y126" s="32">
        <f>_xll.SRS1Splines.Functions25.OneWay_Spline($D$77:$D$81,Y$77:Y$81,$D126)</f>
        <v>3.6517074657342503E-2</v>
      </c>
      <c r="Z126" s="32">
        <f>_xll.SRS1Splines.Functions25.OneWay_Spline($D$83:$D$86,Z$83:Z$86,$D126)</f>
        <v>-5.80735240771817E-3</v>
      </c>
      <c r="AB126" s="32">
        <f t="shared" si="26"/>
        <v>4</v>
      </c>
      <c r="AC126" s="32">
        <f>_xll.SRS1Splines.Functions25.OneWay_Spline($D$77:$D$81,AC$77:AC$81,AB126)</f>
        <v>4.0377154698783398E-2</v>
      </c>
      <c r="AD126" s="32">
        <f>_xll.SRS1Splines.Functions25.OneWay_Spline($D$77:$D$81,AD$77:AD$81,$D126)</f>
        <v>5.8950311554428099E-2</v>
      </c>
      <c r="AE126" s="32">
        <f>_xll.SRS1Splines.Functions25.OneWay_Spline($D$77:$D$81,AE$77:AE$81,$D126)</f>
        <v>4.3947498578312198E-2</v>
      </c>
      <c r="AF126" s="32">
        <f>_xll.SRS1Splines.Functions25.OneWay_Spline($D$77:$D$81,AF$77:AF$81,$D126)</f>
        <v>5.0338890415124099E-2</v>
      </c>
      <c r="AG126" s="32">
        <f>_xll.SRS1Splines.Functions25.OneWay_Spline($D$77:$D$81,AG$77:AG$81,$D126)</f>
        <v>4.6091816817052302E-2</v>
      </c>
      <c r="AH126" s="32">
        <f>_xll.SRS1Splines.Functions25.OneWay_Spline($D$77:$D$81,AH$77:AH$81,$D126)</f>
        <v>0.220675596548115</v>
      </c>
      <c r="AI126" s="32">
        <f>_xll.SRS1Splines.Functions25.OneWay_Spline($D$77:$D$81,AI$77:AI$81,$D126)</f>
        <v>6.9241774221348196E-2</v>
      </c>
      <c r="AJ126" s="32">
        <f>_xll.SRS1Splines.Functions25.OneWay_Spline($D$77:$D$81,AJ$77:AJ$81,$D126)</f>
        <v>4.37942752593833E-2</v>
      </c>
      <c r="AK126" s="32">
        <f>_xll.SRS1Splines.Functions25.OneWay_Spline($D$77:$D$81,AK$77:AK$81,$D126)</f>
        <v>4.3482925342657498E-2</v>
      </c>
      <c r="AL126" s="32">
        <f>_xll.SRS1Splines.Functions25.OneWay_Spline($D$83:$D$86,AL$83:AL$86,$D126)</f>
        <v>8.5807352407718196E-2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0.04</v>
      </c>
      <c r="F127" s="32">
        <f>_xll.SRS1Splines.Functions25.OneWay_Spline($D$77:$D$81,F$77:F$81,$D127)</f>
        <v>0.04</v>
      </c>
      <c r="G127" s="32">
        <f>_xll.SRS1Splines.Functions25.OneWay_Spline($D$77:$D$81,G$77:G$81,$D127)</f>
        <v>0.04</v>
      </c>
      <c r="H127" s="32">
        <f>_xll.SRS1Splines.Functions25.OneWay_Spline($D$77:$D$81,H$77:H$81,$D127)</f>
        <v>0.04</v>
      </c>
      <c r="I127" s="32">
        <f>_xll.SRS1Splines.Functions25.OneWay_Spline($D$77:$D$81,I$77:I$81,$D127)</f>
        <v>0.04</v>
      </c>
      <c r="J127" s="32">
        <f>_xll.SRS1Splines.Functions25.OneWay_Spline($D$77:$D$81,J$77:J$81,$D127)</f>
        <v>0.04</v>
      </c>
      <c r="K127" s="32">
        <f>_xll.SRS1Splines.Functions25.OneWay_Spline($D$77:$D$81,K$77:K$81,$D127)</f>
        <v>0.04</v>
      </c>
      <c r="L127" s="32">
        <f>_xll.SRS1Splines.Functions25.OneWay_Spline($D$77:$D$81,L$77:L$81,$D127)</f>
        <v>0.04</v>
      </c>
      <c r="M127" s="32">
        <f>_xll.SRS1Splines.Functions25.OneWay_Spline($D$77:$D$81,M$77:M$81,$D127)</f>
        <v>0.04</v>
      </c>
      <c r="N127" s="32">
        <f>_xll.SRS1Splines.Functions25.OneWay_Spline(($D$83:$D$86),N$83:N$86,$D127)</f>
        <v>0.04</v>
      </c>
      <c r="P127" s="32">
        <f t="shared" si="25"/>
        <v>4.25</v>
      </c>
      <c r="Q127" s="32">
        <f>_xll.SRS1Splines.Functions25.OneWay_Spline($D$77:$D$81,Q$77:Q$81,P127)</f>
        <v>3.9671553491119303E-2</v>
      </c>
      <c r="R127" s="32">
        <f>_xll.SRS1Splines.Functions25.OneWay_Spline($D$77:$D$81,R$77:R$81,$D127)</f>
        <v>2.2981898130656601E-2</v>
      </c>
      <c r="S127" s="32">
        <f>_xll.SRS1Splines.Functions25.OneWay_Spline($D$77:$D$81,S$77:S$81,$D127)</f>
        <v>3.6000713315434099E-2</v>
      </c>
      <c r="T127" s="32">
        <f>_xll.SRS1Splines.Functions25.OneWay_Spline($D$77:$D$81,T$77:T$81,$D127)</f>
        <v>3.1292065676930401E-2</v>
      </c>
      <c r="U127" s="32">
        <f>_xll.SRS1Splines.Functions25.OneWay_Spline($D$77:$D$81,U$77:U$81,$D127)</f>
        <v>3.5047949839326797E-2</v>
      </c>
      <c r="V127" s="32">
        <f>_xll.SRS1Splines.Functions25.OneWay_Spline($D$77:$D$81,V$77:V$81,$D127)</f>
        <v>-0.13964821008453199</v>
      </c>
      <c r="W127" s="32">
        <f>_xll.SRS1Splines.Functions25.OneWay_Spline($D$77:$D$81,W$77:W$81,$D127)</f>
        <v>1.28435616033943E-2</v>
      </c>
      <c r="X127" s="32">
        <f>_xll.SRS1Splines.Functions25.OneWay_Spline($D$77:$D$81,X$77:X$81,$D127)</f>
        <v>3.6495035749481201E-2</v>
      </c>
      <c r="Y127" s="32">
        <f>_xll.SRS1Splines.Functions25.OneWay_Spline($D$77:$D$81,Y$77:Y$81,$D127)</f>
        <v>3.6645323852924599E-2</v>
      </c>
      <c r="Z127" s="32">
        <f>_xll.SRS1Splines.Functions25.OneWay_Spline($D$83:$D$86,Z$83:Z$86,$D127)</f>
        <v>-2.6729728817114699E-3</v>
      </c>
      <c r="AB127" s="32">
        <f t="shared" si="26"/>
        <v>4.25</v>
      </c>
      <c r="AC127" s="32">
        <f>_xll.SRS1Splines.Functions25.OneWay_Spline($D$77:$D$81,AC$77:AC$81,AB127)</f>
        <v>4.0328446508880698E-2</v>
      </c>
      <c r="AD127" s="32">
        <f>_xll.SRS1Splines.Functions25.OneWay_Spline($D$77:$D$81,AD$77:AD$81,$D127)</f>
        <v>5.7018101869343397E-2</v>
      </c>
      <c r="AE127" s="32">
        <f>_xll.SRS1Splines.Functions25.OneWay_Spline($D$77:$D$81,AE$77:AE$81,$D127)</f>
        <v>4.3999286684565903E-2</v>
      </c>
      <c r="AF127" s="32">
        <f>_xll.SRS1Splines.Functions25.OneWay_Spline($D$77:$D$81,AF$77:AF$81,$D127)</f>
        <v>4.87079343230696E-2</v>
      </c>
      <c r="AG127" s="32">
        <f>_xll.SRS1Splines.Functions25.OneWay_Spline($D$77:$D$81,AG$77:AG$81,$D127)</f>
        <v>4.4952050160673197E-2</v>
      </c>
      <c r="AH127" s="32">
        <f>_xll.SRS1Splines.Functions25.OneWay_Spline($D$77:$D$81,AH$77:AH$81,$D127)</f>
        <v>0.219648210084532</v>
      </c>
      <c r="AI127" s="32">
        <f>_xll.SRS1Splines.Functions25.OneWay_Spline($D$77:$D$81,AI$77:AI$81,$D127)</f>
        <v>6.7156438396605705E-2</v>
      </c>
      <c r="AJ127" s="32">
        <f>_xll.SRS1Splines.Functions25.OneWay_Spline($D$77:$D$81,AJ$77:AJ$81,$D127)</f>
        <v>4.35049642505188E-2</v>
      </c>
      <c r="AK127" s="32">
        <f>_xll.SRS1Splines.Functions25.OneWay_Spline($D$77:$D$81,AK$77:AK$81,$D127)</f>
        <v>4.3354676147075402E-2</v>
      </c>
      <c r="AL127" s="32">
        <f>_xll.SRS1Splines.Functions25.OneWay_Spline($D$83:$D$86,AL$83:AL$86,$D127)</f>
        <v>8.2672972881711507E-2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0.04</v>
      </c>
      <c r="F128" s="32">
        <f>_xll.SRS1Splines.Functions25.OneWay_Spline($D$77:$D$81,F$77:F$81,$D128)</f>
        <v>0.04</v>
      </c>
      <c r="G128" s="32">
        <f>_xll.SRS1Splines.Functions25.OneWay_Spline($D$77:$D$81,G$77:G$81,$D128)</f>
        <v>0.04</v>
      </c>
      <c r="H128" s="32">
        <f>_xll.SRS1Splines.Functions25.OneWay_Spline($D$77:$D$81,H$77:H$81,$D128)</f>
        <v>0.04</v>
      </c>
      <c r="I128" s="32">
        <f>_xll.SRS1Splines.Functions25.OneWay_Spline($D$77:$D$81,I$77:I$81,$D128)</f>
        <v>0.04</v>
      </c>
      <c r="J128" s="32">
        <f>_xll.SRS1Splines.Functions25.OneWay_Spline($D$77:$D$81,J$77:J$81,$D128)</f>
        <v>0.04</v>
      </c>
      <c r="K128" s="32">
        <f>_xll.SRS1Splines.Functions25.OneWay_Spline($D$77:$D$81,K$77:K$81,$D128)</f>
        <v>0.04</v>
      </c>
      <c r="L128" s="32">
        <f>_xll.SRS1Splines.Functions25.OneWay_Spline($D$77:$D$81,L$77:L$81,$D128)</f>
        <v>0.04</v>
      </c>
      <c r="M128" s="32">
        <f>_xll.SRS1Splines.Functions25.OneWay_Spline($D$77:$D$81,M$77:M$81,$D128)</f>
        <v>0.04</v>
      </c>
      <c r="N128" s="32">
        <f>_xll.SRS1Splines.Functions25.OneWay_Spline(($D$83:$D$86),N$83:N$86,$D128)</f>
        <v>0.04</v>
      </c>
      <c r="P128" s="32">
        <f t="shared" si="25"/>
        <v>4.5</v>
      </c>
      <c r="Q128" s="32">
        <f>_xll.SRS1Splines.Functions25.OneWay_Spline($D$77:$D$81,Q$77:Q$81,P128)</f>
        <v>3.9714222242118499E-2</v>
      </c>
      <c r="R128" s="32">
        <f>_xll.SRS1Splines.Functions25.OneWay_Spline($D$77:$D$81,R$77:R$81,$D128)</f>
        <v>2.4790336376839101E-2</v>
      </c>
      <c r="S128" s="32">
        <f>_xll.SRS1Splines.Functions25.OneWay_Spline($D$77:$D$81,S$77:S$81,$D128)</f>
        <v>3.5952242596769601E-2</v>
      </c>
      <c r="T128" s="32">
        <f>_xll.SRS1Splines.Functions25.OneWay_Spline($D$77:$D$81,T$77:T$81,$D128)</f>
        <v>3.28185477132662E-2</v>
      </c>
      <c r="U128" s="32">
        <f>_xll.SRS1Splines.Functions25.OneWay_Spline($D$77:$D$81,U$77:U$81,$D128)</f>
        <v>3.61010421472093E-2</v>
      </c>
      <c r="V128" s="32">
        <f>_xll.SRS1Splines.Functions25.OneWay_Spline($D$77:$D$81,V$77:V$81,$D128)</f>
        <v>-0.138686634853492</v>
      </c>
      <c r="W128" s="32">
        <f>_xll.SRS1Splines.Functions25.OneWay_Spline($D$77:$D$81,W$77:W$81,$D128)</f>
        <v>1.47953171973704E-2</v>
      </c>
      <c r="X128" s="32">
        <f>_xll.SRS1Splines.Functions25.OneWay_Spline($D$77:$D$81,X$77:X$81,$D128)</f>
        <v>3.6779594795631997E-2</v>
      </c>
      <c r="Y128" s="32">
        <f>_xll.SRS1Splines.Functions25.OneWay_Spline($D$77:$D$81,Y$77:Y$81,$D128)</f>
        <v>3.6774447694833297E-2</v>
      </c>
      <c r="Z128" s="32">
        <f>_xll.SRS1Splines.Functions25.OneWay_Spline($D$83:$D$86,Z$83:Z$86,$D128)</f>
        <v>2.7635248122322799E-4</v>
      </c>
      <c r="AB128" s="32">
        <f t="shared" si="26"/>
        <v>4.5</v>
      </c>
      <c r="AC128" s="32">
        <f>_xll.SRS1Splines.Functions25.OneWay_Spline($D$77:$D$81,AC$77:AC$81,AB128)</f>
        <v>4.0285777757881502E-2</v>
      </c>
      <c r="AD128" s="32">
        <f>_xll.SRS1Splines.Functions25.OneWay_Spline($D$77:$D$81,AD$77:AD$81,$D128)</f>
        <v>5.5209663623160897E-2</v>
      </c>
      <c r="AE128" s="32">
        <f>_xll.SRS1Splines.Functions25.OneWay_Spline($D$77:$D$81,AE$77:AE$81,$D128)</f>
        <v>4.40477574032304E-2</v>
      </c>
      <c r="AF128" s="32">
        <f>_xll.SRS1Splines.Functions25.OneWay_Spline($D$77:$D$81,AF$77:AF$81,$D128)</f>
        <v>4.7181452286733802E-2</v>
      </c>
      <c r="AG128" s="32">
        <f>_xll.SRS1Splines.Functions25.OneWay_Spline($D$77:$D$81,AG$77:AG$81,$D128)</f>
        <v>4.3898957852790702E-2</v>
      </c>
      <c r="AH128" s="32">
        <f>_xll.SRS1Splines.Functions25.OneWay_Spline($D$77:$D$81,AH$77:AH$81,$D128)</f>
        <v>0.21868663485349199</v>
      </c>
      <c r="AI128" s="32">
        <f>_xll.SRS1Splines.Functions25.OneWay_Spline($D$77:$D$81,AI$77:AI$81,$D128)</f>
        <v>6.5204682802629602E-2</v>
      </c>
      <c r="AJ128" s="32">
        <f>_xll.SRS1Splines.Functions25.OneWay_Spline($D$77:$D$81,AJ$77:AJ$81,$D128)</f>
        <v>4.3220405204367998E-2</v>
      </c>
      <c r="AK128" s="32">
        <f>_xll.SRS1Splines.Functions25.OneWay_Spline($D$77:$D$81,AK$77:AK$81,$D128)</f>
        <v>4.3225552305166698E-2</v>
      </c>
      <c r="AL128" s="32">
        <f>_xll.SRS1Splines.Functions25.OneWay_Spline($D$83:$D$86,AL$83:AL$86,$D128)</f>
        <v>7.9723647518776794E-2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0.04</v>
      </c>
      <c r="F129" s="32">
        <f>_xll.SRS1Splines.Functions25.OneWay_Spline($D$77:$D$81,F$77:F$81,$D129)</f>
        <v>0.04</v>
      </c>
      <c r="G129" s="32">
        <f>_xll.SRS1Splines.Functions25.OneWay_Spline($D$77:$D$81,G$77:G$81,$D129)</f>
        <v>0.04</v>
      </c>
      <c r="H129" s="32">
        <f>_xll.SRS1Splines.Functions25.OneWay_Spline($D$77:$D$81,H$77:H$81,$D129)</f>
        <v>0.04</v>
      </c>
      <c r="I129" s="32">
        <f>_xll.SRS1Splines.Functions25.OneWay_Spline($D$77:$D$81,I$77:I$81,$D129)</f>
        <v>0.04</v>
      </c>
      <c r="J129" s="32">
        <f>_xll.SRS1Splines.Functions25.OneWay_Spline($D$77:$D$81,J$77:J$81,$D129)</f>
        <v>0.04</v>
      </c>
      <c r="K129" s="32">
        <f>_xll.SRS1Splines.Functions25.OneWay_Spline($D$77:$D$81,K$77:K$81,$D129)</f>
        <v>0.04</v>
      </c>
      <c r="L129" s="32">
        <f>_xll.SRS1Splines.Functions25.OneWay_Spline($D$77:$D$81,L$77:L$81,$D129)</f>
        <v>0.04</v>
      </c>
      <c r="M129" s="32">
        <f>_xll.SRS1Splines.Functions25.OneWay_Spline($D$77:$D$81,M$77:M$81,$D129)</f>
        <v>0.04</v>
      </c>
      <c r="N129" s="32">
        <f>_xll.SRS1Splines.Functions25.OneWay_Spline(($D$83:$D$86),N$83:N$86,$D129)</f>
        <v>0.04</v>
      </c>
      <c r="P129" s="32">
        <f t="shared" si="25"/>
        <v>4.75</v>
      </c>
      <c r="Q129" s="32">
        <f>_xll.SRS1Splines.Functions25.OneWay_Spline($D$77:$D$81,Q$77:Q$81,P129)</f>
        <v>3.97509321620442E-2</v>
      </c>
      <c r="R129" s="32">
        <f>_xll.SRS1Splines.Functions25.OneWay_Spline($D$77:$D$81,R$77:R$81,$D129)</f>
        <v>2.64337460378186E-2</v>
      </c>
      <c r="S129" s="32">
        <f>_xll.SRS1Splines.Functions25.OneWay_Spline($D$77:$D$81,S$77:S$81,$D129)</f>
        <v>3.5908195061557402E-2</v>
      </c>
      <c r="T129" s="32">
        <f>_xll.SRS1Splines.Functions25.OneWay_Spline($D$77:$D$81,T$77:T$81,$D129)</f>
        <v>3.4205731008643499E-2</v>
      </c>
      <c r="U129" s="32">
        <f>_xll.SRS1Splines.Functions25.OneWay_Spline($D$77:$D$81,U$77:U$81,$D129)</f>
        <v>3.7047335077445197E-2</v>
      </c>
      <c r="V129" s="32">
        <f>_xll.SRS1Splines.Functions25.OneWay_Spline($D$77:$D$81,V$77:V$81,$D129)</f>
        <v>-0.137812807932509</v>
      </c>
      <c r="W129" s="32">
        <f>_xll.SRS1Splines.Functions25.OneWay_Spline($D$77:$D$81,W$77:W$81,$D129)</f>
        <v>1.6568965816991198E-2</v>
      </c>
      <c r="X129" s="32">
        <f>_xll.SRS1Splines.Functions25.OneWay_Spline($D$77:$D$81,X$77:X$81,$D129)</f>
        <v>3.7055266971446899E-2</v>
      </c>
      <c r="Y129" s="32">
        <f>_xll.SRS1Splines.Functions25.OneWay_Spline($D$77:$D$81,Y$77:Y$81,$D129)</f>
        <v>3.6903055082873198E-2</v>
      </c>
      <c r="Z129" s="32">
        <f>_xll.SRS1Splines.Functions25.OneWay_Spline($D$83:$D$86,Z$83:Z$86,$D129)</f>
        <v>2.9951027186406998E-3</v>
      </c>
      <c r="AB129" s="32">
        <f t="shared" si="26"/>
        <v>4.75</v>
      </c>
      <c r="AC129" s="32">
        <f>_xll.SRS1Splines.Functions25.OneWay_Spline($D$77:$D$81,AC$77:AC$81,AB129)</f>
        <v>4.0249067837955801E-2</v>
      </c>
      <c r="AD129" s="32">
        <f>_xll.SRS1Splines.Functions25.OneWay_Spline($D$77:$D$81,AD$77:AD$81,$D129)</f>
        <v>5.3566253962181502E-2</v>
      </c>
      <c r="AE129" s="32">
        <f>_xll.SRS1Splines.Functions25.OneWay_Spline($D$77:$D$81,AE$77:AE$81,$D129)</f>
        <v>4.40918049384426E-2</v>
      </c>
      <c r="AF129" s="32">
        <f>_xll.SRS1Splines.Functions25.OneWay_Spline($D$77:$D$81,AF$77:AF$81,$D129)</f>
        <v>4.5794268991356503E-2</v>
      </c>
      <c r="AG129" s="32">
        <f>_xll.SRS1Splines.Functions25.OneWay_Spline($D$77:$D$81,AG$77:AG$81,$D129)</f>
        <v>4.2952664922554798E-2</v>
      </c>
      <c r="AH129" s="32">
        <f>_xll.SRS1Splines.Functions25.OneWay_Spline($D$77:$D$81,AH$77:AH$81,$D129)</f>
        <v>0.21781280793250901</v>
      </c>
      <c r="AI129" s="32">
        <f>_xll.SRS1Splines.Functions25.OneWay_Spline($D$77:$D$81,AI$77:AI$81,$D129)</f>
        <v>6.34310341830088E-2</v>
      </c>
      <c r="AJ129" s="32">
        <f>_xll.SRS1Splines.Functions25.OneWay_Spline($D$77:$D$81,AJ$77:AJ$81,$D129)</f>
        <v>4.2944733028553103E-2</v>
      </c>
      <c r="AK129" s="32">
        <f>_xll.SRS1Splines.Functions25.OneWay_Spline($D$77:$D$81,AK$77:AK$81,$D129)</f>
        <v>4.3096944917126803E-2</v>
      </c>
      <c r="AL129" s="32">
        <f>_xll.SRS1Splines.Functions25.OneWay_Spline($D$83:$D$86,AL$83:AL$86,$D129)</f>
        <v>7.70048972813593E-2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0.04</v>
      </c>
      <c r="F130" s="32">
        <f>_xll.SRS1Splines.Functions25.OneWay_Spline($D$77:$D$81,F$77:F$81,$D130)</f>
        <v>0.04</v>
      </c>
      <c r="G130" s="32">
        <f>_xll.SRS1Splines.Functions25.OneWay_Spline($D$77:$D$81,G$77:G$81,$D130)</f>
        <v>0.04</v>
      </c>
      <c r="H130" s="32">
        <f>_xll.SRS1Splines.Functions25.OneWay_Spline($D$77:$D$81,H$77:H$81,$D130)</f>
        <v>0.04</v>
      </c>
      <c r="I130" s="32">
        <f>_xll.SRS1Splines.Functions25.OneWay_Spline($D$77:$D$81,I$77:I$81,$D130)</f>
        <v>0.04</v>
      </c>
      <c r="J130" s="32">
        <f>_xll.SRS1Splines.Functions25.OneWay_Spline($D$77:$D$81,J$77:J$81,$D130)</f>
        <v>0.04</v>
      </c>
      <c r="K130" s="32">
        <f>_xll.SRS1Splines.Functions25.OneWay_Spline($D$77:$D$81,K$77:K$81,$D130)</f>
        <v>0.04</v>
      </c>
      <c r="L130" s="32">
        <f>_xll.SRS1Splines.Functions25.OneWay_Spline($D$77:$D$81,L$77:L$81,$D130)</f>
        <v>0.04</v>
      </c>
      <c r="M130" s="32">
        <f>_xll.SRS1Splines.Functions25.OneWay_Spline($D$77:$D$81,M$77:M$81,$D130)</f>
        <v>0.04</v>
      </c>
      <c r="N130" s="32">
        <f>_xll.SRS1Splines.Functions25.OneWay_Spline(($D$83:$D$86),N$83:N$86,$D130)</f>
        <v>0.04</v>
      </c>
      <c r="P130" s="32">
        <f t="shared" si="25"/>
        <v>5</v>
      </c>
      <c r="Q130" s="32">
        <f>_xll.SRS1Splines.Functions25.OneWay_Spline($D$77:$D$81,Q$77:Q$81,P130)</f>
        <v>3.9781763858726102E-2</v>
      </c>
      <c r="R130" s="32">
        <f>_xll.SRS1Splines.Functions25.OneWay_Spline($D$77:$D$81,R$77:R$81,$D130)</f>
        <v>2.78708699672943E-2</v>
      </c>
      <c r="S130" s="32">
        <f>_xll.SRS1Splines.Functions25.OneWay_Spline($D$77:$D$81,S$77:S$81,$D130)</f>
        <v>3.5869676505660503E-2</v>
      </c>
      <c r="T130" s="32">
        <f>_xll.SRS1Splines.Functions25.OneWay_Spline($D$77:$D$81,T$77:T$81,$D130)</f>
        <v>3.5418790877822903E-2</v>
      </c>
      <c r="U130" s="32">
        <f>_xll.SRS1Splines.Functions25.OneWay_Spline($D$77:$D$81,U$77:U$81,$D130)</f>
        <v>3.7866703600884101E-2</v>
      </c>
      <c r="V130" s="32">
        <f>_xll.SRS1Splines.Functions25.OneWay_Spline($D$77:$D$81,V$77:V$81,$D130)</f>
        <v>-0.13704866639909699</v>
      </c>
      <c r="W130" s="32">
        <f>_xll.SRS1Splines.Functions25.OneWay_Spline($D$77:$D$81,W$77:W$81,$D130)</f>
        <v>1.8119980718668001E-2</v>
      </c>
      <c r="X130" s="32">
        <f>_xll.SRS1Splines.Functions25.OneWay_Spline($D$77:$D$81,X$77:X$81,$D130)</f>
        <v>3.73179173693041E-2</v>
      </c>
      <c r="Y130" s="32">
        <f>_xll.SRS1Splines.Functions25.OneWay_Spline($D$77:$D$81,Y$77:Y$81,$D130)</f>
        <v>3.7029754916848498E-2</v>
      </c>
      <c r="Z130" s="32">
        <f>_xll.SRS1Splines.Functions25.OneWay_Spline($D$83:$D$86,Z$83:Z$86,$D130)</f>
        <v>5.4377568680956997E-3</v>
      </c>
      <c r="AB130" s="32">
        <f t="shared" si="26"/>
        <v>5</v>
      </c>
      <c r="AC130" s="32">
        <f>_xll.SRS1Splines.Functions25.OneWay_Spline($D$77:$D$81,AC$77:AC$81,AB130)</f>
        <v>4.02182361412739E-2</v>
      </c>
      <c r="AD130" s="32">
        <f>_xll.SRS1Splines.Functions25.OneWay_Spline($D$77:$D$81,AD$77:AD$81,$D130)</f>
        <v>5.2129130032705702E-2</v>
      </c>
      <c r="AE130" s="32">
        <f>_xll.SRS1Splines.Functions25.OneWay_Spline($D$77:$D$81,AE$77:AE$81,$D130)</f>
        <v>4.4130323494339499E-2</v>
      </c>
      <c r="AF130" s="32">
        <f>_xll.SRS1Splines.Functions25.OneWay_Spline($D$77:$D$81,AF$77:AF$81,$D130)</f>
        <v>4.4581209122177098E-2</v>
      </c>
      <c r="AG130" s="32">
        <f>_xll.SRS1Splines.Functions25.OneWay_Spline($D$77:$D$81,AG$77:AG$81,$D130)</f>
        <v>4.2133296399115901E-2</v>
      </c>
      <c r="AH130" s="32">
        <f>_xll.SRS1Splines.Functions25.OneWay_Spline($D$77:$D$81,AH$77:AH$81,$D130)</f>
        <v>0.21704866639909701</v>
      </c>
      <c r="AI130" s="32">
        <f>_xll.SRS1Splines.Functions25.OneWay_Spline($D$77:$D$81,AI$77:AI$81,$D130)</f>
        <v>6.1880019281332001E-2</v>
      </c>
      <c r="AJ130" s="32">
        <f>_xll.SRS1Splines.Functions25.OneWay_Spline($D$77:$D$81,AJ$77:AJ$81,$D130)</f>
        <v>4.2682082630695901E-2</v>
      </c>
      <c r="AK130" s="32">
        <f>_xll.SRS1Splines.Functions25.OneWay_Spline($D$77:$D$81,AK$77:AK$81,$D130)</f>
        <v>4.2970245083151497E-2</v>
      </c>
      <c r="AL130" s="32">
        <f>_xll.SRS1Splines.Functions25.OneWay_Spline($D$83:$D$86,AL$83:AL$86,$D130)</f>
        <v>7.4562243131904293E-2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0.04</v>
      </c>
      <c r="F131" s="32">
        <f>_xll.SRS1Splines.Functions25.OneWay_Spline($D$77:$D$81,F$77:F$81,$D131)</f>
        <v>0.04</v>
      </c>
      <c r="G131" s="32">
        <f>_xll.SRS1Splines.Functions25.OneWay_Spline($D$77:$D$81,G$77:G$81,$D131)</f>
        <v>0.04</v>
      </c>
      <c r="H131" s="32">
        <f>_xll.SRS1Splines.Functions25.OneWay_Spline($D$77:$D$81,H$77:H$81,$D131)</f>
        <v>0.04</v>
      </c>
      <c r="I131" s="32">
        <f>_xll.SRS1Splines.Functions25.OneWay_Spline($D$77:$D$81,I$77:I$81,$D131)</f>
        <v>0.04</v>
      </c>
      <c r="J131" s="32">
        <f>_xll.SRS1Splines.Functions25.OneWay_Spline($D$77:$D$81,J$77:J$81,$D131)</f>
        <v>0.04</v>
      </c>
      <c r="K131" s="32">
        <f>_xll.SRS1Splines.Functions25.OneWay_Spline($D$77:$D$81,K$77:K$81,$D131)</f>
        <v>0.04</v>
      </c>
      <c r="L131" s="32">
        <f>_xll.SRS1Splines.Functions25.OneWay_Spline($D$77:$D$81,L$77:L$81,$D131)</f>
        <v>0.04</v>
      </c>
      <c r="M131" s="32">
        <f>_xll.SRS1Splines.Functions25.OneWay_Spline($D$77:$D$81,M$77:M$81,$D131)</f>
        <v>0.04</v>
      </c>
      <c r="N131" s="32">
        <f>_xll.SRS1Splines.Functions25.OneWay_Spline(($D$83:$D$86),N$83:N$86,$D131)</f>
        <v>0.04</v>
      </c>
      <c r="P131" s="32">
        <f t="shared" si="25"/>
        <v>5.25</v>
      </c>
      <c r="Q131" s="32">
        <f>_xll.SRS1Splines.Functions25.OneWay_Spline($D$77:$D$81,Q$77:Q$81,P131)</f>
        <v>3.9806797939993997E-2</v>
      </c>
      <c r="R131" s="32">
        <f>_xll.SRS1Splines.Functions25.OneWay_Spline($D$77:$D$81,R$77:R$81,$D131)</f>
        <v>2.9060451018965702E-2</v>
      </c>
      <c r="S131" s="32">
        <f>_xll.SRS1Splines.Functions25.OneWay_Spline($D$77:$D$81,S$77:S$81,$D131)</f>
        <v>3.5837792724942003E-2</v>
      </c>
      <c r="T131" s="32">
        <f>_xll.SRS1Splines.Functions25.OneWay_Spline($D$77:$D$81,T$77:T$81,$D131)</f>
        <v>3.6422902635564698E-2</v>
      </c>
      <c r="U131" s="32">
        <f>_xll.SRS1Splines.Functions25.OneWay_Spline($D$77:$D$81,U$77:U$81,$D131)</f>
        <v>3.85390226883758E-2</v>
      </c>
      <c r="V131" s="32">
        <f>_xll.SRS1Splines.Functions25.OneWay_Spline($D$77:$D$81,V$77:V$81,$D131)</f>
        <v>-0.13641614733077001</v>
      </c>
      <c r="W131" s="32">
        <f>_xll.SRS1Splines.Functions25.OneWay_Spline($D$77:$D$81,W$77:W$81,$D131)</f>
        <v>1.9403835158811999E-2</v>
      </c>
      <c r="X131" s="32">
        <f>_xll.SRS1Splines.Functions25.OneWay_Spline($D$77:$D$81,X$77:X$81,$D131)</f>
        <v>3.7563411081581601E-2</v>
      </c>
      <c r="Y131" s="32">
        <f>_xll.SRS1Splines.Functions25.OneWay_Spline($D$77:$D$81,Y$77:Y$81,$D131)</f>
        <v>3.7153156096563597E-2</v>
      </c>
      <c r="Z131" s="32">
        <f>_xll.SRS1Splines.Functions25.OneWay_Spline($D$83:$D$86,Z$83:Z$86,$D131)</f>
        <v>7.5587939671430404E-3</v>
      </c>
      <c r="AB131" s="32">
        <f t="shared" si="26"/>
        <v>5.25</v>
      </c>
      <c r="AC131" s="32">
        <f>_xll.SRS1Splines.Functions25.OneWay_Spline($D$77:$D$81,AC$77:AC$81,AB131)</f>
        <v>4.0193202060005997E-2</v>
      </c>
      <c r="AD131" s="32">
        <f>_xll.SRS1Splines.Functions25.OneWay_Spline($D$77:$D$81,AD$77:AD$81,$D131)</f>
        <v>5.0939548981034297E-2</v>
      </c>
      <c r="AE131" s="32">
        <f>_xll.SRS1Splines.Functions25.OneWay_Spline($D$77:$D$81,AE$77:AE$81,$D131)</f>
        <v>4.4162207275057999E-2</v>
      </c>
      <c r="AF131" s="32">
        <f>_xll.SRS1Splines.Functions25.OneWay_Spline($D$77:$D$81,AF$77:AF$81,$D131)</f>
        <v>4.3577097364435401E-2</v>
      </c>
      <c r="AG131" s="32">
        <f>_xll.SRS1Splines.Functions25.OneWay_Spline($D$77:$D$81,AG$77:AG$81,$D131)</f>
        <v>4.1460977311624202E-2</v>
      </c>
      <c r="AH131" s="32">
        <f>_xll.SRS1Splines.Functions25.OneWay_Spline($D$77:$D$81,AH$77:AH$81,$D131)</f>
        <v>0.21641614733077</v>
      </c>
      <c r="AI131" s="32">
        <f>_xll.SRS1Splines.Functions25.OneWay_Spline($D$77:$D$81,AI$77:AI$81,$D131)</f>
        <v>6.0596164841188002E-2</v>
      </c>
      <c r="AJ131" s="32">
        <f>_xll.SRS1Splines.Functions25.OneWay_Spline($D$77:$D$81,AJ$77:AJ$81,$D131)</f>
        <v>4.2436588918418401E-2</v>
      </c>
      <c r="AK131" s="32">
        <f>_xll.SRS1Splines.Functions25.OneWay_Spline($D$77:$D$81,AK$77:AK$81,$D131)</f>
        <v>4.2846843903436398E-2</v>
      </c>
      <c r="AL131" s="32">
        <f>_xll.SRS1Splines.Functions25.OneWay_Spline($D$83:$D$86,AL$83:AL$86,$D131)</f>
        <v>7.2441206032857003E-2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0.04</v>
      </c>
      <c r="F132" s="32">
        <f>_xll.SRS1Splines.Functions25.OneWay_Spline($D$77:$D$81,F$77:F$81,$D132)</f>
        <v>0.04</v>
      </c>
      <c r="G132" s="32">
        <f>_xll.SRS1Splines.Functions25.OneWay_Spline($D$77:$D$81,G$77:G$81,$D132)</f>
        <v>0.04</v>
      </c>
      <c r="H132" s="32">
        <f>_xll.SRS1Splines.Functions25.OneWay_Spline($D$77:$D$81,H$77:H$81,$D132)</f>
        <v>0.04</v>
      </c>
      <c r="I132" s="32">
        <f>_xll.SRS1Splines.Functions25.OneWay_Spline($D$77:$D$81,I$77:I$81,$D132)</f>
        <v>0.04</v>
      </c>
      <c r="J132" s="32">
        <f>_xll.SRS1Splines.Functions25.OneWay_Spline($D$77:$D$81,J$77:J$81,$D132)</f>
        <v>0.04</v>
      </c>
      <c r="K132" s="32">
        <f>_xll.SRS1Splines.Functions25.OneWay_Spline($D$77:$D$81,K$77:K$81,$D132)</f>
        <v>0.04</v>
      </c>
      <c r="L132" s="32">
        <f>_xll.SRS1Splines.Functions25.OneWay_Spline($D$77:$D$81,L$77:L$81,$D132)</f>
        <v>0.04</v>
      </c>
      <c r="M132" s="32">
        <f>_xll.SRS1Splines.Functions25.OneWay_Spline($D$77:$D$81,M$77:M$81,$D132)</f>
        <v>0.04</v>
      </c>
      <c r="N132" s="32">
        <f>_xll.SRS1Splines.Functions25.OneWay_Spline(($D$83:$D$86),N$83:N$86,$D132)</f>
        <v>0.04</v>
      </c>
      <c r="P132" s="32">
        <f t="shared" si="25"/>
        <v>5.5</v>
      </c>
      <c r="Q132" s="32">
        <f>_xll.SRS1Splines.Functions25.OneWay_Spline($D$77:$D$81,Q$77:Q$81,P132)</f>
        <v>3.9826115013677603E-2</v>
      </c>
      <c r="R132" s="32">
        <f>_xll.SRS1Splines.Functions25.OneWay_Spline($D$77:$D$81,R$77:R$81,$D132)</f>
        <v>2.9961232046531901E-2</v>
      </c>
      <c r="S132" s="32">
        <f>_xll.SRS1Splines.Functions25.OneWay_Spline($D$77:$D$81,S$77:S$81,$D132)</f>
        <v>3.5813649515265E-2</v>
      </c>
      <c r="T132" s="32">
        <f>_xll.SRS1Splines.Functions25.OneWay_Spline($D$77:$D$81,T$77:T$81,$D132)</f>
        <v>3.7183241596629203E-2</v>
      </c>
      <c r="U132" s="32">
        <f>_xll.SRS1Splines.Functions25.OneWay_Spline($D$77:$D$81,U$77:U$81,$D132)</f>
        <v>3.9044167310770199E-2</v>
      </c>
      <c r="V132" s="32">
        <f>_xll.SRS1Splines.Functions25.OneWay_Spline($D$77:$D$81,V$77:V$81,$D132)</f>
        <v>-0.13593718780504299</v>
      </c>
      <c r="W132" s="32">
        <f>_xll.SRS1Splines.Functions25.OneWay_Spline($D$77:$D$81,W$77:W$81,$D132)</f>
        <v>2.0376002393834299E-2</v>
      </c>
      <c r="X132" s="32">
        <f>_xll.SRS1Splines.Functions25.OneWay_Spline($D$77:$D$81,X$77:X$81,$D132)</f>
        <v>3.7787613200657301E-2</v>
      </c>
      <c r="Y132" s="32">
        <f>_xll.SRS1Splines.Functions25.OneWay_Spline($D$77:$D$81,Y$77:Y$81,$D132)</f>
        <v>3.7271867521822898E-2</v>
      </c>
      <c r="Z132" s="32">
        <f>_xll.SRS1Splines.Functions25.OneWay_Spline($D$83:$D$86,Z$83:Z$86,$D132)</f>
        <v>9.3126930533374702E-3</v>
      </c>
      <c r="AB132" s="32">
        <f t="shared" si="26"/>
        <v>5.5</v>
      </c>
      <c r="AC132" s="32">
        <f>_xll.SRS1Splines.Functions25.OneWay_Spline($D$77:$D$81,AC$77:AC$81,AB132)</f>
        <v>4.0173884986322399E-2</v>
      </c>
      <c r="AD132" s="32">
        <f>_xll.SRS1Splines.Functions25.OneWay_Spline($D$77:$D$81,AD$77:AD$81,$D132)</f>
        <v>5.0038767953468198E-2</v>
      </c>
      <c r="AE132" s="32">
        <f>_xll.SRS1Splines.Functions25.OneWay_Spline($D$77:$D$81,AE$77:AE$81,$D132)</f>
        <v>4.4186350484735001E-2</v>
      </c>
      <c r="AF132" s="32">
        <f>_xll.SRS1Splines.Functions25.OneWay_Spline($D$77:$D$81,AF$77:AF$81,$D132)</f>
        <v>4.2816758403370798E-2</v>
      </c>
      <c r="AG132" s="32">
        <f>_xll.SRS1Splines.Functions25.OneWay_Spline($D$77:$D$81,AG$77:AG$81,$D132)</f>
        <v>4.0955832689229803E-2</v>
      </c>
      <c r="AH132" s="32">
        <f>_xll.SRS1Splines.Functions25.OneWay_Spline($D$77:$D$81,AH$77:AH$81,$D132)</f>
        <v>0.21593718780504301</v>
      </c>
      <c r="AI132" s="32">
        <f>_xll.SRS1Splines.Functions25.OneWay_Spline($D$77:$D$81,AI$77:AI$81,$D132)</f>
        <v>5.9623997606165699E-2</v>
      </c>
      <c r="AJ132" s="32">
        <f>_xll.SRS1Splines.Functions25.OneWay_Spline($D$77:$D$81,AJ$77:AJ$81,$D132)</f>
        <v>4.2212386799342701E-2</v>
      </c>
      <c r="AK132" s="32">
        <f>_xll.SRS1Splines.Functions25.OneWay_Spline($D$77:$D$81,AK$77:AK$81,$D132)</f>
        <v>4.2728132478177097E-2</v>
      </c>
      <c r="AL132" s="32">
        <f>_xll.SRS1Splines.Functions25.OneWay_Spline($D$83:$D$86,AL$83:AL$86,$D132)</f>
        <v>7.0687306946662504E-2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0.04</v>
      </c>
      <c r="F133" s="32">
        <f>_xll.SRS1Splines.Functions25.OneWay_Spline($D$77:$D$81,F$77:F$81,$D133)</f>
        <v>0.04</v>
      </c>
      <c r="G133" s="32">
        <f>_xll.SRS1Splines.Functions25.OneWay_Spline($D$77:$D$81,G$77:G$81,$D133)</f>
        <v>0.04</v>
      </c>
      <c r="H133" s="32">
        <f>_xll.SRS1Splines.Functions25.OneWay_Spline($D$77:$D$81,H$77:H$81,$D133)</f>
        <v>0.04</v>
      </c>
      <c r="I133" s="32">
        <f>_xll.SRS1Splines.Functions25.OneWay_Spline($D$77:$D$81,I$77:I$81,$D133)</f>
        <v>0.04</v>
      </c>
      <c r="J133" s="32">
        <f>_xll.SRS1Splines.Functions25.OneWay_Spline($D$77:$D$81,J$77:J$81,$D133)</f>
        <v>0.04</v>
      </c>
      <c r="K133" s="32">
        <f>_xll.SRS1Splines.Functions25.OneWay_Spline($D$77:$D$81,K$77:K$81,$D133)</f>
        <v>0.04</v>
      </c>
      <c r="L133" s="32">
        <f>_xll.SRS1Splines.Functions25.OneWay_Spline($D$77:$D$81,L$77:L$81,$D133)</f>
        <v>0.04</v>
      </c>
      <c r="M133" s="32">
        <f>_xll.SRS1Splines.Functions25.OneWay_Spline($D$77:$D$81,M$77:M$81,$D133)</f>
        <v>0.04</v>
      </c>
      <c r="N133" s="32">
        <f>_xll.SRS1Splines.Functions25.OneWay_Spline(($D$83:$D$86),N$83:N$86,$D133)</f>
        <v>0.04</v>
      </c>
      <c r="P133" s="32">
        <f t="shared" si="25"/>
        <v>5.75</v>
      </c>
      <c r="Q133" s="32">
        <f>_xll.SRS1Splines.Functions25.OneWay_Spline($D$77:$D$81,Q$77:Q$81,P133)</f>
        <v>3.9839795687606802E-2</v>
      </c>
      <c r="R133" s="32">
        <f>_xll.SRS1Splines.Functions25.OneWay_Spline($D$77:$D$81,R$77:R$81,$D133)</f>
        <v>3.05319559036921E-2</v>
      </c>
      <c r="S133" s="32">
        <f>_xll.SRS1Splines.Functions25.OneWay_Spline($D$77:$D$81,S$77:S$81,$D133)</f>
        <v>3.5798352672492602E-2</v>
      </c>
      <c r="T133" s="32">
        <f>_xll.SRS1Splines.Functions25.OneWay_Spline($D$77:$D$81,T$77:T$81,$D133)</f>
        <v>3.7664983075777002E-2</v>
      </c>
      <c r="U133" s="32">
        <f>_xll.SRS1Splines.Functions25.OneWay_Spline($D$77:$D$81,U$77:U$81,$D133)</f>
        <v>3.9362012438917002E-2</v>
      </c>
      <c r="V133" s="32">
        <f>_xll.SRS1Splines.Functions25.OneWay_Spline($D$77:$D$81,V$77:V$81,$D133)</f>
        <v>-0.13563372489943001</v>
      </c>
      <c r="W133" s="32">
        <f>_xll.SRS1Splines.Functions25.OneWay_Spline($D$77:$D$81,W$77:W$81,$D133)</f>
        <v>2.0991955680146099E-2</v>
      </c>
      <c r="X133" s="32">
        <f>_xll.SRS1Splines.Functions25.OneWay_Spline($D$77:$D$81,X$77:X$81,$D133)</f>
        <v>3.7986388818909401E-2</v>
      </c>
      <c r="Y133" s="32">
        <f>_xll.SRS1Splines.Functions25.OneWay_Spline($D$77:$D$81,Y$77:Y$81,$D133)</f>
        <v>3.7384498092430801E-2</v>
      </c>
      <c r="Z133" s="32">
        <f>_xll.SRS1Splines.Functions25.OneWay_Spline($D$83:$D$86,Z$83:Z$86,$D133)</f>
        <v>1.06539331642337E-2</v>
      </c>
      <c r="AB133" s="32">
        <f t="shared" si="26"/>
        <v>5.75</v>
      </c>
      <c r="AC133" s="32">
        <f>_xll.SRS1Splines.Functions25.OneWay_Spline($D$77:$D$81,AC$77:AC$81,AB133)</f>
        <v>4.01602043123932E-2</v>
      </c>
      <c r="AD133" s="32">
        <f>_xll.SRS1Splines.Functions25.OneWay_Spline($D$77:$D$81,AD$77:AD$81,$D133)</f>
        <v>4.9468044096307902E-2</v>
      </c>
      <c r="AE133" s="32">
        <f>_xll.SRS1Splines.Functions25.OneWay_Spline($D$77:$D$81,AE$77:AE$81,$D133)</f>
        <v>4.42016473275074E-2</v>
      </c>
      <c r="AF133" s="32">
        <f>_xll.SRS1Splines.Functions25.OneWay_Spline($D$77:$D$81,AF$77:AF$81,$D133)</f>
        <v>4.2335016924223E-2</v>
      </c>
      <c r="AG133" s="32">
        <f>_xll.SRS1Splines.Functions25.OneWay_Spline($D$77:$D$81,AG$77:AG$81,$D133)</f>
        <v>4.0637987561083E-2</v>
      </c>
      <c r="AH133" s="32">
        <f>_xll.SRS1Splines.Functions25.OneWay_Spline($D$77:$D$81,AH$77:AH$81,$D133)</f>
        <v>0.21563372489943</v>
      </c>
      <c r="AI133" s="32">
        <f>_xll.SRS1Splines.Functions25.OneWay_Spline($D$77:$D$81,AI$77:AI$81,$D133)</f>
        <v>5.9008044319853903E-2</v>
      </c>
      <c r="AJ133" s="32">
        <f>_xll.SRS1Splines.Functions25.OneWay_Spline($D$77:$D$81,AJ$77:AJ$81,$D133)</f>
        <v>4.20136111810906E-2</v>
      </c>
      <c r="AK133" s="32">
        <f>_xll.SRS1Splines.Functions25.OneWay_Spline($D$77:$D$81,AK$77:AK$81,$D133)</f>
        <v>4.26155019075692E-2</v>
      </c>
      <c r="AL133" s="32">
        <f>_xll.SRS1Splines.Functions25.OneWay_Spline($D$83:$D$86,AL$83:AL$86,$D133)</f>
        <v>6.9346066835766204E-2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0.04</v>
      </c>
      <c r="F134" s="32">
        <f>_xll.SRS1Splines.Functions25.OneWay_Spline($D$77:$D$81,F$77:F$81,$D134)</f>
        <v>0.04</v>
      </c>
      <c r="G134" s="32">
        <f>_xll.SRS1Splines.Functions25.OneWay_Spline($D$77:$D$81,G$77:G$81,$D134)</f>
        <v>0.04</v>
      </c>
      <c r="H134" s="32">
        <f>_xll.SRS1Splines.Functions25.OneWay_Spline($D$77:$D$81,H$77:H$81,$D134)</f>
        <v>0.04</v>
      </c>
      <c r="I134" s="32">
        <f>_xll.SRS1Splines.Functions25.OneWay_Spline($D$77:$D$81,I$77:I$81,$D134)</f>
        <v>0.04</v>
      </c>
      <c r="J134" s="32">
        <f>_xll.SRS1Splines.Functions25.OneWay_Spline($D$77:$D$81,J$77:J$81,$D134)</f>
        <v>0.04</v>
      </c>
      <c r="K134" s="32">
        <f>_xll.SRS1Splines.Functions25.OneWay_Spline($D$77:$D$81,K$77:K$81,$D134)</f>
        <v>0.04</v>
      </c>
      <c r="L134" s="32">
        <f>_xll.SRS1Splines.Functions25.OneWay_Spline($D$77:$D$81,L$77:L$81,$D134)</f>
        <v>0.04</v>
      </c>
      <c r="M134" s="32">
        <f>_xll.SRS1Splines.Functions25.OneWay_Spline($D$77:$D$81,M$77:M$81,$D134)</f>
        <v>0.04</v>
      </c>
      <c r="N134" s="32">
        <f>_xll.SRS1Splines.Functions25.OneWay_Spline(($D$83:$D$86),N$83:N$86,$D134)</f>
        <v>0.04</v>
      </c>
      <c r="P134" s="32">
        <f t="shared" si="25"/>
        <v>6</v>
      </c>
      <c r="Q134" s="32">
        <f>_xll.SRS1Splines.Functions25.OneWay_Spline($D$77:$D$81,Q$77:Q$81,P134)</f>
        <v>3.9847920569611298E-2</v>
      </c>
      <c r="R134" s="32">
        <f>_xll.SRS1Splines.Functions25.OneWay_Spline($D$77:$D$81,R$77:R$81,$D134)</f>
        <v>3.0731365444145699E-2</v>
      </c>
      <c r="S134" s="32">
        <f>_xll.SRS1Splines.Functions25.OneWay_Spline($D$77:$D$81,S$77:S$81,$D134)</f>
        <v>3.5793007992487698E-2</v>
      </c>
      <c r="T134" s="32">
        <f>_xll.SRS1Splines.Functions25.OneWay_Spline($D$77:$D$81,T$77:T$81,$D134)</f>
        <v>3.78333023877684E-2</v>
      </c>
      <c r="U134" s="32">
        <f>_xll.SRS1Splines.Functions25.OneWay_Spline($D$77:$D$81,U$77:U$81,$D134)</f>
        <v>3.9472433043665898E-2</v>
      </c>
      <c r="V134" s="32">
        <f>_xll.SRS1Splines.Functions25.OneWay_Spline($D$77:$D$81,V$77:V$81,$D134)</f>
        <v>-0.13552769569144399</v>
      </c>
      <c r="W134" s="32">
        <f>_xll.SRS1Splines.Functions25.OneWay_Spline($D$77:$D$81,W$77:W$81,$D134)</f>
        <v>2.1207168274158701E-2</v>
      </c>
      <c r="X134" s="32">
        <f>_xll.SRS1Splines.Functions25.OneWay_Spline($D$77:$D$81,X$77:X$81,$D134)</f>
        <v>3.81556030287157E-2</v>
      </c>
      <c r="Y134" s="32">
        <f>_xll.SRS1Splines.Functions25.OneWay_Spline($D$77:$D$81,Y$77:Y$81,$D134)</f>
        <v>3.7489656708191599E-2</v>
      </c>
      <c r="Z134" s="32">
        <f>_xll.SRS1Splines.Functions25.OneWay_Spline($D$83:$D$86,Z$83:Z$86,$D134)</f>
        <v>1.1536993337386701E-2</v>
      </c>
      <c r="AB134" s="32">
        <f t="shared" si="26"/>
        <v>6</v>
      </c>
      <c r="AC134" s="32">
        <f>_xll.SRS1Splines.Functions25.OneWay_Spline($D$77:$D$81,AC$77:AC$81,AB134)</f>
        <v>4.0152079430388697E-2</v>
      </c>
      <c r="AD134" s="32">
        <f>_xll.SRS1Splines.Functions25.OneWay_Spline($D$77:$D$81,AD$77:AD$81,$D134)</f>
        <v>4.9268634555854299E-2</v>
      </c>
      <c r="AE134" s="32">
        <f>_xll.SRS1Splines.Functions25.OneWay_Spline($D$77:$D$81,AE$77:AE$81,$D134)</f>
        <v>4.4206992007512297E-2</v>
      </c>
      <c r="AF134" s="32">
        <f>_xll.SRS1Splines.Functions25.OneWay_Spline($D$77:$D$81,AF$77:AF$81,$D134)</f>
        <v>4.2166697612231602E-2</v>
      </c>
      <c r="AG134" s="32">
        <f>_xll.SRS1Splines.Functions25.OneWay_Spline($D$77:$D$81,AG$77:AG$81,$D134)</f>
        <v>4.0527566956334103E-2</v>
      </c>
      <c r="AH134" s="32">
        <f>_xll.SRS1Splines.Functions25.OneWay_Spline($D$77:$D$81,AH$77:AH$81,$D134)</f>
        <v>0.215527695691444</v>
      </c>
      <c r="AI134" s="32">
        <f>_xll.SRS1Splines.Functions25.OneWay_Spline($D$77:$D$81,AI$77:AI$81,$D134)</f>
        <v>5.8792831725841301E-2</v>
      </c>
      <c r="AJ134" s="32">
        <f>_xll.SRS1Splines.Functions25.OneWay_Spline($D$77:$D$81,AJ$77:AJ$81,$D134)</f>
        <v>4.1844396971284302E-2</v>
      </c>
      <c r="AK134" s="32">
        <f>_xll.SRS1Splines.Functions25.OneWay_Spline($D$77:$D$81,AK$77:AK$81,$D134)</f>
        <v>4.2510343291808403E-2</v>
      </c>
      <c r="AL134" s="32">
        <f>_xll.SRS1Splines.Functions25.OneWay_Spline($D$83:$D$86,AL$83:AL$86,$D134)</f>
        <v>6.8463006662613304E-2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0.04</v>
      </c>
      <c r="F135" s="32">
        <f>_xll.SRS1Splines.Functions25.OneWay_Spline($D$77:$D$81,F$77:F$81,$D135)</f>
        <v>0.04</v>
      </c>
      <c r="G135" s="32">
        <f>_xll.SRS1Splines.Functions25.OneWay_Spline($D$77:$D$81,G$77:G$81,$D135)</f>
        <v>0.04</v>
      </c>
      <c r="H135" s="32">
        <f>_xll.SRS1Splines.Functions25.OneWay_Spline($D$77:$D$81,H$77:H$81,$D135)</f>
        <v>0.04</v>
      </c>
      <c r="I135" s="32">
        <f>_xll.SRS1Splines.Functions25.OneWay_Spline($D$77:$D$81,I$77:I$81,$D135)</f>
        <v>0.04</v>
      </c>
      <c r="J135" s="32">
        <f>_xll.SRS1Splines.Functions25.OneWay_Spline($D$77:$D$81,J$77:J$81,$D135)</f>
        <v>0.04</v>
      </c>
      <c r="K135" s="32">
        <f>_xll.SRS1Splines.Functions25.OneWay_Spline($D$77:$D$81,K$77:K$81,$D135)</f>
        <v>0.04</v>
      </c>
      <c r="L135" s="32">
        <f>_xll.SRS1Splines.Functions25.OneWay_Spline($D$77:$D$81,L$77:L$81,$D135)</f>
        <v>0.04</v>
      </c>
      <c r="M135" s="32">
        <f>_xll.SRS1Splines.Functions25.OneWay_Spline($D$77:$D$81,M$77:M$81,$D135)</f>
        <v>0.04</v>
      </c>
      <c r="N135" s="32">
        <f>_xll.SRS1Splines.Functions25.OneWay_Spline(($D$83:$D$86),N$83:N$86,$D135)</f>
        <v>0.04</v>
      </c>
      <c r="P135" s="32">
        <f t="shared" si="25"/>
        <v>6.25</v>
      </c>
      <c r="Q135" s="32">
        <f>_xll.SRS1Splines.Functions25.OneWay_Spline($D$77:$D$81,Q$77:Q$81,P135)</f>
        <v>3.9853126491951399E-2</v>
      </c>
      <c r="R135" s="32">
        <f>_xll.SRS1Splines.Functions25.OneWay_Spline($D$77:$D$81,R$77:R$81,$D135)</f>
        <v>3.0729284802464601E-2</v>
      </c>
      <c r="S135" s="32">
        <f>_xll.SRS1Splines.Functions25.OneWay_Spline($D$77:$D$81,S$77:S$81,$D135)</f>
        <v>3.5808023309923498E-2</v>
      </c>
      <c r="T135" s="32">
        <f>_xll.SRS1Splines.Functions25.OneWay_Spline($D$77:$D$81,T$77:T$81,$D135)</f>
        <v>3.7829348864621901E-2</v>
      </c>
      <c r="U135" s="32">
        <f>_xll.SRS1Splines.Functions25.OneWay_Spline($D$77:$D$81,U$77:U$81,$D135)</f>
        <v>3.9461532255513597E-2</v>
      </c>
      <c r="V135" s="32">
        <f>_xll.SRS1Splines.Functions25.OneWay_Spline($D$77:$D$81,V$77:V$81,$D135)</f>
        <v>-0.135563030929779</v>
      </c>
      <c r="W135" s="32">
        <f>_xll.SRS1Splines.Functions25.OneWay_Spline($D$77:$D$81,W$77:W$81,$D135)</f>
        <v>2.11946986906839E-2</v>
      </c>
      <c r="X135" s="32">
        <f>_xll.SRS1Splines.Functions25.OneWay_Spline($D$77:$D$81,X$77:X$81,$D135)</f>
        <v>3.8305593099131299E-2</v>
      </c>
      <c r="Y135" s="32">
        <f>_xll.SRS1Splines.Functions25.OneWay_Spline($D$77:$D$81,Y$77:Y$81,$D135)</f>
        <v>3.75908211195944E-2</v>
      </c>
      <c r="Z135" s="32">
        <f>_xll.SRS1Splines.Functions25.OneWay_Spline($D$83:$D$86,Z$83:Z$86,$D135)</f>
        <v>1.2155827495327899E-2</v>
      </c>
      <c r="AB135" s="32">
        <f t="shared" si="26"/>
        <v>6.25</v>
      </c>
      <c r="AC135" s="32">
        <f>_xll.SRS1Splines.Functions25.OneWay_Spline($D$77:$D$81,AC$77:AC$81,AB135)</f>
        <v>4.0146873508048603E-2</v>
      </c>
      <c r="AD135" s="32">
        <f>_xll.SRS1Splines.Functions25.OneWay_Spline($D$77:$D$81,AD$77:AD$81,$D135)</f>
        <v>4.9270715197535397E-2</v>
      </c>
      <c r="AE135" s="32">
        <f>_xll.SRS1Splines.Functions25.OneWay_Spline($D$77:$D$81,AE$77:AE$81,$D135)</f>
        <v>4.4191976690076497E-2</v>
      </c>
      <c r="AF135" s="32">
        <f>_xll.SRS1Splines.Functions25.OneWay_Spline($D$77:$D$81,AF$77:AF$81,$D135)</f>
        <v>4.2170651135378101E-2</v>
      </c>
      <c r="AG135" s="32">
        <f>_xll.SRS1Splines.Functions25.OneWay_Spline($D$77:$D$81,AG$77:AG$81,$D135)</f>
        <v>4.0538467744486398E-2</v>
      </c>
      <c r="AH135" s="32">
        <f>_xll.SRS1Splines.Functions25.OneWay_Spline($D$77:$D$81,AH$77:AH$81,$D135)</f>
        <v>0.21556303092977899</v>
      </c>
      <c r="AI135" s="32">
        <f>_xll.SRS1Splines.Functions25.OneWay_Spline($D$77:$D$81,AI$77:AI$81,$D135)</f>
        <v>5.8805301309316098E-2</v>
      </c>
      <c r="AJ135" s="32">
        <f>_xll.SRS1Splines.Functions25.OneWay_Spline($D$77:$D$81,AJ$77:AJ$81,$D135)</f>
        <v>4.1694406900868702E-2</v>
      </c>
      <c r="AK135" s="32">
        <f>_xll.SRS1Splines.Functions25.OneWay_Spline($D$77:$D$81,AK$77:AK$81,$D135)</f>
        <v>4.2409178880405601E-2</v>
      </c>
      <c r="AL135" s="32">
        <f>_xll.SRS1Splines.Functions25.OneWay_Spline($D$83:$D$86,AL$83:AL$86,$D135)</f>
        <v>6.7844172504672104E-2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0.04</v>
      </c>
      <c r="F136" s="32">
        <f>_xll.SRS1Splines.Functions25.OneWay_Spline($D$77:$D$81,F$77:F$81,$D136)</f>
        <v>0.04</v>
      </c>
      <c r="G136" s="32">
        <f>_xll.SRS1Splines.Functions25.OneWay_Spline($D$77:$D$81,G$77:G$81,$D136)</f>
        <v>0.04</v>
      </c>
      <c r="H136" s="32">
        <f>_xll.SRS1Splines.Functions25.OneWay_Spline($D$77:$D$81,H$77:H$81,$D136)</f>
        <v>0.04</v>
      </c>
      <c r="I136" s="32">
        <f>_xll.SRS1Splines.Functions25.OneWay_Spline($D$77:$D$81,I$77:I$81,$D136)</f>
        <v>0.04</v>
      </c>
      <c r="J136" s="32">
        <f>_xll.SRS1Splines.Functions25.OneWay_Spline($D$77:$D$81,J$77:J$81,$D136)</f>
        <v>0.04</v>
      </c>
      <c r="K136" s="32">
        <f>_xll.SRS1Splines.Functions25.OneWay_Spline($D$77:$D$81,K$77:K$81,$D136)</f>
        <v>0.04</v>
      </c>
      <c r="L136" s="32">
        <f>_xll.SRS1Splines.Functions25.OneWay_Spline($D$77:$D$81,L$77:L$81,$D136)</f>
        <v>0.04</v>
      </c>
      <c r="M136" s="32">
        <f>_xll.SRS1Splines.Functions25.OneWay_Spline($D$77:$D$81,M$77:M$81,$D136)</f>
        <v>0.04</v>
      </c>
      <c r="N136" s="32">
        <f>_xll.SRS1Splines.Functions25.OneWay_Spline(($D$83:$D$86),N$83:N$86,$D136)</f>
        <v>0.04</v>
      </c>
      <c r="P136" s="32">
        <f t="shared" si="25"/>
        <v>6.5</v>
      </c>
      <c r="Q136" s="32">
        <f>_xll.SRS1Splines.Functions25.OneWay_Spline($D$77:$D$81,Q$77:Q$81,P136)</f>
        <v>3.9857996548334003E-2</v>
      </c>
      <c r="R136" s="32">
        <f>_xll.SRS1Splines.Functions25.OneWay_Spline($D$77:$D$81,R$77:R$81,$D136)</f>
        <v>3.0723042877421301E-2</v>
      </c>
      <c r="S136" s="32">
        <f>_xll.SRS1Splines.Functions25.OneWay_Spline($D$77:$D$81,S$77:S$81,$D136)</f>
        <v>3.58518663102372E-2</v>
      </c>
      <c r="T136" s="32">
        <f>_xll.SRS1Splines.Functions25.OneWay_Spline($D$77:$D$81,T$77:T$81,$D136)</f>
        <v>3.7817488295182299E-2</v>
      </c>
      <c r="U136" s="32">
        <f>_xll.SRS1Splines.Functions25.OneWay_Spline($D$77:$D$81,U$77:U$81,$D136)</f>
        <v>3.9428829891056401E-2</v>
      </c>
      <c r="V136" s="32">
        <f>_xll.SRS1Splines.Functions25.OneWay_Spline($D$77:$D$81,V$77:V$81,$D136)</f>
        <v>-0.135669036644783</v>
      </c>
      <c r="W136" s="32">
        <f>_xll.SRS1Splines.Functions25.OneWay_Spline($D$77:$D$81,W$77:W$81,$D136)</f>
        <v>2.1157289940259401E-2</v>
      </c>
      <c r="X136" s="32">
        <f>_xll.SRS1Splines.Functions25.OneWay_Spline($D$77:$D$81,X$77:X$81,$D136)</f>
        <v>3.8449452904292497E-2</v>
      </c>
      <c r="Y136" s="32">
        <f>_xll.SRS1Splines.Functions25.OneWay_Spline($D$77:$D$81,Y$77:Y$81,$D136)</f>
        <v>3.7692396477258597E-2</v>
      </c>
      <c r="Z136" s="32">
        <f>_xll.SRS1Splines.Functions25.OneWay_Spline($D$83:$D$86,Z$83:Z$86,$D136)</f>
        <v>1.27347368688858E-2</v>
      </c>
      <c r="AB136" s="32">
        <f t="shared" si="26"/>
        <v>6.5</v>
      </c>
      <c r="AC136" s="32">
        <f>_xll.SRS1Splines.Functions25.OneWay_Spline($D$77:$D$81,AC$77:AC$81,AB136)</f>
        <v>4.0142003451665999E-2</v>
      </c>
      <c r="AD136" s="32">
        <f>_xll.SRS1Splines.Functions25.OneWay_Spline($D$77:$D$81,AD$77:AD$81,$D136)</f>
        <v>4.92769571225787E-2</v>
      </c>
      <c r="AE136" s="32">
        <f>_xll.SRS1Splines.Functions25.OneWay_Spline($D$77:$D$81,AE$77:AE$81,$D136)</f>
        <v>4.4148133689762802E-2</v>
      </c>
      <c r="AF136" s="32">
        <f>_xll.SRS1Splines.Functions25.OneWay_Spline($D$77:$D$81,AF$77:AF$81,$D136)</f>
        <v>4.2182511704817703E-2</v>
      </c>
      <c r="AG136" s="32">
        <f>_xll.SRS1Splines.Functions25.OneWay_Spline($D$77:$D$81,AG$77:AG$81,$D136)</f>
        <v>4.0571170108943601E-2</v>
      </c>
      <c r="AH136" s="32">
        <f>_xll.SRS1Splines.Functions25.OneWay_Spline($D$77:$D$81,AH$77:AH$81,$D136)</f>
        <v>0.21566903664478301</v>
      </c>
      <c r="AI136" s="32">
        <f>_xll.SRS1Splines.Functions25.OneWay_Spline($D$77:$D$81,AI$77:AI$81,$D136)</f>
        <v>5.8842710059740601E-2</v>
      </c>
      <c r="AJ136" s="32">
        <f>_xll.SRS1Splines.Functions25.OneWay_Spline($D$77:$D$81,AJ$77:AJ$81,$D136)</f>
        <v>4.1550547095707498E-2</v>
      </c>
      <c r="AK136" s="32">
        <f>_xll.SRS1Splines.Functions25.OneWay_Spline($D$77:$D$81,AK$77:AK$81,$D136)</f>
        <v>4.2307603522741398E-2</v>
      </c>
      <c r="AL136" s="32">
        <f>_xll.SRS1Splines.Functions25.OneWay_Spline($D$83:$D$86,AL$83:AL$86,$D136)</f>
        <v>6.7265263131114195E-2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0.04</v>
      </c>
      <c r="F137" s="32">
        <f>_xll.SRS1Splines.Functions25.OneWay_Spline($D$77:$D$81,F$77:F$81,$D137)</f>
        <v>0.04</v>
      </c>
      <c r="G137" s="32">
        <f>_xll.SRS1Splines.Functions25.OneWay_Spline($D$77:$D$81,G$77:G$81,$D137)</f>
        <v>0.04</v>
      </c>
      <c r="H137" s="32">
        <f>_xll.SRS1Splines.Functions25.OneWay_Spline($D$77:$D$81,H$77:H$81,$D137)</f>
        <v>0.04</v>
      </c>
      <c r="I137" s="32">
        <f>_xll.SRS1Splines.Functions25.OneWay_Spline($D$77:$D$81,I$77:I$81,$D137)</f>
        <v>0.04</v>
      </c>
      <c r="J137" s="32">
        <f>_xll.SRS1Splines.Functions25.OneWay_Spline($D$77:$D$81,J$77:J$81,$D137)</f>
        <v>0.04</v>
      </c>
      <c r="K137" s="32">
        <f>_xll.SRS1Splines.Functions25.OneWay_Spline($D$77:$D$81,K$77:K$81,$D137)</f>
        <v>0.04</v>
      </c>
      <c r="L137" s="32">
        <f>_xll.SRS1Splines.Functions25.OneWay_Spline($D$77:$D$81,L$77:L$81,$D137)</f>
        <v>0.04</v>
      </c>
      <c r="M137" s="32">
        <f>_xll.SRS1Splines.Functions25.OneWay_Spline($D$77:$D$81,M$77:M$81,$D137)</f>
        <v>0.04</v>
      </c>
      <c r="N137" s="32">
        <f>_xll.SRS1Splines.Functions25.OneWay_Spline(($D$83:$D$86),N$83:N$86,$D137)</f>
        <v>0.04</v>
      </c>
      <c r="P137" s="32">
        <f t="shared" si="25"/>
        <v>6.75</v>
      </c>
      <c r="Q137" s="32">
        <f>_xll.SRS1Splines.Functions25.OneWay_Spline($D$77:$D$81,Q$77:Q$81,P137)</f>
        <v>3.98625307387592E-2</v>
      </c>
      <c r="R137" s="32">
        <f>_xll.SRS1Splines.Functions25.OneWay_Spline($D$77:$D$81,R$77:R$81,$D137)</f>
        <v>3.0712639669015801E-2</v>
      </c>
      <c r="S137" s="32">
        <f>_xll.SRS1Splines.Functions25.OneWay_Spline($D$77:$D$81,S$77:S$81,$D137)</f>
        <v>3.5922732565438202E-2</v>
      </c>
      <c r="T137" s="32">
        <f>_xll.SRS1Splines.Functions25.OneWay_Spline($D$77:$D$81,T$77:T$81,$D137)</f>
        <v>3.7797720679449601E-2</v>
      </c>
      <c r="U137" s="32">
        <f>_xll.SRS1Splines.Functions25.OneWay_Spline($D$77:$D$81,U$77:U$81,$D137)</f>
        <v>3.9374325950294498E-2</v>
      </c>
      <c r="V137" s="32">
        <f>_xll.SRS1Splines.Functions25.OneWay_Spline($D$77:$D$81,V$77:V$81,$D137)</f>
        <v>-0.135845712836456</v>
      </c>
      <c r="W137" s="32">
        <f>_xll.SRS1Splines.Functions25.OneWay_Spline($D$77:$D$81,W$77:W$81,$D137)</f>
        <v>2.10949420228854E-2</v>
      </c>
      <c r="X137" s="32">
        <f>_xll.SRS1Splines.Functions25.OneWay_Spline($D$77:$D$81,X$77:X$81,$D137)</f>
        <v>3.8587182444199203E-2</v>
      </c>
      <c r="Y137" s="32">
        <f>_xll.SRS1Splines.Functions25.OneWay_Spline($D$77:$D$81,Y$77:Y$81,$D137)</f>
        <v>3.7794382781184403E-2</v>
      </c>
      <c r="Z137" s="32">
        <f>_xll.SRS1Splines.Functions25.OneWay_Spline($D$83:$D$86,Z$83:Z$86,$D137)</f>
        <v>1.32737214580605E-2</v>
      </c>
      <c r="AB137" s="32">
        <f t="shared" si="26"/>
        <v>6.75</v>
      </c>
      <c r="AC137" s="32">
        <f>_xll.SRS1Splines.Functions25.OneWay_Spline($D$77:$D$81,AC$77:AC$81,AB137)</f>
        <v>4.0137469261240802E-2</v>
      </c>
      <c r="AD137" s="32">
        <f>_xll.SRS1Splines.Functions25.OneWay_Spline($D$77:$D$81,AD$77:AD$81,$D137)</f>
        <v>4.9287360330984201E-2</v>
      </c>
      <c r="AE137" s="32">
        <f>_xll.SRS1Splines.Functions25.OneWay_Spline($D$77:$D$81,AE$77:AE$81,$D137)</f>
        <v>4.40772674345618E-2</v>
      </c>
      <c r="AF137" s="32">
        <f>_xll.SRS1Splines.Functions25.OneWay_Spline($D$77:$D$81,AF$77:AF$81,$D137)</f>
        <v>4.2202279320550401E-2</v>
      </c>
      <c r="AG137" s="32">
        <f>_xll.SRS1Splines.Functions25.OneWay_Spline($D$77:$D$81,AG$77:AG$81,$D137)</f>
        <v>4.0625674049705497E-2</v>
      </c>
      <c r="AH137" s="32">
        <f>_xll.SRS1Splines.Functions25.OneWay_Spline($D$77:$D$81,AH$77:AH$81,$D137)</f>
        <v>0.21584571283645601</v>
      </c>
      <c r="AI137" s="32">
        <f>_xll.SRS1Splines.Functions25.OneWay_Spline($D$77:$D$81,AI$77:AI$81,$D137)</f>
        <v>5.8905057977114601E-2</v>
      </c>
      <c r="AJ137" s="32">
        <f>_xll.SRS1Splines.Functions25.OneWay_Spline($D$77:$D$81,AJ$77:AJ$81,$D137)</f>
        <v>4.1412817555800799E-2</v>
      </c>
      <c r="AK137" s="32">
        <f>_xll.SRS1Splines.Functions25.OneWay_Spline($D$77:$D$81,AK$77:AK$81,$D137)</f>
        <v>4.2205617218815598E-2</v>
      </c>
      <c r="AL137" s="32">
        <f>_xll.SRS1Splines.Functions25.OneWay_Spline($D$83:$D$86,AL$83:AL$86,$D137)</f>
        <v>6.6726278541939493E-2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0.04</v>
      </c>
      <c r="F138" s="32">
        <f>_xll.SRS1Splines.Functions25.OneWay_Spline($D$77:$D$81,F$77:F$81,$D138)</f>
        <v>0.04</v>
      </c>
      <c r="G138" s="32">
        <f>_xll.SRS1Splines.Functions25.OneWay_Spline($D$77:$D$81,G$77:G$81,$D138)</f>
        <v>0.04</v>
      </c>
      <c r="H138" s="32">
        <f>_xll.SRS1Splines.Functions25.OneWay_Spline($D$77:$D$81,H$77:H$81,$D138)</f>
        <v>0.04</v>
      </c>
      <c r="I138" s="32">
        <f>_xll.SRS1Splines.Functions25.OneWay_Spline($D$77:$D$81,I$77:I$81,$D138)</f>
        <v>0.04</v>
      </c>
      <c r="J138" s="32">
        <f>_xll.SRS1Splines.Functions25.OneWay_Spline($D$77:$D$81,J$77:J$81,$D138)</f>
        <v>0.04</v>
      </c>
      <c r="K138" s="32">
        <f>_xll.SRS1Splines.Functions25.OneWay_Spline($D$77:$D$81,K$77:K$81,$D138)</f>
        <v>0.04</v>
      </c>
      <c r="L138" s="32">
        <f>_xll.SRS1Splines.Functions25.OneWay_Spline($D$77:$D$81,L$77:L$81,$D138)</f>
        <v>0.04</v>
      </c>
      <c r="M138" s="32">
        <f>_xll.SRS1Splines.Functions25.OneWay_Spline($D$77:$D$81,M$77:M$81,$D138)</f>
        <v>0.04</v>
      </c>
      <c r="N138" s="32">
        <f>_xll.SRS1Splines.Functions25.OneWay_Spline(($D$83:$D$86),N$83:N$86,$D138)</f>
        <v>0.04</v>
      </c>
      <c r="P138" s="32">
        <f t="shared" si="25"/>
        <v>7</v>
      </c>
      <c r="Q138" s="32">
        <f>_xll.SRS1Splines.Functions25.OneWay_Spline($D$77:$D$81,Q$77:Q$81,P138)</f>
        <v>3.9866729063226997E-2</v>
      </c>
      <c r="R138" s="32">
        <f>_xll.SRS1Splines.Functions25.OneWay_Spline($D$77:$D$81,R$77:R$81,$D138)</f>
        <v>3.06980751772481E-2</v>
      </c>
      <c r="S138" s="32">
        <f>_xll.SRS1Splines.Functions25.OneWay_Spline($D$77:$D$81,S$77:S$81,$D138)</f>
        <v>3.6018817647536103E-2</v>
      </c>
      <c r="T138" s="32">
        <f>_xll.SRS1Splines.Functions25.OneWay_Spline($D$77:$D$81,T$77:T$81,$D138)</f>
        <v>3.77700460174238E-2</v>
      </c>
      <c r="U138" s="32">
        <f>_xll.SRS1Splines.Functions25.OneWay_Spline($D$77:$D$81,U$77:U$81,$D138)</f>
        <v>3.92980204332277E-2</v>
      </c>
      <c r="V138" s="32">
        <f>_xll.SRS1Splines.Functions25.OneWay_Spline($D$77:$D$81,V$77:V$81,$D138)</f>
        <v>-0.136093059504799</v>
      </c>
      <c r="W138" s="32">
        <f>_xll.SRS1Splines.Functions25.OneWay_Spline($D$77:$D$81,W$77:W$81,$D138)</f>
        <v>2.1007654938561701E-2</v>
      </c>
      <c r="X138" s="32">
        <f>_xll.SRS1Splines.Functions25.OneWay_Spline($D$77:$D$81,X$77:X$81,$D138)</f>
        <v>3.8718781718851403E-2</v>
      </c>
      <c r="Y138" s="32">
        <f>_xll.SRS1Splines.Functions25.OneWay_Spline($D$77:$D$81,Y$77:Y$81,$D138)</f>
        <v>3.7896780031371702E-2</v>
      </c>
      <c r="Z138" s="32">
        <f>_xll.SRS1Splines.Functions25.OneWay_Spline($D$83:$D$86,Z$83:Z$86,$D138)</f>
        <v>1.3772781262851801E-2</v>
      </c>
      <c r="AB138" s="32">
        <f t="shared" si="26"/>
        <v>7</v>
      </c>
      <c r="AC138" s="32">
        <f>_xll.SRS1Splines.Functions25.OneWay_Spline($D$77:$D$81,AC$77:AC$81,AB138)</f>
        <v>4.0133270936772998E-2</v>
      </c>
      <c r="AD138" s="32">
        <f>_xll.SRS1Splines.Functions25.OneWay_Spline($D$77:$D$81,AD$77:AD$81,$D138)</f>
        <v>4.9301924822751898E-2</v>
      </c>
      <c r="AE138" s="32">
        <f>_xll.SRS1Splines.Functions25.OneWay_Spline($D$77:$D$81,AE$77:AE$81,$D138)</f>
        <v>4.3981182352463899E-2</v>
      </c>
      <c r="AF138" s="32">
        <f>_xll.SRS1Splines.Functions25.OneWay_Spline($D$77:$D$81,AF$77:AF$81,$D138)</f>
        <v>4.2229953982576202E-2</v>
      </c>
      <c r="AG138" s="32">
        <f>_xll.SRS1Splines.Functions25.OneWay_Spline($D$77:$D$81,AG$77:AG$81,$D138)</f>
        <v>4.0701979566772302E-2</v>
      </c>
      <c r="AH138" s="32">
        <f>_xll.SRS1Splines.Functions25.OneWay_Spline($D$77:$D$81,AH$77:AH$81,$D138)</f>
        <v>0.21609305950479901</v>
      </c>
      <c r="AI138" s="32">
        <f>_xll.SRS1Splines.Functions25.OneWay_Spline($D$77:$D$81,AI$77:AI$81,$D138)</f>
        <v>5.89923450614383E-2</v>
      </c>
      <c r="AJ138" s="32">
        <f>_xll.SRS1Splines.Functions25.OneWay_Spline($D$77:$D$81,AJ$77:AJ$81,$D138)</f>
        <v>4.1281218281148599E-2</v>
      </c>
      <c r="AK138" s="32">
        <f>_xll.SRS1Splines.Functions25.OneWay_Spline($D$77:$D$81,AK$77:AK$81,$D138)</f>
        <v>4.21032199686283E-2</v>
      </c>
      <c r="AL138" s="32">
        <f>_xll.SRS1Splines.Functions25.OneWay_Spline($D$83:$D$86,AL$83:AL$86,$D138)</f>
        <v>6.6227218737148194E-2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0.04</v>
      </c>
      <c r="F139" s="32">
        <f>_xll.SRS1Splines.Functions25.OneWay_Spline($D$77:$D$81,F$77:F$81,$D139)</f>
        <v>0.04</v>
      </c>
      <c r="G139" s="32">
        <f>_xll.SRS1Splines.Functions25.OneWay_Spline($D$77:$D$81,G$77:G$81,$D139)</f>
        <v>0.04</v>
      </c>
      <c r="H139" s="32">
        <f>_xll.SRS1Splines.Functions25.OneWay_Spline($D$77:$D$81,H$77:H$81,$D139)</f>
        <v>0.04</v>
      </c>
      <c r="I139" s="32">
        <f>_xll.SRS1Splines.Functions25.OneWay_Spline($D$77:$D$81,I$77:I$81,$D139)</f>
        <v>0.04</v>
      </c>
      <c r="J139" s="32">
        <f>_xll.SRS1Splines.Functions25.OneWay_Spline($D$77:$D$81,J$77:J$81,$D139)</f>
        <v>0.04</v>
      </c>
      <c r="K139" s="32">
        <f>_xll.SRS1Splines.Functions25.OneWay_Spline($D$77:$D$81,K$77:K$81,$D139)</f>
        <v>0.04</v>
      </c>
      <c r="L139" s="32">
        <f>_xll.SRS1Splines.Functions25.OneWay_Spline($D$77:$D$81,L$77:L$81,$D139)</f>
        <v>0.04</v>
      </c>
      <c r="M139" s="32">
        <f>_xll.SRS1Splines.Functions25.OneWay_Spline($D$77:$D$81,M$77:M$81,$D139)</f>
        <v>0.04</v>
      </c>
      <c r="N139" s="32">
        <f>_xll.SRS1Splines.Functions25.OneWay_Spline(($D$83:$D$86),N$83:N$86,$D139)</f>
        <v>0.04</v>
      </c>
      <c r="P139" s="32">
        <f>P138+0.25</f>
        <v>7.25</v>
      </c>
      <c r="Q139" s="32">
        <f>_xll.SRS1Splines.Functions25.OneWay_Spline($D$77:$D$81,Q$77:Q$81,P139)</f>
        <v>3.98705915217374E-2</v>
      </c>
      <c r="R139" s="32">
        <f>_xll.SRS1Splines.Functions25.OneWay_Spline($D$77:$D$81,R$77:R$81,$D139)</f>
        <v>3.0679349402118101E-2</v>
      </c>
      <c r="S139" s="32">
        <f>_xll.SRS1Splines.Functions25.OneWay_Spline($D$77:$D$81,S$77:S$81,$D139)</f>
        <v>3.6138317128540397E-2</v>
      </c>
      <c r="T139" s="32">
        <f>_xll.SRS1Splines.Functions25.OneWay_Spline($D$77:$D$81,T$77:T$81,$D139)</f>
        <v>3.7734464309105001E-2</v>
      </c>
      <c r="U139" s="32">
        <f>_xll.SRS1Splines.Functions25.OneWay_Spline($D$77:$D$81,U$77:U$81,$D139)</f>
        <v>3.9199913339856202E-2</v>
      </c>
      <c r="V139" s="32">
        <f>_xll.SRS1Splines.Functions25.OneWay_Spline($D$77:$D$81,V$77:V$81,$D139)</f>
        <v>-0.13641107664981</v>
      </c>
      <c r="W139" s="32">
        <f>_xll.SRS1Splines.Functions25.OneWay_Spline($D$77:$D$81,W$77:W$81,$D139)</f>
        <v>2.08954286872884E-2</v>
      </c>
      <c r="X139" s="32">
        <f>_xll.SRS1Splines.Functions25.OneWay_Spline($D$77:$D$81,X$77:X$81,$D139)</f>
        <v>3.8844250728249201E-2</v>
      </c>
      <c r="Y139" s="32">
        <f>_xll.SRS1Splines.Functions25.OneWay_Spline($D$77:$D$81,Y$77:Y$81,$D139)</f>
        <v>3.7999588227820499E-2</v>
      </c>
      <c r="Z139" s="32">
        <f>_xll.SRS1Splines.Functions25.OneWay_Spline($D$83:$D$86,Z$83:Z$86,$D139)</f>
        <v>1.42319162832598E-2</v>
      </c>
      <c r="AB139" s="32">
        <f>AB138+0.25</f>
        <v>7.25</v>
      </c>
      <c r="AC139" s="32">
        <f>_xll.SRS1Splines.Functions25.OneWay_Spline($D$77:$D$81,AC$77:AC$81,AB139)</f>
        <v>4.0129408478262601E-2</v>
      </c>
      <c r="AD139" s="32">
        <f>_xll.SRS1Splines.Functions25.OneWay_Spline($D$77:$D$81,AD$77:AD$81,$D139)</f>
        <v>4.9320650597881897E-2</v>
      </c>
      <c r="AE139" s="32">
        <f>_xll.SRS1Splines.Functions25.OneWay_Spline($D$77:$D$81,AE$77:AE$81,$D139)</f>
        <v>4.3861682871459598E-2</v>
      </c>
      <c r="AF139" s="32">
        <f>_xll.SRS1Splines.Functions25.OneWay_Spline($D$77:$D$81,AF$77:AF$81,$D139)</f>
        <v>4.2265535690895001E-2</v>
      </c>
      <c r="AG139" s="32">
        <f>_xll.SRS1Splines.Functions25.OneWay_Spline($D$77:$D$81,AG$77:AG$81,$D139)</f>
        <v>4.08000866601438E-2</v>
      </c>
      <c r="AH139" s="32">
        <f>_xll.SRS1Splines.Functions25.OneWay_Spline($D$77:$D$81,AH$77:AH$81,$D139)</f>
        <v>0.21641107664980999</v>
      </c>
      <c r="AI139" s="32">
        <f>_xll.SRS1Splines.Functions25.OneWay_Spline($D$77:$D$81,AI$77:AI$81,$D139)</f>
        <v>5.9104571312711601E-2</v>
      </c>
      <c r="AJ139" s="32">
        <f>_xll.SRS1Splines.Functions25.OneWay_Spline($D$77:$D$81,AJ$77:AJ$81,$D139)</f>
        <v>4.1155749271750801E-2</v>
      </c>
      <c r="AK139" s="32">
        <f>_xll.SRS1Splines.Functions25.OneWay_Spline($D$77:$D$81,AK$77:AK$81,$D139)</f>
        <v>4.2000411772179502E-2</v>
      </c>
      <c r="AL139" s="32">
        <f>_xll.SRS1Splines.Functions25.OneWay_Spline($D$83:$D$86,AL$83:AL$86,$D139)</f>
        <v>6.57680837167402E-2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0.04</v>
      </c>
      <c r="F140" s="32">
        <f>_xll.SRS1Splines.Functions25.OneWay_Spline($D$77:$D$81,F$77:F$81,$D140)</f>
        <v>0.04</v>
      </c>
      <c r="G140" s="32">
        <f>_xll.SRS1Splines.Functions25.OneWay_Spline($D$77:$D$81,G$77:G$81,$D140)</f>
        <v>0.04</v>
      </c>
      <c r="H140" s="32">
        <f>_xll.SRS1Splines.Functions25.OneWay_Spline($D$77:$D$81,H$77:H$81,$D140)</f>
        <v>0.04</v>
      </c>
      <c r="I140" s="32">
        <f>_xll.SRS1Splines.Functions25.OneWay_Spline($D$77:$D$81,I$77:I$81,$D140)</f>
        <v>0.04</v>
      </c>
      <c r="J140" s="32">
        <f>_xll.SRS1Splines.Functions25.OneWay_Spline($D$77:$D$81,J$77:J$81,$D140)</f>
        <v>0.04</v>
      </c>
      <c r="K140" s="32">
        <f>_xll.SRS1Splines.Functions25.OneWay_Spline($D$77:$D$81,K$77:K$81,$D140)</f>
        <v>0.04</v>
      </c>
      <c r="L140" s="32">
        <f>_xll.SRS1Splines.Functions25.OneWay_Spline($D$77:$D$81,L$77:L$81,$D140)</f>
        <v>0.04</v>
      </c>
      <c r="M140" s="32">
        <f>_xll.SRS1Splines.Functions25.OneWay_Spline($D$77:$D$81,M$77:M$81,$D140)</f>
        <v>0.04</v>
      </c>
      <c r="N140" s="32">
        <f>_xll.SRS1Splines.Functions25.OneWay_Spline(($D$83:$D$86),N$83:N$86,$D140)</f>
        <v>0.04</v>
      </c>
      <c r="P140" s="32">
        <f t="shared" ref="P140:P154" si="28">P139+0.25</f>
        <v>7.5</v>
      </c>
      <c r="Q140" s="32">
        <f>_xll.SRS1Splines.Functions25.OneWay_Spline($D$77:$D$81,Q$77:Q$81,P140)</f>
        <v>3.98741181142903E-2</v>
      </c>
      <c r="R140" s="32">
        <f>_xll.SRS1Splines.Functions25.OneWay_Spline($D$77:$D$81,R$77:R$81,$D140)</f>
        <v>3.0656462343626002E-2</v>
      </c>
      <c r="S140" s="32">
        <f>_xll.SRS1Splines.Functions25.OneWay_Spline($D$77:$D$81,S$77:S$81,$D140)</f>
        <v>3.62794265804606E-2</v>
      </c>
      <c r="T140" s="32">
        <f>_xll.SRS1Splines.Functions25.OneWay_Spline($D$77:$D$81,T$77:T$81,$D140)</f>
        <v>3.7690975554493099E-2</v>
      </c>
      <c r="U140" s="32">
        <f>_xll.SRS1Splines.Functions25.OneWay_Spline($D$77:$D$81,U$77:U$81,$D140)</f>
        <v>3.9080004670180003E-2</v>
      </c>
      <c r="V140" s="32">
        <f>_xll.SRS1Splines.Functions25.OneWay_Spline($D$77:$D$81,V$77:V$81,$D140)</f>
        <v>-0.13679976427149099</v>
      </c>
      <c r="W140" s="32">
        <f>_xll.SRS1Splines.Functions25.OneWay_Spline($D$77:$D$81,W$77:W$81,$D140)</f>
        <v>2.0758263269065502E-2</v>
      </c>
      <c r="X140" s="32">
        <f>_xll.SRS1Splines.Functions25.OneWay_Spline($D$77:$D$81,X$77:X$81,$D140)</f>
        <v>3.89635894723925E-2</v>
      </c>
      <c r="Y140" s="32">
        <f>_xll.SRS1Splines.Functions25.OneWay_Spline($D$77:$D$81,Y$77:Y$81,$D140)</f>
        <v>3.8102807370530803E-2</v>
      </c>
      <c r="Z140" s="32">
        <f>_xll.SRS1Splines.Functions25.OneWay_Spline($D$83:$D$86,Z$83:Z$86,$D140)</f>
        <v>1.46511265192845E-2</v>
      </c>
      <c r="AB140" s="32">
        <f t="shared" ref="AB140:AB154" si="29">AB139+0.25</f>
        <v>7.5</v>
      </c>
      <c r="AC140" s="32">
        <f>_xll.SRS1Splines.Functions25.OneWay_Spline($D$77:$D$81,AC$77:AC$81,AB140)</f>
        <v>4.0125881885709702E-2</v>
      </c>
      <c r="AD140" s="32">
        <f>_xll.SRS1Splines.Functions25.OneWay_Spline($D$77:$D$81,AD$77:AD$81,$D140)</f>
        <v>4.9343537656373997E-2</v>
      </c>
      <c r="AE140" s="32">
        <f>_xll.SRS1Splines.Functions25.OneWay_Spline($D$77:$D$81,AE$77:AE$81,$D140)</f>
        <v>4.3720573419539402E-2</v>
      </c>
      <c r="AF140" s="32">
        <f>_xll.SRS1Splines.Functions25.OneWay_Spline($D$77:$D$81,AF$77:AF$81,$D140)</f>
        <v>4.2309024445506903E-2</v>
      </c>
      <c r="AG140" s="32">
        <f>_xll.SRS1Splines.Functions25.OneWay_Spline($D$77:$D$81,AG$77:AG$81,$D140)</f>
        <v>4.0919995329819998E-2</v>
      </c>
      <c r="AH140" s="32">
        <f>_xll.SRS1Splines.Functions25.OneWay_Spline($D$77:$D$81,AH$77:AH$81,$D140)</f>
        <v>0.216799764271491</v>
      </c>
      <c r="AI140" s="32">
        <f>_xll.SRS1Splines.Functions25.OneWay_Spline($D$77:$D$81,AI$77:AI$81,$D140)</f>
        <v>5.9241736730934497E-2</v>
      </c>
      <c r="AJ140" s="32">
        <f>_xll.SRS1Splines.Functions25.OneWay_Spline($D$77:$D$81,AJ$77:AJ$81,$D140)</f>
        <v>4.1036410527607502E-2</v>
      </c>
      <c r="AK140" s="32">
        <f>_xll.SRS1Splines.Functions25.OneWay_Spline($D$77:$D$81,AK$77:AK$81,$D140)</f>
        <v>4.1897192629469199E-2</v>
      </c>
      <c r="AL140" s="32">
        <f>_xll.SRS1Splines.Functions25.OneWay_Spline($D$83:$D$86,AL$83:AL$86,$D140)</f>
        <v>6.5348873480715497E-2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0.04</v>
      </c>
      <c r="F141" s="32">
        <f>_xll.SRS1Splines.Functions25.OneWay_Spline($D$77:$D$81,F$77:F$81,$D141)</f>
        <v>0.04</v>
      </c>
      <c r="G141" s="32">
        <f>_xll.SRS1Splines.Functions25.OneWay_Spline($D$77:$D$81,G$77:G$81,$D141)</f>
        <v>0.04</v>
      </c>
      <c r="H141" s="32">
        <f>_xll.SRS1Splines.Functions25.OneWay_Spline($D$77:$D$81,H$77:H$81,$D141)</f>
        <v>0.04</v>
      </c>
      <c r="I141" s="32">
        <f>_xll.SRS1Splines.Functions25.OneWay_Spline($D$77:$D$81,I$77:I$81,$D141)</f>
        <v>0.04</v>
      </c>
      <c r="J141" s="32">
        <f>_xll.SRS1Splines.Functions25.OneWay_Spline($D$77:$D$81,J$77:J$81,$D141)</f>
        <v>0.04</v>
      </c>
      <c r="K141" s="32">
        <f>_xll.SRS1Splines.Functions25.OneWay_Spline($D$77:$D$81,K$77:K$81,$D141)</f>
        <v>0.04</v>
      </c>
      <c r="L141" s="32">
        <f>_xll.SRS1Splines.Functions25.OneWay_Spline($D$77:$D$81,L$77:L$81,$D141)</f>
        <v>0.04</v>
      </c>
      <c r="M141" s="32">
        <f>_xll.SRS1Splines.Functions25.OneWay_Spline($D$77:$D$81,M$77:M$81,$D141)</f>
        <v>0.04</v>
      </c>
      <c r="N141" s="32">
        <f>_xll.SRS1Splines.Functions25.OneWay_Spline(($D$83:$D$86),N$83:N$86,$D141)</f>
        <v>0.04</v>
      </c>
      <c r="P141" s="32">
        <f t="shared" si="28"/>
        <v>7.75</v>
      </c>
      <c r="Q141" s="32">
        <f>_xll.SRS1Splines.Functions25.OneWay_Spline($D$77:$D$81,Q$77:Q$81,P141)</f>
        <v>3.9877308840885799E-2</v>
      </c>
      <c r="R141" s="32">
        <f>_xll.SRS1Splines.Functions25.OneWay_Spline($D$77:$D$81,R$77:R$81,$D141)</f>
        <v>3.0629414001771701E-2</v>
      </c>
      <c r="S141" s="32">
        <f>_xll.SRS1Splines.Functions25.OneWay_Spline($D$77:$D$81,S$77:S$81,$D141)</f>
        <v>3.6440341575306102E-2</v>
      </c>
      <c r="T141" s="32">
        <f>_xll.SRS1Splines.Functions25.OneWay_Spline($D$77:$D$81,T$77:T$81,$D141)</f>
        <v>3.7639579753588198E-2</v>
      </c>
      <c r="U141" s="32">
        <f>_xll.SRS1Splines.Functions25.OneWay_Spline($D$77:$D$81,U$77:U$81,$D141)</f>
        <v>3.8938294424198903E-2</v>
      </c>
      <c r="V141" s="32">
        <f>_xll.SRS1Splines.Functions25.OneWay_Spline($D$77:$D$81,V$77:V$81,$D141)</f>
        <v>-0.137259122369842</v>
      </c>
      <c r="W141" s="32">
        <f>_xll.SRS1Splines.Functions25.OneWay_Spline($D$77:$D$81,W$77:W$81,$D141)</f>
        <v>2.05961586838929E-2</v>
      </c>
      <c r="X141" s="32">
        <f>_xll.SRS1Splines.Functions25.OneWay_Spline($D$77:$D$81,X$77:X$81,$D141)</f>
        <v>3.9076797951281397E-2</v>
      </c>
      <c r="Y141" s="32">
        <f>_xll.SRS1Splines.Functions25.OneWay_Spline($D$77:$D$81,Y$77:Y$81,$D141)</f>
        <v>3.8206437459502599E-2</v>
      </c>
      <c r="Z141" s="32">
        <f>_xll.SRS1Splines.Functions25.OneWay_Spline($D$83:$D$86,Z$83:Z$86,$D141)</f>
        <v>1.5030411970925899E-2</v>
      </c>
      <c r="AB141" s="32">
        <f t="shared" si="29"/>
        <v>7.75</v>
      </c>
      <c r="AC141" s="32">
        <f>_xll.SRS1Splines.Functions25.OneWay_Spline($D$77:$D$81,AC$77:AC$81,AB141)</f>
        <v>4.0122691159114203E-2</v>
      </c>
      <c r="AD141" s="32">
        <f>_xll.SRS1Splines.Functions25.OneWay_Spline($D$77:$D$81,AD$77:AD$81,$D141)</f>
        <v>4.93705859982283E-2</v>
      </c>
      <c r="AE141" s="32">
        <f>_xll.SRS1Splines.Functions25.OneWay_Spline($D$77:$D$81,AE$77:AE$81,$D141)</f>
        <v>4.3559658424693899E-2</v>
      </c>
      <c r="AF141" s="32">
        <f>_xll.SRS1Splines.Functions25.OneWay_Spline($D$77:$D$81,AF$77:AF$81,$D141)</f>
        <v>4.2360420246411797E-2</v>
      </c>
      <c r="AG141" s="32">
        <f>_xll.SRS1Splines.Functions25.OneWay_Spline($D$77:$D$81,AG$77:AG$81,$D141)</f>
        <v>4.1061705575801098E-2</v>
      </c>
      <c r="AH141" s="32">
        <f>_xll.SRS1Splines.Functions25.OneWay_Spline($D$77:$D$81,AH$77:AH$81,$D141)</f>
        <v>0.21725912236984199</v>
      </c>
      <c r="AI141" s="32">
        <f>_xll.SRS1Splines.Functions25.OneWay_Spline($D$77:$D$81,AI$77:AI$81,$D141)</f>
        <v>5.9403841316107001E-2</v>
      </c>
      <c r="AJ141" s="32">
        <f>_xll.SRS1Splines.Functions25.OneWay_Spline($D$77:$D$81,AJ$77:AJ$81,$D141)</f>
        <v>4.0923202048718597E-2</v>
      </c>
      <c r="AK141" s="32">
        <f>_xll.SRS1Splines.Functions25.OneWay_Spline($D$77:$D$81,AK$77:AK$81,$D141)</f>
        <v>4.1793562540497403E-2</v>
      </c>
      <c r="AL141" s="32">
        <f>_xll.SRS1Splines.Functions25.OneWay_Spline($D$83:$D$86,AL$83:AL$86,$D141)</f>
        <v>6.4969588029074099E-2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0.04</v>
      </c>
      <c r="F142" s="32">
        <f>_xll.SRS1Splines.Functions25.OneWay_Spline($D$77:$D$81,F$77:F$81,$D142)</f>
        <v>0.04</v>
      </c>
      <c r="G142" s="32">
        <f>_xll.SRS1Splines.Functions25.OneWay_Spline($D$77:$D$81,G$77:G$81,$D142)</f>
        <v>0.04</v>
      </c>
      <c r="H142" s="32">
        <f>_xll.SRS1Splines.Functions25.OneWay_Spline($D$77:$D$81,H$77:H$81,$D142)</f>
        <v>0.04</v>
      </c>
      <c r="I142" s="32">
        <f>_xll.SRS1Splines.Functions25.OneWay_Spline($D$77:$D$81,I$77:I$81,$D142)</f>
        <v>0.04</v>
      </c>
      <c r="J142" s="32">
        <f>_xll.SRS1Splines.Functions25.OneWay_Spline($D$77:$D$81,J$77:J$81,$D142)</f>
        <v>0.04</v>
      </c>
      <c r="K142" s="32">
        <f>_xll.SRS1Splines.Functions25.OneWay_Spline($D$77:$D$81,K$77:K$81,$D142)</f>
        <v>0.04</v>
      </c>
      <c r="L142" s="32">
        <f>_xll.SRS1Splines.Functions25.OneWay_Spline($D$77:$D$81,L$77:L$81,$D142)</f>
        <v>0.04</v>
      </c>
      <c r="M142" s="32">
        <f>_xll.SRS1Splines.Functions25.OneWay_Spline($D$77:$D$81,M$77:M$81,$D142)</f>
        <v>0.04</v>
      </c>
      <c r="N142" s="32">
        <f>_xll.SRS1Splines.Functions25.OneWay_Spline(($D$83:$D$86),N$83:N$86,$D142)</f>
        <v>0.04</v>
      </c>
      <c r="P142" s="32">
        <f t="shared" si="28"/>
        <v>8</v>
      </c>
      <c r="Q142" s="32">
        <f>_xll.SRS1Splines.Functions25.OneWay_Spline($D$77:$D$81,Q$77:Q$81,P142)</f>
        <v>3.9880163701523898E-2</v>
      </c>
      <c r="R142" s="32">
        <f>_xll.SRS1Splines.Functions25.OneWay_Spline($D$77:$D$81,R$77:R$81,$D142)</f>
        <v>3.0598204376555201E-2</v>
      </c>
      <c r="S142" s="32">
        <f>_xll.SRS1Splines.Functions25.OneWay_Spline($D$77:$D$81,S$77:S$81,$D142)</f>
        <v>3.6619257685086497E-2</v>
      </c>
      <c r="T142" s="32">
        <f>_xll.SRS1Splines.Functions25.OneWay_Spline($D$77:$D$81,T$77:T$81,$D142)</f>
        <v>3.7580276906390098E-2</v>
      </c>
      <c r="U142" s="32">
        <f>_xll.SRS1Splines.Functions25.OneWay_Spline($D$77:$D$81,U$77:U$81,$D142)</f>
        <v>3.8774782601913103E-2</v>
      </c>
      <c r="V142" s="32">
        <f>_xll.SRS1Splines.Functions25.OneWay_Spline($D$77:$D$81,V$77:V$81,$D142)</f>
        <v>-0.13778915094486199</v>
      </c>
      <c r="W142" s="32">
        <f>_xll.SRS1Splines.Functions25.OneWay_Spline($D$77:$D$81,W$77:W$81,$D142)</f>
        <v>2.0409114931770798E-2</v>
      </c>
      <c r="X142" s="32">
        <f>_xll.SRS1Splines.Functions25.OneWay_Spline($D$77:$D$81,X$77:X$81,$D142)</f>
        <v>3.9183876164915803E-2</v>
      </c>
      <c r="Y142" s="32">
        <f>_xll.SRS1Splines.Functions25.OneWay_Spline($D$77:$D$81,Y$77:Y$81,$D142)</f>
        <v>3.83104784947359E-2</v>
      </c>
      <c r="Z142" s="32">
        <f>_xll.SRS1Splines.Functions25.OneWay_Spline($D$83:$D$86,Z$83:Z$86,$D142)</f>
        <v>1.53697726381839E-2</v>
      </c>
      <c r="AB142" s="32">
        <f t="shared" si="29"/>
        <v>8</v>
      </c>
      <c r="AC142" s="32">
        <f>_xll.SRS1Splines.Functions25.OneWay_Spline($D$77:$D$81,AC$77:AC$81,AB142)</f>
        <v>4.0119836298476097E-2</v>
      </c>
      <c r="AD142" s="32">
        <f>_xll.SRS1Splines.Functions25.OneWay_Spline($D$77:$D$81,AD$77:AD$81,$D142)</f>
        <v>4.9401795623444801E-2</v>
      </c>
      <c r="AE142" s="32">
        <f>_xll.SRS1Splines.Functions25.OneWay_Spline($D$77:$D$81,AE$77:AE$81,$D142)</f>
        <v>4.3380742314913498E-2</v>
      </c>
      <c r="AF142" s="32">
        <f>_xll.SRS1Splines.Functions25.OneWay_Spline($D$77:$D$81,AF$77:AF$81,$D142)</f>
        <v>4.2419723093609897E-2</v>
      </c>
      <c r="AG142" s="32">
        <f>_xll.SRS1Splines.Functions25.OneWay_Spline($D$77:$D$81,AG$77:AG$81,$D142)</f>
        <v>4.1225217398086898E-2</v>
      </c>
      <c r="AH142" s="32">
        <f>_xll.SRS1Splines.Functions25.OneWay_Spline($D$77:$D$81,AH$77:AH$81,$D142)</f>
        <v>0.21778915094486201</v>
      </c>
      <c r="AI142" s="32">
        <f>_xll.SRS1Splines.Functions25.OneWay_Spline($D$77:$D$81,AI$77:AI$81,$D142)</f>
        <v>5.9590885068229203E-2</v>
      </c>
      <c r="AJ142" s="32">
        <f>_xll.SRS1Splines.Functions25.OneWay_Spline($D$77:$D$81,AJ$77:AJ$81,$D142)</f>
        <v>4.0816123835084199E-2</v>
      </c>
      <c r="AK142" s="32">
        <f>_xll.SRS1Splines.Functions25.OneWay_Spline($D$77:$D$81,AK$77:AK$81,$D142)</f>
        <v>4.1689521505264102E-2</v>
      </c>
      <c r="AL142" s="32">
        <f>_xll.SRS1Splines.Functions25.OneWay_Spline($D$83:$D$86,AL$83:AL$86,$D142)</f>
        <v>6.4630227361816006E-2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0.04</v>
      </c>
      <c r="F143" s="32">
        <f>_xll.SRS1Splines.Functions25.OneWay_Spline($D$77:$D$81,F$77:F$81,$D143)</f>
        <v>0.04</v>
      </c>
      <c r="G143" s="32">
        <f>_xll.SRS1Splines.Functions25.OneWay_Spline($D$77:$D$81,G$77:G$81,$D143)</f>
        <v>0.04</v>
      </c>
      <c r="H143" s="32">
        <f>_xll.SRS1Splines.Functions25.OneWay_Spline($D$77:$D$81,H$77:H$81,$D143)</f>
        <v>0.04</v>
      </c>
      <c r="I143" s="32">
        <f>_xll.SRS1Splines.Functions25.OneWay_Spline($D$77:$D$81,I$77:I$81,$D143)</f>
        <v>0.04</v>
      </c>
      <c r="J143" s="32">
        <f>_xll.SRS1Splines.Functions25.OneWay_Spline($D$77:$D$81,J$77:J$81,$D143)</f>
        <v>0.04</v>
      </c>
      <c r="K143" s="32">
        <f>_xll.SRS1Splines.Functions25.OneWay_Spline($D$77:$D$81,K$77:K$81,$D143)</f>
        <v>0.04</v>
      </c>
      <c r="L143" s="32">
        <f>_xll.SRS1Splines.Functions25.OneWay_Spline($D$77:$D$81,L$77:L$81,$D143)</f>
        <v>0.04</v>
      </c>
      <c r="M143" s="32">
        <f>_xll.SRS1Splines.Functions25.OneWay_Spline($D$77:$D$81,M$77:M$81,$D143)</f>
        <v>0.04</v>
      </c>
      <c r="N143" s="32">
        <f>_xll.SRS1Splines.Functions25.OneWay_Spline(($D$83:$D$86),N$83:N$86,$D143)</f>
        <v>0.04</v>
      </c>
      <c r="P143" s="32">
        <f t="shared" si="28"/>
        <v>8.25</v>
      </c>
      <c r="Q143" s="32">
        <f>_xll.SRS1Splines.Functions25.OneWay_Spline($D$77:$D$81,Q$77:Q$81,P143)</f>
        <v>3.9882682696204597E-2</v>
      </c>
      <c r="R143" s="32">
        <f>_xll.SRS1Splines.Functions25.OneWay_Spline($D$77:$D$81,R$77:R$81,$D143)</f>
        <v>3.0562833467976499E-2</v>
      </c>
      <c r="S143" s="32">
        <f>_xll.SRS1Splines.Functions25.OneWay_Spline($D$77:$D$81,S$77:S$81,$D143)</f>
        <v>3.6814370481811298E-2</v>
      </c>
      <c r="T143" s="32">
        <f>_xll.SRS1Splines.Functions25.OneWay_Spline($D$77:$D$81,T$77:T$81,$D143)</f>
        <v>3.7513067012898998E-2</v>
      </c>
      <c r="U143" s="32">
        <f>_xll.SRS1Splines.Functions25.OneWay_Spline($D$77:$D$81,U$77:U$81,$D143)</f>
        <v>3.8589469203322499E-2</v>
      </c>
      <c r="V143" s="32">
        <f>_xll.SRS1Splines.Functions25.OneWay_Spline($D$77:$D$81,V$77:V$81,$D143)</f>
        <v>-0.13838984999655099</v>
      </c>
      <c r="W143" s="32">
        <f>_xll.SRS1Splines.Functions25.OneWay_Spline($D$77:$D$81,W$77:W$81,$D143)</f>
        <v>2.0197132012699001E-2</v>
      </c>
      <c r="X143" s="32">
        <f>_xll.SRS1Splines.Functions25.OneWay_Spline($D$77:$D$81,X$77:X$81,$D143)</f>
        <v>3.9284824113295702E-2</v>
      </c>
      <c r="Y143" s="32">
        <f>_xll.SRS1Splines.Functions25.OneWay_Spline($D$77:$D$81,Y$77:Y$81,$D143)</f>
        <v>3.8414930476230701E-2</v>
      </c>
      <c r="Z143" s="32">
        <f>_xll.SRS1Splines.Functions25.OneWay_Spline($D$83:$D$86,Z$83:Z$86,$D143)</f>
        <v>1.56692085210587E-2</v>
      </c>
      <c r="AB143" s="32">
        <f t="shared" si="29"/>
        <v>8.25</v>
      </c>
      <c r="AC143" s="32">
        <f>_xll.SRS1Splines.Functions25.OneWay_Spline($D$77:$D$81,AC$77:AC$81,AB143)</f>
        <v>4.0117317303795398E-2</v>
      </c>
      <c r="AD143" s="32">
        <f>_xll.SRS1Splines.Functions25.OneWay_Spline($D$77:$D$81,AD$77:AD$81,$D143)</f>
        <v>4.9437166532023499E-2</v>
      </c>
      <c r="AE143" s="32">
        <f>_xll.SRS1Splines.Functions25.OneWay_Spline($D$77:$D$81,AE$77:AE$81,$D143)</f>
        <v>4.3185629518188703E-2</v>
      </c>
      <c r="AF143" s="32">
        <f>_xll.SRS1Splines.Functions25.OneWay_Spline($D$77:$D$81,AF$77:AF$81,$D143)</f>
        <v>4.2486932987101003E-2</v>
      </c>
      <c r="AG143" s="32">
        <f>_xll.SRS1Splines.Functions25.OneWay_Spline($D$77:$D$81,AG$77:AG$81,$D143)</f>
        <v>4.1410530796677503E-2</v>
      </c>
      <c r="AH143" s="32">
        <f>_xll.SRS1Splines.Functions25.OneWay_Spline($D$77:$D$81,AH$77:AH$81,$D143)</f>
        <v>0.21838984999655101</v>
      </c>
      <c r="AI143" s="32">
        <f>_xll.SRS1Splines.Functions25.OneWay_Spline($D$77:$D$81,AI$77:AI$81,$D143)</f>
        <v>5.9802867987301001E-2</v>
      </c>
      <c r="AJ143" s="32">
        <f>_xll.SRS1Splines.Functions25.OneWay_Spline($D$77:$D$81,AJ$77:AJ$81,$D143)</f>
        <v>4.07151758867043E-2</v>
      </c>
      <c r="AK143" s="32">
        <f>_xll.SRS1Splines.Functions25.OneWay_Spline($D$77:$D$81,AK$77:AK$81,$D143)</f>
        <v>4.1585069523769301E-2</v>
      </c>
      <c r="AL143" s="32">
        <f>_xll.SRS1Splines.Functions25.OneWay_Spline($D$83:$D$86,AL$83:AL$86,$D143)</f>
        <v>6.4330791478941302E-2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0.04</v>
      </c>
      <c r="F144" s="32">
        <f>_xll.SRS1Splines.Functions25.OneWay_Spline($D$77:$D$81,F$77:F$81,$D144)</f>
        <v>0.04</v>
      </c>
      <c r="G144" s="32">
        <f>_xll.SRS1Splines.Functions25.OneWay_Spline($D$77:$D$81,G$77:G$81,$D144)</f>
        <v>0.04</v>
      </c>
      <c r="H144" s="32">
        <f>_xll.SRS1Splines.Functions25.OneWay_Spline($D$77:$D$81,H$77:H$81,$D144)</f>
        <v>0.04</v>
      </c>
      <c r="I144" s="32">
        <f>_xll.SRS1Splines.Functions25.OneWay_Spline($D$77:$D$81,I$77:I$81,$D144)</f>
        <v>0.04</v>
      </c>
      <c r="J144" s="32">
        <f>_xll.SRS1Splines.Functions25.OneWay_Spline($D$77:$D$81,J$77:J$81,$D144)</f>
        <v>0.04</v>
      </c>
      <c r="K144" s="32">
        <f>_xll.SRS1Splines.Functions25.OneWay_Spline($D$77:$D$81,K$77:K$81,$D144)</f>
        <v>0.04</v>
      </c>
      <c r="L144" s="32">
        <f>_xll.SRS1Splines.Functions25.OneWay_Spline($D$77:$D$81,L$77:L$81,$D144)</f>
        <v>0.04</v>
      </c>
      <c r="M144" s="32">
        <f>_xll.SRS1Splines.Functions25.OneWay_Spline($D$77:$D$81,M$77:M$81,$D144)</f>
        <v>0.04</v>
      </c>
      <c r="N144" s="32">
        <f>_xll.SRS1Splines.Functions25.OneWay_Spline(($D$83:$D$86),N$83:N$86,$D144)</f>
        <v>0.04</v>
      </c>
      <c r="P144" s="32">
        <f t="shared" si="28"/>
        <v>8.5</v>
      </c>
      <c r="Q144" s="32">
        <f>_xll.SRS1Splines.Functions25.OneWay_Spline($D$77:$D$81,Q$77:Q$81,P144)</f>
        <v>3.9884865824927902E-2</v>
      </c>
      <c r="R144" s="32">
        <f>_xll.SRS1Splines.Functions25.OneWay_Spline($D$77:$D$81,R$77:R$81,$D144)</f>
        <v>3.0523301276035499E-2</v>
      </c>
      <c r="S144" s="32">
        <f>_xll.SRS1Splines.Functions25.OneWay_Spline($D$77:$D$81,S$77:S$81,$D144)</f>
        <v>3.7023875537489898E-2</v>
      </c>
      <c r="T144" s="32">
        <f>_xll.SRS1Splines.Functions25.OneWay_Spline($D$77:$D$81,T$77:T$81,$D144)</f>
        <v>3.7437950073114901E-2</v>
      </c>
      <c r="U144" s="32">
        <f>_xll.SRS1Splines.Functions25.OneWay_Spline($D$77:$D$81,U$77:U$81,$D144)</f>
        <v>3.8382354228427097E-2</v>
      </c>
      <c r="V144" s="32">
        <f>_xll.SRS1Splines.Functions25.OneWay_Spline($D$77:$D$81,V$77:V$81,$D144)</f>
        <v>-0.13906121952490899</v>
      </c>
      <c r="W144" s="32">
        <f>_xll.SRS1Splines.Functions25.OneWay_Spline($D$77:$D$81,W$77:W$81,$D144)</f>
        <v>1.9960209926677599E-2</v>
      </c>
      <c r="X144" s="32">
        <f>_xll.SRS1Splines.Functions25.OneWay_Spline($D$77:$D$81,X$77:X$81,$D144)</f>
        <v>3.93796417964212E-2</v>
      </c>
      <c r="Y144" s="32">
        <f>_xll.SRS1Splines.Functions25.OneWay_Spline($D$77:$D$81,Y$77:Y$81,$D144)</f>
        <v>3.8519793403987E-2</v>
      </c>
      <c r="Z144" s="32">
        <f>_xll.SRS1Splines.Functions25.OneWay_Spline($D$83:$D$86,Z$83:Z$86,$D144)</f>
        <v>1.59287196195502E-2</v>
      </c>
      <c r="AB144" s="32">
        <f t="shared" si="29"/>
        <v>8.5</v>
      </c>
      <c r="AC144" s="32">
        <f>_xll.SRS1Splines.Functions25.OneWay_Spline($D$77:$D$81,AC$77:AC$81,AB144)</f>
        <v>4.0115134175072099E-2</v>
      </c>
      <c r="AD144" s="32">
        <f>_xll.SRS1Splines.Functions25.OneWay_Spline($D$77:$D$81,AD$77:AD$81,$D144)</f>
        <v>4.9476698723964499E-2</v>
      </c>
      <c r="AE144" s="32">
        <f>_xll.SRS1Splines.Functions25.OneWay_Spline($D$77:$D$81,AE$77:AE$81,$D144)</f>
        <v>4.2976124462510097E-2</v>
      </c>
      <c r="AF144" s="32">
        <f>_xll.SRS1Splines.Functions25.OneWay_Spline($D$77:$D$81,AF$77:AF$81,$D144)</f>
        <v>4.2562049926885101E-2</v>
      </c>
      <c r="AG144" s="32">
        <f>_xll.SRS1Splines.Functions25.OneWay_Spline($D$77:$D$81,AG$77:AG$81,$D144)</f>
        <v>4.1617645771572898E-2</v>
      </c>
      <c r="AH144" s="32">
        <f>_xll.SRS1Splines.Functions25.OneWay_Spline($D$77:$D$81,AH$77:AH$81,$D144)</f>
        <v>0.21906121952490901</v>
      </c>
      <c r="AI144" s="32">
        <f>_xll.SRS1Splines.Functions25.OneWay_Spline($D$77:$D$81,AI$77:AI$81,$D144)</f>
        <v>6.0039790073322399E-2</v>
      </c>
      <c r="AJ144" s="32">
        <f>_xll.SRS1Splines.Functions25.OneWay_Spline($D$77:$D$81,AJ$77:AJ$81,$D144)</f>
        <v>4.0620358203578802E-2</v>
      </c>
      <c r="AK144" s="32">
        <f>_xll.SRS1Splines.Functions25.OneWay_Spline($D$77:$D$81,AK$77:AK$81,$D144)</f>
        <v>4.1480206596013001E-2</v>
      </c>
      <c r="AL144" s="32">
        <f>_xll.SRS1Splines.Functions25.OneWay_Spline($D$83:$D$86,AL$83:AL$86,$D144)</f>
        <v>6.4071280380449805E-2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0.04</v>
      </c>
      <c r="F145" s="32">
        <f>_xll.SRS1Splines.Functions25.OneWay_Spline($D$77:$D$81,F$77:F$81,$D145)</f>
        <v>0.04</v>
      </c>
      <c r="G145" s="32">
        <f>_xll.SRS1Splines.Functions25.OneWay_Spline($D$77:$D$81,G$77:G$81,$D145)</f>
        <v>0.04</v>
      </c>
      <c r="H145" s="32">
        <f>_xll.SRS1Splines.Functions25.OneWay_Spline($D$77:$D$81,H$77:H$81,$D145)</f>
        <v>0.04</v>
      </c>
      <c r="I145" s="32">
        <f>_xll.SRS1Splines.Functions25.OneWay_Spline($D$77:$D$81,I$77:I$81,$D145)</f>
        <v>0.04</v>
      </c>
      <c r="J145" s="32">
        <f>_xll.SRS1Splines.Functions25.OneWay_Spline($D$77:$D$81,J$77:J$81,$D145)</f>
        <v>0.04</v>
      </c>
      <c r="K145" s="32">
        <f>_xll.SRS1Splines.Functions25.OneWay_Spline($D$77:$D$81,K$77:K$81,$D145)</f>
        <v>0.04</v>
      </c>
      <c r="L145" s="32">
        <f>_xll.SRS1Splines.Functions25.OneWay_Spline($D$77:$D$81,L$77:L$81,$D145)</f>
        <v>0.04</v>
      </c>
      <c r="M145" s="32">
        <f>_xll.SRS1Splines.Functions25.OneWay_Spline($D$77:$D$81,M$77:M$81,$D145)</f>
        <v>0.04</v>
      </c>
      <c r="N145" s="32">
        <f>_xll.SRS1Splines.Functions25.OneWay_Spline(($D$83:$D$86),N$83:N$86,$D145)</f>
        <v>0.04</v>
      </c>
      <c r="P145" s="32">
        <f t="shared" si="28"/>
        <v>8.75</v>
      </c>
      <c r="Q145" s="32">
        <f>_xll.SRS1Splines.Functions25.OneWay_Spline($D$77:$D$81,Q$77:Q$81,P145)</f>
        <v>3.9886713087693697E-2</v>
      </c>
      <c r="R145" s="32">
        <f>_xll.SRS1Splines.Functions25.OneWay_Spline($D$77:$D$81,R$77:R$81,$D145)</f>
        <v>3.0479607800732399E-2</v>
      </c>
      <c r="S145" s="32">
        <f>_xll.SRS1Splines.Functions25.OneWay_Spline($D$77:$D$81,S$77:S$81,$D145)</f>
        <v>3.7245968424131998E-2</v>
      </c>
      <c r="T145" s="32">
        <f>_xll.SRS1Splines.Functions25.OneWay_Spline($D$77:$D$81,T$77:T$81,$D145)</f>
        <v>3.7354926087037603E-2</v>
      </c>
      <c r="U145" s="32">
        <f>_xll.SRS1Splines.Functions25.OneWay_Spline($D$77:$D$81,U$77:U$81,$D145)</f>
        <v>3.8153437677227002E-2</v>
      </c>
      <c r="V145" s="32">
        <f>_xll.SRS1Splines.Functions25.OneWay_Spline($D$77:$D$81,V$77:V$81,$D145)</f>
        <v>-0.139803259529937</v>
      </c>
      <c r="W145" s="32">
        <f>_xll.SRS1Splines.Functions25.OneWay_Spline($D$77:$D$81,W$77:W$81,$D145)</f>
        <v>1.9698348673706598E-2</v>
      </c>
      <c r="X145" s="32">
        <f>_xll.SRS1Splines.Functions25.OneWay_Spline($D$77:$D$81,X$77:X$81,$D145)</f>
        <v>3.9468329214292198E-2</v>
      </c>
      <c r="Y145" s="32">
        <f>_xll.SRS1Splines.Functions25.OneWay_Spline($D$77:$D$81,Y$77:Y$81,$D145)</f>
        <v>3.8625067278004799E-2</v>
      </c>
      <c r="Z145" s="32">
        <f>_xll.SRS1Splines.Functions25.OneWay_Spline($D$83:$D$86,Z$83:Z$86,$D145)</f>
        <v>1.6148305933658399E-2</v>
      </c>
      <c r="AB145" s="32">
        <f t="shared" si="29"/>
        <v>8.75</v>
      </c>
      <c r="AC145" s="32">
        <f>_xll.SRS1Splines.Functions25.OneWay_Spline($D$77:$D$81,AC$77:AC$81,AB145)</f>
        <v>4.0113286912306298E-2</v>
      </c>
      <c r="AD145" s="32">
        <f>_xll.SRS1Splines.Functions25.OneWay_Spline($D$77:$D$81,AD$77:AD$81,$D145)</f>
        <v>4.9520392199267599E-2</v>
      </c>
      <c r="AE145" s="32">
        <f>_xll.SRS1Splines.Functions25.OneWay_Spline($D$77:$D$81,AE$77:AE$81,$D145)</f>
        <v>4.2754031575867997E-2</v>
      </c>
      <c r="AF145" s="32">
        <f>_xll.SRS1Splines.Functions25.OneWay_Spline($D$77:$D$81,AF$77:AF$81,$D145)</f>
        <v>4.2645073912962399E-2</v>
      </c>
      <c r="AG145" s="32">
        <f>_xll.SRS1Splines.Functions25.OneWay_Spline($D$77:$D$81,AG$77:AG$81,$D145)</f>
        <v>4.1846562322773E-2</v>
      </c>
      <c r="AH145" s="32">
        <f>_xll.SRS1Splines.Functions25.OneWay_Spline($D$77:$D$81,AH$77:AH$81,$D145)</f>
        <v>0.21980325952993701</v>
      </c>
      <c r="AI145" s="32">
        <f>_xll.SRS1Splines.Functions25.OneWay_Spline($D$77:$D$81,AI$77:AI$81,$D145)</f>
        <v>6.03016513262934E-2</v>
      </c>
      <c r="AJ145" s="32">
        <f>_xll.SRS1Splines.Functions25.OneWay_Spline($D$77:$D$81,AJ$77:AJ$81,$D145)</f>
        <v>4.0531670785707803E-2</v>
      </c>
      <c r="AK145" s="32">
        <f>_xll.SRS1Splines.Functions25.OneWay_Spline($D$77:$D$81,AK$77:AK$81,$D145)</f>
        <v>4.1374932721995203E-2</v>
      </c>
      <c r="AL145" s="32">
        <f>_xll.SRS1Splines.Functions25.OneWay_Spline($D$83:$D$86,AL$83:AL$86,$D145)</f>
        <v>6.3851694066341599E-2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0.04</v>
      </c>
      <c r="F146" s="32">
        <f>_xll.SRS1Splines.Functions25.OneWay_Spline($D$77:$D$81,F$77:F$81,$D146)</f>
        <v>0.04</v>
      </c>
      <c r="G146" s="32">
        <f>_xll.SRS1Splines.Functions25.OneWay_Spline($D$77:$D$81,G$77:G$81,$D146)</f>
        <v>0.04</v>
      </c>
      <c r="H146" s="32">
        <f>_xll.SRS1Splines.Functions25.OneWay_Spline($D$77:$D$81,H$77:H$81,$D146)</f>
        <v>0.04</v>
      </c>
      <c r="I146" s="32">
        <f>_xll.SRS1Splines.Functions25.OneWay_Spline($D$77:$D$81,I$77:I$81,$D146)</f>
        <v>0.04</v>
      </c>
      <c r="J146" s="32">
        <f>_xll.SRS1Splines.Functions25.OneWay_Spline($D$77:$D$81,J$77:J$81,$D146)</f>
        <v>0.04</v>
      </c>
      <c r="K146" s="32">
        <f>_xll.SRS1Splines.Functions25.OneWay_Spline($D$77:$D$81,K$77:K$81,$D146)</f>
        <v>0.04</v>
      </c>
      <c r="L146" s="32">
        <f>_xll.SRS1Splines.Functions25.OneWay_Spline($D$77:$D$81,L$77:L$81,$D146)</f>
        <v>0.04</v>
      </c>
      <c r="M146" s="32">
        <f>_xll.SRS1Splines.Functions25.OneWay_Spline($D$77:$D$81,M$77:M$81,$D146)</f>
        <v>0.04</v>
      </c>
      <c r="N146" s="32">
        <f>_xll.SRS1Splines.Functions25.OneWay_Spline(($D$83:$D$86),N$83:N$86,$D146)</f>
        <v>0.04</v>
      </c>
      <c r="P146" s="32">
        <f t="shared" si="28"/>
        <v>9</v>
      </c>
      <c r="Q146" s="32">
        <f>_xll.SRS1Splines.Functions25.OneWay_Spline($D$77:$D$81,Q$77:Q$81,P146)</f>
        <v>3.9888224484502098E-2</v>
      </c>
      <c r="R146" s="32">
        <f>_xll.SRS1Splines.Functions25.OneWay_Spline($D$77:$D$81,R$77:R$81,$D146)</f>
        <v>3.0431753042067099E-2</v>
      </c>
      <c r="S146" s="32">
        <f>_xll.SRS1Splines.Functions25.OneWay_Spline($D$77:$D$81,S$77:S$81,$D146)</f>
        <v>3.7478844713746802E-2</v>
      </c>
      <c r="T146" s="32">
        <f>_xll.SRS1Splines.Functions25.OneWay_Spline($D$77:$D$81,T$77:T$81,$D146)</f>
        <v>3.72639950546673E-2</v>
      </c>
      <c r="U146" s="32">
        <f>_xll.SRS1Splines.Functions25.OneWay_Spline($D$77:$D$81,U$77:U$81,$D146)</f>
        <v>3.7902719549721998E-2</v>
      </c>
      <c r="V146" s="32">
        <f>_xll.SRS1Splines.Functions25.OneWay_Spline($D$77:$D$81,V$77:V$81,$D146)</f>
        <v>-0.14061597001163301</v>
      </c>
      <c r="W146" s="32">
        <f>_xll.SRS1Splines.Functions25.OneWay_Spline($D$77:$D$81,W$77:W$81,$D146)</f>
        <v>1.9411548253785899E-2</v>
      </c>
      <c r="X146" s="32">
        <f>_xll.SRS1Splines.Functions25.OneWay_Spline($D$77:$D$81,X$77:X$81,$D146)</f>
        <v>3.9550886366908802E-2</v>
      </c>
      <c r="Y146" s="32">
        <f>_xll.SRS1Splines.Functions25.OneWay_Spline($D$77:$D$81,Y$77:Y$81,$D146)</f>
        <v>3.8730752098284103E-2</v>
      </c>
      <c r="Z146" s="32">
        <f>_xll.SRS1Splines.Functions25.OneWay_Spline($D$83:$D$86,Z$83:Z$86,$D146)</f>
        <v>1.6327967463383299E-2</v>
      </c>
      <c r="AB146" s="32">
        <f t="shared" si="29"/>
        <v>9</v>
      </c>
      <c r="AC146" s="32">
        <f>_xll.SRS1Splines.Functions25.OneWay_Spline($D$77:$D$81,AC$77:AC$81,AB146)</f>
        <v>4.0111775515497897E-2</v>
      </c>
      <c r="AD146" s="32">
        <f>_xll.SRS1Splines.Functions25.OneWay_Spline($D$77:$D$81,AD$77:AD$81,$D146)</f>
        <v>4.9568246957932903E-2</v>
      </c>
      <c r="AE146" s="32">
        <f>_xll.SRS1Splines.Functions25.OneWay_Spline($D$77:$D$81,AE$77:AE$81,$D146)</f>
        <v>4.25211552862532E-2</v>
      </c>
      <c r="AF146" s="32">
        <f>_xll.SRS1Splines.Functions25.OneWay_Spline($D$77:$D$81,AF$77:AF$81,$D146)</f>
        <v>4.2736004945332702E-2</v>
      </c>
      <c r="AG146" s="32">
        <f>_xll.SRS1Splines.Functions25.OneWay_Spline($D$77:$D$81,AG$77:AG$81,$D146)</f>
        <v>4.2097280450278003E-2</v>
      </c>
      <c r="AH146" s="32">
        <f>_xll.SRS1Splines.Functions25.OneWay_Spline($D$77:$D$81,AH$77:AH$81,$D146)</f>
        <v>0.22061597001163299</v>
      </c>
      <c r="AI146" s="32">
        <f>_xll.SRS1Splines.Functions25.OneWay_Spline($D$77:$D$81,AI$77:AI$81,$D146)</f>
        <v>6.0588451746214099E-2</v>
      </c>
      <c r="AJ146" s="32">
        <f>_xll.SRS1Splines.Functions25.OneWay_Spline($D$77:$D$81,AJ$77:AJ$81,$D146)</f>
        <v>4.0449113633091199E-2</v>
      </c>
      <c r="AK146" s="32">
        <f>_xll.SRS1Splines.Functions25.OneWay_Spline($D$77:$D$81,AK$77:AK$81,$D146)</f>
        <v>4.1269247901715898E-2</v>
      </c>
      <c r="AL146" s="32">
        <f>_xll.SRS1Splines.Functions25.OneWay_Spline($D$83:$D$86,AL$83:AL$86,$D146)</f>
        <v>6.3672032536616699E-2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0.04</v>
      </c>
      <c r="F147" s="32">
        <f>_xll.SRS1Splines.Functions25.OneWay_Spline($D$77:$D$81,F$77:F$81,$D147)</f>
        <v>0.04</v>
      </c>
      <c r="G147" s="32">
        <f>_xll.SRS1Splines.Functions25.OneWay_Spline($D$77:$D$81,G$77:G$81,$D147)</f>
        <v>0.04</v>
      </c>
      <c r="H147" s="32">
        <f>_xll.SRS1Splines.Functions25.OneWay_Spline($D$77:$D$81,H$77:H$81,$D147)</f>
        <v>0.04</v>
      </c>
      <c r="I147" s="32">
        <f>_xll.SRS1Splines.Functions25.OneWay_Spline($D$77:$D$81,I$77:I$81,$D147)</f>
        <v>0.04</v>
      </c>
      <c r="J147" s="32">
        <f>_xll.SRS1Splines.Functions25.OneWay_Spline($D$77:$D$81,J$77:J$81,$D147)</f>
        <v>0.04</v>
      </c>
      <c r="K147" s="32">
        <f>_xll.SRS1Splines.Functions25.OneWay_Spline($D$77:$D$81,K$77:K$81,$D147)</f>
        <v>0.04</v>
      </c>
      <c r="L147" s="32">
        <f>_xll.SRS1Splines.Functions25.OneWay_Spline($D$77:$D$81,L$77:L$81,$D147)</f>
        <v>0.04</v>
      </c>
      <c r="M147" s="32">
        <f>_xll.SRS1Splines.Functions25.OneWay_Spline($D$77:$D$81,M$77:M$81,$D147)</f>
        <v>0.04</v>
      </c>
      <c r="N147" s="32">
        <f>_xll.SRS1Splines.Functions25.OneWay_Spline(($D$83:$D$86),N$83:N$86,$D147)</f>
        <v>0.04</v>
      </c>
      <c r="P147" s="32">
        <f t="shared" si="28"/>
        <v>9.25</v>
      </c>
      <c r="Q147" s="32">
        <f>_xll.SRS1Splines.Functions25.OneWay_Spline($D$77:$D$81,Q$77:Q$81,P147)</f>
        <v>3.9889400015353099E-2</v>
      </c>
      <c r="R147" s="32">
        <f>_xll.SRS1Splines.Functions25.OneWay_Spline($D$77:$D$81,R$77:R$81,$D147)</f>
        <v>3.03797370000395E-2</v>
      </c>
      <c r="S147" s="32">
        <f>_xll.SRS1Splines.Functions25.OneWay_Spline($D$77:$D$81,S$77:S$81,$D147)</f>
        <v>3.7720699978344097E-2</v>
      </c>
      <c r="T147" s="32">
        <f>_xll.SRS1Splines.Functions25.OneWay_Spline($D$77:$D$81,T$77:T$81,$D147)</f>
        <v>3.7165156976003901E-2</v>
      </c>
      <c r="U147" s="32">
        <f>_xll.SRS1Splines.Functions25.OneWay_Spline($D$77:$D$81,U$77:U$81,$D147)</f>
        <v>3.7630199845912302E-2</v>
      </c>
      <c r="V147" s="32">
        <f>_xll.SRS1Splines.Functions25.OneWay_Spline($D$77:$D$81,V$77:V$81,$D147)</f>
        <v>-0.14149935096999999</v>
      </c>
      <c r="W147" s="32">
        <f>_xll.SRS1Splines.Functions25.OneWay_Spline($D$77:$D$81,W$77:W$81,$D147)</f>
        <v>1.9099808666915699E-2</v>
      </c>
      <c r="X147" s="32">
        <f>_xll.SRS1Splines.Functions25.OneWay_Spline($D$77:$D$81,X$77:X$81,$D147)</f>
        <v>3.96273132542709E-2</v>
      </c>
      <c r="Y147" s="32">
        <f>_xll.SRS1Splines.Functions25.OneWay_Spline($D$77:$D$81,Y$77:Y$81,$D147)</f>
        <v>3.88368478648249E-2</v>
      </c>
      <c r="Z147" s="32">
        <f>_xll.SRS1Splines.Functions25.OneWay_Spline($D$83:$D$86,Z$83:Z$86,$D147)</f>
        <v>1.6467704208724801E-2</v>
      </c>
      <c r="AB147" s="32">
        <f t="shared" si="29"/>
        <v>9.25</v>
      </c>
      <c r="AC147" s="32">
        <f>_xll.SRS1Splines.Functions25.OneWay_Spline($D$77:$D$81,AC$77:AC$81,AB147)</f>
        <v>4.0110599984646902E-2</v>
      </c>
      <c r="AD147" s="32">
        <f>_xll.SRS1Splines.Functions25.OneWay_Spline($D$77:$D$81,AD$77:AD$81,$D147)</f>
        <v>4.9620262999960502E-2</v>
      </c>
      <c r="AE147" s="32">
        <f>_xll.SRS1Splines.Functions25.OneWay_Spline($D$77:$D$81,AE$77:AE$81,$D147)</f>
        <v>4.2279300021655898E-2</v>
      </c>
      <c r="AF147" s="32">
        <f>_xll.SRS1Splines.Functions25.OneWay_Spline($D$77:$D$81,AF$77:AF$81,$D147)</f>
        <v>4.2834843023996101E-2</v>
      </c>
      <c r="AG147" s="32">
        <f>_xll.SRS1Splines.Functions25.OneWay_Spline($D$77:$D$81,AG$77:AG$81,$D147)</f>
        <v>4.23698001540877E-2</v>
      </c>
      <c r="AH147" s="32">
        <f>_xll.SRS1Splines.Functions25.OneWay_Spline($D$77:$D$81,AH$77:AH$81,$D147)</f>
        <v>0.22149935097000001</v>
      </c>
      <c r="AI147" s="32">
        <f>_xll.SRS1Splines.Functions25.OneWay_Spline($D$77:$D$81,AI$77:AI$81,$D147)</f>
        <v>6.0900191333084303E-2</v>
      </c>
      <c r="AJ147" s="32">
        <f>_xll.SRS1Splines.Functions25.OneWay_Spline($D$77:$D$81,AJ$77:AJ$81,$D147)</f>
        <v>4.0372686745729101E-2</v>
      </c>
      <c r="AK147" s="32">
        <f>_xll.SRS1Splines.Functions25.OneWay_Spline($D$77:$D$81,AK$77:AK$81,$D147)</f>
        <v>4.1163152135175102E-2</v>
      </c>
      <c r="AL147" s="32">
        <f>_xll.SRS1Splines.Functions25.OneWay_Spline($D$83:$D$86,AL$83:AL$86,$D147)</f>
        <v>6.3532295791275201E-2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0.04</v>
      </c>
      <c r="F148" s="32">
        <f>_xll.SRS1Splines.Functions25.OneWay_Spline($D$77:$D$81,F$77:F$81,$D148)</f>
        <v>0.04</v>
      </c>
      <c r="G148" s="32">
        <f>_xll.SRS1Splines.Functions25.OneWay_Spline($D$77:$D$81,G$77:G$81,$D148)</f>
        <v>0.04</v>
      </c>
      <c r="H148" s="32">
        <f>_xll.SRS1Splines.Functions25.OneWay_Spline($D$77:$D$81,H$77:H$81,$D148)</f>
        <v>0.04</v>
      </c>
      <c r="I148" s="32">
        <f>_xll.SRS1Splines.Functions25.OneWay_Spline($D$77:$D$81,I$77:I$81,$D148)</f>
        <v>0.04</v>
      </c>
      <c r="J148" s="32">
        <f>_xll.SRS1Splines.Functions25.OneWay_Spline($D$77:$D$81,J$77:J$81,$D148)</f>
        <v>0.04</v>
      </c>
      <c r="K148" s="32">
        <f>_xll.SRS1Splines.Functions25.OneWay_Spline($D$77:$D$81,K$77:K$81,$D148)</f>
        <v>0.04</v>
      </c>
      <c r="L148" s="32">
        <f>_xll.SRS1Splines.Functions25.OneWay_Spline($D$77:$D$81,L$77:L$81,$D148)</f>
        <v>0.04</v>
      </c>
      <c r="M148" s="32">
        <f>_xll.SRS1Splines.Functions25.OneWay_Spline($D$77:$D$81,M$77:M$81,$D148)</f>
        <v>0.04</v>
      </c>
      <c r="N148" s="32">
        <f>_xll.SRS1Splines.Functions25.OneWay_Spline(($D$83:$D$86),N$83:N$86,$D148)</f>
        <v>0.04</v>
      </c>
      <c r="P148" s="32">
        <f t="shared" si="28"/>
        <v>9.5</v>
      </c>
      <c r="Q148" s="32">
        <f>_xll.SRS1Splines.Functions25.OneWay_Spline($D$77:$D$81,Q$77:Q$81,P148)</f>
        <v>3.98902396802467E-2</v>
      </c>
      <c r="R148" s="32">
        <f>_xll.SRS1Splines.Functions25.OneWay_Spline($D$77:$D$81,R$77:R$81,$D148)</f>
        <v>3.0323559674649801E-2</v>
      </c>
      <c r="S148" s="32">
        <f>_xll.SRS1Splines.Functions25.OneWay_Spline($D$77:$D$81,S$77:S$81,$D148)</f>
        <v>3.7969729789933203E-2</v>
      </c>
      <c r="T148" s="32">
        <f>_xll.SRS1Splines.Functions25.OneWay_Spline($D$77:$D$81,T$77:T$81,$D148)</f>
        <v>3.7058411851047503E-2</v>
      </c>
      <c r="U148" s="32">
        <f>_xll.SRS1Splines.Functions25.OneWay_Spline($D$77:$D$81,U$77:U$81,$D148)</f>
        <v>3.7335878565797898E-2</v>
      </c>
      <c r="V148" s="32">
        <f>_xll.SRS1Splines.Functions25.OneWay_Spline($D$77:$D$81,V$77:V$81,$D148)</f>
        <v>-0.14245340240503501</v>
      </c>
      <c r="W148" s="32">
        <f>_xll.SRS1Splines.Functions25.OneWay_Spline($D$77:$D$81,W$77:W$81,$D148)</f>
        <v>1.87631299130958E-2</v>
      </c>
      <c r="X148" s="32">
        <f>_xll.SRS1Splines.Functions25.OneWay_Spline($D$77:$D$81,X$77:X$81,$D148)</f>
        <v>3.9697609876378499E-2</v>
      </c>
      <c r="Y148" s="32">
        <f>_xll.SRS1Splines.Functions25.OneWay_Spline($D$77:$D$81,Y$77:Y$81,$D148)</f>
        <v>3.8943354577627202E-2</v>
      </c>
      <c r="Z148" s="32">
        <f>_xll.SRS1Splines.Functions25.OneWay_Spline($D$83:$D$86,Z$83:Z$86,$D148)</f>
        <v>1.6567516169683098E-2</v>
      </c>
      <c r="AB148" s="32">
        <f t="shared" si="29"/>
        <v>9.5</v>
      </c>
      <c r="AC148" s="32">
        <f>_xll.SRS1Splines.Functions25.OneWay_Spline($D$77:$D$81,AC$77:AC$81,AB148)</f>
        <v>4.0109760319753399E-2</v>
      </c>
      <c r="AD148" s="32">
        <f>_xll.SRS1Splines.Functions25.OneWay_Spline($D$77:$D$81,AD$77:AD$81,$D148)</f>
        <v>4.96764403253502E-2</v>
      </c>
      <c r="AE148" s="32">
        <f>_xll.SRS1Splines.Functions25.OneWay_Spline($D$77:$D$81,AE$77:AE$81,$D148)</f>
        <v>4.2030270210066799E-2</v>
      </c>
      <c r="AF148" s="32">
        <f>_xll.SRS1Splines.Functions25.OneWay_Spline($D$77:$D$81,AF$77:AF$81,$D148)</f>
        <v>4.2941588148952499E-2</v>
      </c>
      <c r="AG148" s="32">
        <f>_xll.SRS1Splines.Functions25.OneWay_Spline($D$77:$D$81,AG$77:AG$81,$D148)</f>
        <v>4.2664121434202097E-2</v>
      </c>
      <c r="AH148" s="32">
        <f>_xll.SRS1Splines.Functions25.OneWay_Spline($D$77:$D$81,AH$77:AH$81,$D148)</f>
        <v>0.222453402405035</v>
      </c>
      <c r="AI148" s="32">
        <f>_xll.SRS1Splines.Functions25.OneWay_Spline($D$77:$D$81,AI$77:AI$81,$D148)</f>
        <v>6.1236870086904198E-2</v>
      </c>
      <c r="AJ148" s="32">
        <f>_xll.SRS1Splines.Functions25.OneWay_Spline($D$77:$D$81,AJ$77:AJ$81,$D148)</f>
        <v>4.0302390123621502E-2</v>
      </c>
      <c r="AK148" s="32">
        <f>_xll.SRS1Splines.Functions25.OneWay_Spline($D$77:$D$81,AK$77:AK$81,$D148)</f>
        <v>4.1056645422372799E-2</v>
      </c>
      <c r="AL148" s="32">
        <f>_xll.SRS1Splines.Functions25.OneWay_Spline($D$83:$D$86,AL$83:AL$86,$D148)</f>
        <v>6.3432483830316896E-2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0.04</v>
      </c>
      <c r="F149" s="32">
        <f>_xll.SRS1Splines.Functions25.OneWay_Spline($D$77:$D$81,F$77:F$81,$D149)</f>
        <v>0.04</v>
      </c>
      <c r="G149" s="32">
        <f>_xll.SRS1Splines.Functions25.OneWay_Spline($D$77:$D$81,G$77:G$81,$D149)</f>
        <v>0.04</v>
      </c>
      <c r="H149" s="32">
        <f>_xll.SRS1Splines.Functions25.OneWay_Spline($D$77:$D$81,H$77:H$81,$D149)</f>
        <v>0.04</v>
      </c>
      <c r="I149" s="32">
        <f>_xll.SRS1Splines.Functions25.OneWay_Spline($D$77:$D$81,I$77:I$81,$D149)</f>
        <v>0.04</v>
      </c>
      <c r="J149" s="32">
        <f>_xll.SRS1Splines.Functions25.OneWay_Spline($D$77:$D$81,J$77:J$81,$D149)</f>
        <v>0.04</v>
      </c>
      <c r="K149" s="32">
        <f>_xll.SRS1Splines.Functions25.OneWay_Spline($D$77:$D$81,K$77:K$81,$D149)</f>
        <v>0.04</v>
      </c>
      <c r="L149" s="32">
        <f>_xll.SRS1Splines.Functions25.OneWay_Spline($D$77:$D$81,L$77:L$81,$D149)</f>
        <v>0.04</v>
      </c>
      <c r="M149" s="32">
        <f>_xll.SRS1Splines.Functions25.OneWay_Spline($D$77:$D$81,M$77:M$81,$D149)</f>
        <v>0.04</v>
      </c>
      <c r="N149" s="32">
        <f>_xll.SRS1Splines.Functions25.OneWay_Spline(($D$83:$D$86),N$83:N$86,$D149)</f>
        <v>0.04</v>
      </c>
      <c r="P149" s="32">
        <f t="shared" si="28"/>
        <v>9.75</v>
      </c>
      <c r="Q149" s="32">
        <f>_xll.SRS1Splines.Functions25.OneWay_Spline($D$77:$D$81,Q$77:Q$81,P149)</f>
        <v>3.9890743479182797E-2</v>
      </c>
      <c r="R149" s="32">
        <f>_xll.SRS1Splines.Functions25.OneWay_Spline($D$77:$D$81,R$77:R$81,$D149)</f>
        <v>3.0263221065897902E-2</v>
      </c>
      <c r="S149" s="32">
        <f>_xll.SRS1Splines.Functions25.OneWay_Spline($D$77:$D$81,S$77:S$81,$D149)</f>
        <v>3.8224129720523699E-2</v>
      </c>
      <c r="T149" s="32">
        <f>_xll.SRS1Splines.Functions25.OneWay_Spline($D$77:$D$81,T$77:T$81,$D149)</f>
        <v>3.6943759679797898E-2</v>
      </c>
      <c r="U149" s="32">
        <f>_xll.SRS1Splines.Functions25.OneWay_Spline($D$77:$D$81,U$77:U$81,$D149)</f>
        <v>3.7019755709378599E-2</v>
      </c>
      <c r="V149" s="32">
        <f>_xll.SRS1Splines.Functions25.OneWay_Spline($D$77:$D$81,V$77:V$81,$D149)</f>
        <v>-0.14347812431674001</v>
      </c>
      <c r="W149" s="32">
        <f>_xll.SRS1Splines.Functions25.OneWay_Spline($D$77:$D$81,W$77:W$81,$D149)</f>
        <v>1.84015119923263E-2</v>
      </c>
      <c r="X149" s="32">
        <f>_xll.SRS1Splines.Functions25.OneWay_Spline($D$77:$D$81,X$77:X$81,$D149)</f>
        <v>3.9761776233231703E-2</v>
      </c>
      <c r="Y149" s="32">
        <f>_xll.SRS1Splines.Functions25.OneWay_Spline($D$77:$D$81,Y$77:Y$81,$D149)</f>
        <v>3.9050272236691101E-2</v>
      </c>
      <c r="Z149" s="32">
        <f>_xll.SRS1Splines.Functions25.OneWay_Spline($D$83:$D$86,Z$83:Z$86,$D149)</f>
        <v>1.6627403346258E-2</v>
      </c>
      <c r="AB149" s="32">
        <f t="shared" si="29"/>
        <v>9.75</v>
      </c>
      <c r="AC149" s="32">
        <f>_xll.SRS1Splines.Functions25.OneWay_Spline($D$77:$D$81,AC$77:AC$81,AB149)</f>
        <v>4.0109256520817198E-2</v>
      </c>
      <c r="AD149" s="32">
        <f>_xll.SRS1Splines.Functions25.OneWay_Spline($D$77:$D$81,AD$77:AD$81,$D149)</f>
        <v>4.9736778934102097E-2</v>
      </c>
      <c r="AE149" s="32">
        <f>_xll.SRS1Splines.Functions25.OneWay_Spline($D$77:$D$81,AE$77:AE$81,$D149)</f>
        <v>4.1775870279476303E-2</v>
      </c>
      <c r="AF149" s="32">
        <f>_xll.SRS1Splines.Functions25.OneWay_Spline($D$77:$D$81,AF$77:AF$81,$D149)</f>
        <v>4.3056240320202097E-2</v>
      </c>
      <c r="AG149" s="32">
        <f>_xll.SRS1Splines.Functions25.OneWay_Spline($D$77:$D$81,AG$77:AG$81,$D149)</f>
        <v>4.2980244290621403E-2</v>
      </c>
      <c r="AH149" s="32">
        <f>_xll.SRS1Splines.Functions25.OneWay_Spline($D$77:$D$81,AH$77:AH$81,$D149)</f>
        <v>0.22347812431674</v>
      </c>
      <c r="AI149" s="32">
        <f>_xll.SRS1Splines.Functions25.OneWay_Spline($D$77:$D$81,AI$77:AI$81,$D149)</f>
        <v>6.1598488007673702E-2</v>
      </c>
      <c r="AJ149" s="32">
        <f>_xll.SRS1Splines.Functions25.OneWay_Spline($D$77:$D$81,AJ$77:AJ$81,$D149)</f>
        <v>4.0238223766768298E-2</v>
      </c>
      <c r="AK149" s="32">
        <f>_xll.SRS1Splines.Functions25.OneWay_Spline($D$77:$D$81,AK$77:AK$81,$D149)</f>
        <v>4.09497277633089E-2</v>
      </c>
      <c r="AL149" s="32">
        <f>_xll.SRS1Splines.Functions25.OneWay_Spline($D$83:$D$86,AL$83:AL$86,$D149)</f>
        <v>6.3372596653741994E-2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0.04</v>
      </c>
      <c r="F150" s="32">
        <f>_xll.SRS1Splines.Functions25.OneWay_Spline($D$77:$D$81,F$77:F$81,$D150)</f>
        <v>0.04</v>
      </c>
      <c r="G150" s="32">
        <f>_xll.SRS1Splines.Functions25.OneWay_Spline($D$77:$D$81,G$77:G$81,$D150)</f>
        <v>0.04</v>
      </c>
      <c r="H150" s="32">
        <f>_xll.SRS1Splines.Functions25.OneWay_Spline($D$77:$D$81,H$77:H$81,$D150)</f>
        <v>0.04</v>
      </c>
      <c r="I150" s="32">
        <f>_xll.SRS1Splines.Functions25.OneWay_Spline($D$77:$D$81,I$77:I$81,$D150)</f>
        <v>0.04</v>
      </c>
      <c r="J150" s="32">
        <f>_xll.SRS1Splines.Functions25.OneWay_Spline($D$77:$D$81,J$77:J$81,$D150)</f>
        <v>0.04</v>
      </c>
      <c r="K150" s="32">
        <f>_xll.SRS1Splines.Functions25.OneWay_Spline($D$77:$D$81,K$77:K$81,$D150)</f>
        <v>0.04</v>
      </c>
      <c r="L150" s="32">
        <f>_xll.SRS1Splines.Functions25.OneWay_Spline($D$77:$D$81,L$77:L$81,$D150)</f>
        <v>0.04</v>
      </c>
      <c r="M150" s="32">
        <f>_xll.SRS1Splines.Functions25.OneWay_Spline($D$77:$D$81,M$77:M$81,$D150)</f>
        <v>0.04</v>
      </c>
      <c r="N150" s="32">
        <f>_xll.SRS1Splines.Functions25.OneWay_Spline(($D$83:$D$86),N$83:N$86,$D150)</f>
        <v>0.04</v>
      </c>
      <c r="P150" s="32">
        <f t="shared" si="28"/>
        <v>10</v>
      </c>
      <c r="Q150" s="32">
        <f>_xll.SRS1Splines.Functions25.OneWay_Spline($D$77:$D$81,Q$77:Q$81,P150)</f>
        <v>3.98909114121615E-2</v>
      </c>
      <c r="R150" s="32">
        <f>_xll.SRS1Splines.Functions25.OneWay_Spline($D$77:$D$81,R$77:R$81,$D150)</f>
        <v>3.0198721173783701E-2</v>
      </c>
      <c r="S150" s="32">
        <f>_xll.SRS1Splines.Functions25.OneWay_Spline($D$77:$D$81,S$77:S$81,$D150)</f>
        <v>3.8482095342125003E-2</v>
      </c>
      <c r="T150" s="32">
        <f>_xll.SRS1Splines.Functions25.OneWay_Spline($D$77:$D$81,T$77:T$81,$D150)</f>
        <v>3.6821200462255302E-2</v>
      </c>
      <c r="U150" s="32">
        <f>_xll.SRS1Splines.Functions25.OneWay_Spline($D$77:$D$81,U$77:U$81,$D150)</f>
        <v>3.66818312766546E-2</v>
      </c>
      <c r="V150" s="32">
        <f>_xll.SRS1Splines.Functions25.OneWay_Spline($D$77:$D$81,V$77:V$81,$D150)</f>
        <v>-0.14457351670511401</v>
      </c>
      <c r="W150" s="32">
        <f>_xll.SRS1Splines.Functions25.OneWay_Spline($D$77:$D$81,W$77:W$81,$D150)</f>
        <v>1.8014954904607101E-2</v>
      </c>
      <c r="X150" s="32">
        <f>_xll.SRS1Splines.Functions25.OneWay_Spline($D$77:$D$81,X$77:X$81,$D150)</f>
        <v>3.9819812324830402E-2</v>
      </c>
      <c r="Y150" s="32">
        <f>_xll.SRS1Splines.Functions25.OneWay_Spline($D$77:$D$81,Y$77:Y$81,$D150)</f>
        <v>3.9157600842016402E-2</v>
      </c>
      <c r="Z150" s="32">
        <f>_xll.SRS1Splines.Functions25.OneWay_Spline($D$83:$D$86,Z$83:Z$86,$D150)</f>
        <v>1.6647365738449701E-2</v>
      </c>
      <c r="AB150" s="32">
        <f t="shared" si="29"/>
        <v>10</v>
      </c>
      <c r="AC150" s="32">
        <f>_xll.SRS1Splines.Functions25.OneWay_Spline($D$77:$D$81,AC$77:AC$81,AB150)</f>
        <v>4.0109088587838501E-2</v>
      </c>
      <c r="AD150" s="32">
        <f>_xll.SRS1Splines.Functions25.OneWay_Spline($D$77:$D$81,AD$77:AD$81,$D150)</f>
        <v>4.9801278826216301E-2</v>
      </c>
      <c r="AE150" s="32">
        <f>_xll.SRS1Splines.Functions25.OneWay_Spline($D$77:$D$81,AE$77:AE$81,$D150)</f>
        <v>4.1517904657874999E-2</v>
      </c>
      <c r="AF150" s="32">
        <f>_xll.SRS1Splines.Functions25.OneWay_Spline($D$77:$D$81,AF$77:AF$81,$D150)</f>
        <v>4.31787995377447E-2</v>
      </c>
      <c r="AG150" s="32">
        <f>_xll.SRS1Splines.Functions25.OneWay_Spline($D$77:$D$81,AG$77:AG$81,$D150)</f>
        <v>4.3318168723345402E-2</v>
      </c>
      <c r="AH150" s="32">
        <f>_xll.SRS1Splines.Functions25.OneWay_Spline($D$77:$D$81,AH$77:AH$81,$D150)</f>
        <v>0.224573516705114</v>
      </c>
      <c r="AI150" s="32">
        <f>_xll.SRS1Splines.Functions25.OneWay_Spline($D$77:$D$81,AI$77:AI$81,$D150)</f>
        <v>6.1985045095392897E-2</v>
      </c>
      <c r="AJ150" s="32">
        <f>_xll.SRS1Splines.Functions25.OneWay_Spline($D$77:$D$81,AJ$77:AJ$81,$D150)</f>
        <v>4.01801876751696E-2</v>
      </c>
      <c r="AK150" s="32">
        <f>_xll.SRS1Splines.Functions25.OneWay_Spline($D$77:$D$81,AK$77:AK$81,$D150)</f>
        <v>4.08423991579836E-2</v>
      </c>
      <c r="AL150" s="32">
        <f>_xll.SRS1Splines.Functions25.OneWay_Spline($D$83:$D$86,AL$83:AL$86,$D150)</f>
        <v>6.33526342615503E-2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4.0600193493103287E-2</v>
      </c>
      <c r="F151" s="46">
        <f t="shared" ref="F151:N151" si="30">F$150*$C151*(2^(-($D151-$D$151)/$E$90))</f>
        <v>4.0600193493103287E-2</v>
      </c>
      <c r="G151" s="46">
        <f t="shared" si="30"/>
        <v>4.0600193493103287E-2</v>
      </c>
      <c r="H151" s="46">
        <f t="shared" si="30"/>
        <v>4.0600193493103287E-2</v>
      </c>
      <c r="I151" s="46">
        <f t="shared" si="30"/>
        <v>4.0600193493103287E-2</v>
      </c>
      <c r="J151" s="46">
        <f t="shared" si="30"/>
        <v>4.0600193493103287E-2</v>
      </c>
      <c r="K151" s="46">
        <f t="shared" si="30"/>
        <v>4.0600193493103287E-2</v>
      </c>
      <c r="L151" s="46">
        <f t="shared" si="30"/>
        <v>4.0600193493103287E-2</v>
      </c>
      <c r="M151" s="46">
        <f t="shared" si="30"/>
        <v>4.0600193493103287E-2</v>
      </c>
      <c r="N151" s="46">
        <f t="shared" si="30"/>
        <v>4.0600193493103287E-2</v>
      </c>
      <c r="P151" s="46">
        <f t="shared" si="28"/>
        <v>10.25</v>
      </c>
      <c r="Q151" s="46">
        <f>Q$150*$C151*(2^(-($D151-$D$151)/$E$90))</f>
        <v>4.0489468048749977E-2</v>
      </c>
      <c r="R151" s="46">
        <f t="shared" ref="R151:Z151" si="31">R$150*$C151*(2^(-($D151-$D$151)/$E$90))</f>
        <v>3.0651848072497337E-2</v>
      </c>
      <c r="S151" s="46">
        <f t="shared" si="31"/>
        <v>3.9059512922758097E-2</v>
      </c>
      <c r="T151" s="46">
        <f t="shared" si="31"/>
        <v>3.7373696585397735E-2</v>
      </c>
      <c r="U151" s="46">
        <f t="shared" si="31"/>
        <v>3.7232236187838622E-2</v>
      </c>
      <c r="V151" s="46">
        <f t="shared" si="31"/>
        <v>-0.14674281880515072</v>
      </c>
      <c r="W151" s="46">
        <f t="shared" si="31"/>
        <v>1.8285266372414458E-2</v>
      </c>
      <c r="X151" s="46">
        <f t="shared" si="31"/>
        <v>4.0417302131179333E-2</v>
      </c>
      <c r="Y151" s="46">
        <f t="shared" si="31"/>
        <v>3.9745154272789254E-2</v>
      </c>
      <c r="Z151" s="46">
        <f t="shared" si="31"/>
        <v>1.6897156753287904E-2</v>
      </c>
      <c r="AB151" s="46">
        <f t="shared" si="29"/>
        <v>10.25</v>
      </c>
      <c r="AC151" s="46">
        <f>AC$150*$C151*(2^(-($D151-$D$151)/$E$90))</f>
        <v>4.0710918937456597E-2</v>
      </c>
      <c r="AD151" s="46">
        <f t="shared" ref="AD151:AL151" si="32">AD$150*$C151*(2^(-($D151-$D$151)/$E$90))</f>
        <v>5.0548538913709237E-2</v>
      </c>
      <c r="AE151" s="46">
        <f t="shared" si="32"/>
        <v>4.2140874063448477E-2</v>
      </c>
      <c r="AF151" s="46">
        <f t="shared" si="32"/>
        <v>4.3826690400808839E-2</v>
      </c>
      <c r="AG151" s="46">
        <f t="shared" si="32"/>
        <v>4.396815079836796E-2</v>
      </c>
      <c r="AH151" s="46">
        <f t="shared" si="32"/>
        <v>0.2279432057913573</v>
      </c>
      <c r="AI151" s="46">
        <f t="shared" si="32"/>
        <v>6.2915120613792119E-2</v>
      </c>
      <c r="AJ151" s="46">
        <f t="shared" si="32"/>
        <v>4.0783084855027241E-2</v>
      </c>
      <c r="AK151" s="46">
        <f t="shared" si="32"/>
        <v>4.145523271341732E-2</v>
      </c>
      <c r="AL151" s="46">
        <f t="shared" si="32"/>
        <v>6.4303230232918673E-2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4.1204443469081614E-2</v>
      </c>
      <c r="F152" s="46">
        <f t="shared" si="34"/>
        <v>4.1204443469081614E-2</v>
      </c>
      <c r="G152" s="46">
        <f t="shared" si="34"/>
        <v>4.1204443469081614E-2</v>
      </c>
      <c r="H152" s="46">
        <f t="shared" si="34"/>
        <v>4.1204443469081614E-2</v>
      </c>
      <c r="I152" s="46">
        <f t="shared" si="34"/>
        <v>4.1204443469081614E-2</v>
      </c>
      <c r="J152" s="46">
        <f t="shared" si="34"/>
        <v>4.1204443469081614E-2</v>
      </c>
      <c r="K152" s="46">
        <f t="shared" si="34"/>
        <v>4.1204443469081614E-2</v>
      </c>
      <c r="L152" s="46">
        <f t="shared" si="34"/>
        <v>4.1204443469081614E-2</v>
      </c>
      <c r="M152" s="46">
        <f t="shared" si="34"/>
        <v>4.1204443469081614E-2</v>
      </c>
      <c r="N152" s="46">
        <f t="shared" si="34"/>
        <v>4.1204443469081614E-2</v>
      </c>
      <c r="P152" s="46">
        <f t="shared" si="28"/>
        <v>10.5</v>
      </c>
      <c r="Q152" s="46">
        <f t="shared" ref="Q152:Z177" si="35">Q$150*$C152*(2^(-($D152-$D$151)/$E$90))</f>
        <v>4.109207010531378E-2</v>
      </c>
      <c r="R152" s="46">
        <f t="shared" si="35"/>
        <v>3.1108037486093212E-2</v>
      </c>
      <c r="S152" s="46">
        <f t="shared" si="35"/>
        <v>3.9640833052409966E-2</v>
      </c>
      <c r="T152" s="46">
        <f t="shared" si="35"/>
        <v>3.7929926822768009E-2</v>
      </c>
      <c r="U152" s="46">
        <f t="shared" si="35"/>
        <v>3.7786361079532607E-2</v>
      </c>
      <c r="V152" s="46">
        <f t="shared" si="35"/>
        <v>-0.14892678240505491</v>
      </c>
      <c r="W152" s="46">
        <f t="shared" si="35"/>
        <v>1.8557404774123445E-2</v>
      </c>
      <c r="X152" s="46">
        <f t="shared" si="35"/>
        <v>4.1018830147197836E-2</v>
      </c>
      <c r="Y152" s="46">
        <f t="shared" si="35"/>
        <v>4.0336678756993191E-2</v>
      </c>
      <c r="Z152" s="46">
        <f t="shared" si="35"/>
        <v>1.7148636011976921E-2</v>
      </c>
      <c r="AB152" s="46">
        <f t="shared" si="29"/>
        <v>10.5</v>
      </c>
      <c r="AC152" s="46">
        <f t="shared" ref="AC152:AL177" si="36">AC$150*$C152*(2^(-($D152-$D$151)/$E$90))</f>
        <v>4.1316816832849455E-2</v>
      </c>
      <c r="AD152" s="46">
        <f t="shared" si="36"/>
        <v>5.1300849452070016E-2</v>
      </c>
      <c r="AE152" s="46">
        <f t="shared" si="36"/>
        <v>4.276805388575327E-2</v>
      </c>
      <c r="AF152" s="46">
        <f t="shared" si="36"/>
        <v>4.4478960115395219E-2</v>
      </c>
      <c r="AG152" s="46">
        <f t="shared" si="36"/>
        <v>4.4622525858630621E-2</v>
      </c>
      <c r="AH152" s="46">
        <f t="shared" si="36"/>
        <v>0.23133566934321811</v>
      </c>
      <c r="AI152" s="46">
        <f t="shared" si="36"/>
        <v>6.3851482164039769E-2</v>
      </c>
      <c r="AJ152" s="46">
        <f t="shared" si="36"/>
        <v>4.1390056790965392E-2</v>
      </c>
      <c r="AK152" s="46">
        <f t="shared" si="36"/>
        <v>4.2072208181170044E-2</v>
      </c>
      <c r="AL152" s="46">
        <f t="shared" si="36"/>
        <v>6.5260250926186314E-2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4.181256819605788E-2</v>
      </c>
      <c r="F153" s="46">
        <f t="shared" si="34"/>
        <v>4.181256819605788E-2</v>
      </c>
      <c r="G153" s="46">
        <f t="shared" si="34"/>
        <v>4.181256819605788E-2</v>
      </c>
      <c r="H153" s="46">
        <f t="shared" si="34"/>
        <v>4.181256819605788E-2</v>
      </c>
      <c r="I153" s="46">
        <f t="shared" si="34"/>
        <v>4.181256819605788E-2</v>
      </c>
      <c r="J153" s="46">
        <f t="shared" si="34"/>
        <v>4.181256819605788E-2</v>
      </c>
      <c r="K153" s="46">
        <f t="shared" si="34"/>
        <v>4.181256819605788E-2</v>
      </c>
      <c r="L153" s="46">
        <f t="shared" si="34"/>
        <v>4.181256819605788E-2</v>
      </c>
      <c r="M153" s="46">
        <f t="shared" si="34"/>
        <v>4.181256819605788E-2</v>
      </c>
      <c r="N153" s="46">
        <f t="shared" si="34"/>
        <v>4.181256819605788E-2</v>
      </c>
      <c r="P153" s="46">
        <f t="shared" si="28"/>
        <v>10.75</v>
      </c>
      <c r="Q153" s="46">
        <f t="shared" si="35"/>
        <v>4.1698536345597656E-2</v>
      </c>
      <c r="R153" s="46">
        <f t="shared" si="35"/>
        <v>3.1567152212814198E-2</v>
      </c>
      <c r="S153" s="46">
        <f t="shared" si="35"/>
        <v>4.0225880895495079E-2</v>
      </c>
      <c r="T153" s="46">
        <f t="shared" si="35"/>
        <v>3.848972388471919E-2</v>
      </c>
      <c r="U153" s="46">
        <f t="shared" si="35"/>
        <v>3.834403929528523E-2</v>
      </c>
      <c r="V153" s="46">
        <f t="shared" si="35"/>
        <v>-0.15112475066441231</v>
      </c>
      <c r="W153" s="46">
        <f t="shared" si="35"/>
        <v>1.8831288262444797E-2</v>
      </c>
      <c r="X153" s="46">
        <f t="shared" si="35"/>
        <v>4.1624215459654931E-2</v>
      </c>
      <c r="Y153" s="46">
        <f t="shared" si="35"/>
        <v>4.0931996390020604E-2</v>
      </c>
      <c r="Z153" s="46">
        <f t="shared" si="35"/>
        <v>1.740172788059114E-2</v>
      </c>
      <c r="AB153" s="46">
        <f t="shared" si="29"/>
        <v>10.75</v>
      </c>
      <c r="AC153" s="46">
        <f t="shared" si="36"/>
        <v>4.1926600046518103E-2</v>
      </c>
      <c r="AD153" s="46">
        <f t="shared" si="36"/>
        <v>5.2057984179301554E-2</v>
      </c>
      <c r="AE153" s="46">
        <f t="shared" si="36"/>
        <v>4.3399255496620687E-2</v>
      </c>
      <c r="AF153" s="46">
        <f t="shared" si="36"/>
        <v>4.5135412507396569E-2</v>
      </c>
      <c r="AG153" s="46">
        <f t="shared" si="36"/>
        <v>4.5281097096830522E-2</v>
      </c>
      <c r="AH153" s="46">
        <f t="shared" si="36"/>
        <v>0.23474988705652808</v>
      </c>
      <c r="AI153" s="46">
        <f t="shared" si="36"/>
        <v>6.479384812967097E-2</v>
      </c>
      <c r="AJ153" s="46">
        <f t="shared" si="36"/>
        <v>4.2000920932460828E-2</v>
      </c>
      <c r="AK153" s="46">
        <f t="shared" si="36"/>
        <v>4.2693140002095155E-2</v>
      </c>
      <c r="AL153" s="46">
        <f t="shared" si="36"/>
        <v>6.6223408511524612E-2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4.2424389116033655E-2</v>
      </c>
      <c r="F154" s="46">
        <f t="shared" si="34"/>
        <v>4.2424389116033655E-2</v>
      </c>
      <c r="G154" s="46">
        <f t="shared" si="34"/>
        <v>4.2424389116033655E-2</v>
      </c>
      <c r="H154" s="46">
        <f t="shared" si="34"/>
        <v>4.2424389116033655E-2</v>
      </c>
      <c r="I154" s="46">
        <f t="shared" si="34"/>
        <v>4.2424389116033655E-2</v>
      </c>
      <c r="J154" s="46">
        <f t="shared" si="34"/>
        <v>4.2424389116033655E-2</v>
      </c>
      <c r="K154" s="46">
        <f t="shared" si="34"/>
        <v>4.2424389116033655E-2</v>
      </c>
      <c r="L154" s="46">
        <f t="shared" si="34"/>
        <v>4.2424389116033655E-2</v>
      </c>
      <c r="M154" s="46">
        <f t="shared" si="34"/>
        <v>4.2424389116033655E-2</v>
      </c>
      <c r="N154" s="46">
        <f t="shared" si="34"/>
        <v>4.2424389116033655E-2</v>
      </c>
      <c r="P154" s="46">
        <f t="shared" si="28"/>
        <v>11</v>
      </c>
      <c r="Q154" s="46">
        <f t="shared" si="35"/>
        <v>4.2308688698569172E-2</v>
      </c>
      <c r="R154" s="46">
        <f t="shared" si="35"/>
        <v>3.2029057447080109E-2</v>
      </c>
      <c r="S154" s="46">
        <f t="shared" si="35"/>
        <v>4.0814484669865432E-2</v>
      </c>
      <c r="T154" s="46">
        <f t="shared" si="35"/>
        <v>3.9052923403254926E-2</v>
      </c>
      <c r="U154" s="46">
        <f t="shared" si="35"/>
        <v>3.8905107089237202E-2</v>
      </c>
      <c r="V154" s="46">
        <f t="shared" si="35"/>
        <v>-0.15333607821427872</v>
      </c>
      <c r="W154" s="46">
        <f t="shared" si="35"/>
        <v>1.9106836419521264E-2</v>
      </c>
      <c r="X154" s="46">
        <f t="shared" si="35"/>
        <v>4.2233280314900937E-2</v>
      </c>
      <c r="Y154" s="46">
        <f t="shared" si="35"/>
        <v>4.1530932374300771E-2</v>
      </c>
      <c r="Z154" s="46">
        <f t="shared" si="35"/>
        <v>1.7656358046122929E-2</v>
      </c>
      <c r="AB154" s="46">
        <f t="shared" si="29"/>
        <v>11</v>
      </c>
      <c r="AC154" s="46">
        <f t="shared" si="36"/>
        <v>4.2540089533498131E-2</v>
      </c>
      <c r="AD154" s="46">
        <f t="shared" si="36"/>
        <v>5.2819720784987201E-2</v>
      </c>
      <c r="AE154" s="46">
        <f t="shared" si="36"/>
        <v>4.4034293562201877E-2</v>
      </c>
      <c r="AF154" s="46">
        <f t="shared" si="36"/>
        <v>4.5795854828812384E-2</v>
      </c>
      <c r="AG154" s="46">
        <f t="shared" si="36"/>
        <v>4.59436711428301E-2</v>
      </c>
      <c r="AH154" s="46">
        <f t="shared" si="36"/>
        <v>0.23818485644634599</v>
      </c>
      <c r="AI154" s="46">
        <f t="shared" si="36"/>
        <v>6.5741941812546043E-2</v>
      </c>
      <c r="AJ154" s="46">
        <f t="shared" si="36"/>
        <v>4.2615497917166366E-2</v>
      </c>
      <c r="AK154" s="46">
        <f t="shared" si="36"/>
        <v>4.3317845857766539E-2</v>
      </c>
      <c r="AL154" s="46">
        <f t="shared" si="36"/>
        <v>6.7192420185944388E-2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4.4905195055097283E-2</v>
      </c>
      <c r="F155" s="46">
        <f t="shared" si="34"/>
        <v>4.4905195055097283E-2</v>
      </c>
      <c r="G155" s="46">
        <f t="shared" si="34"/>
        <v>4.4905195055097283E-2</v>
      </c>
      <c r="H155" s="46">
        <f t="shared" si="34"/>
        <v>4.4905195055097283E-2</v>
      </c>
      <c r="I155" s="46">
        <f t="shared" si="34"/>
        <v>4.4905195055097283E-2</v>
      </c>
      <c r="J155" s="46">
        <f t="shared" si="34"/>
        <v>4.4905195055097283E-2</v>
      </c>
      <c r="K155" s="46">
        <f t="shared" si="34"/>
        <v>4.4905195055097283E-2</v>
      </c>
      <c r="L155" s="46">
        <f t="shared" si="34"/>
        <v>4.4905195055097283E-2</v>
      </c>
      <c r="M155" s="46">
        <f t="shared" si="34"/>
        <v>4.4905195055097283E-2</v>
      </c>
      <c r="N155" s="46">
        <f t="shared" si="34"/>
        <v>4.4905195055097283E-2</v>
      </c>
      <c r="P155" s="46">
        <f>P154+1</f>
        <v>12</v>
      </c>
      <c r="Q155" s="46">
        <f t="shared" si="35"/>
        <v>4.4782728947217958E-2</v>
      </c>
      <c r="R155" s="46">
        <f t="shared" si="35"/>
        <v>3.3901986618081331E-2</v>
      </c>
      <c r="S155" s="46">
        <f t="shared" si="35"/>
        <v>4.3201149936674343E-2</v>
      </c>
      <c r="T155" s="46">
        <f t="shared" si="35"/>
        <v>4.1336579723010317E-2</v>
      </c>
      <c r="U155" s="46">
        <f t="shared" si="35"/>
        <v>4.1180119711408572E-2</v>
      </c>
      <c r="V155" s="46">
        <f t="shared" si="35"/>
        <v>-0.16230254918611273</v>
      </c>
      <c r="W155" s="46">
        <f t="shared" si="35"/>
        <v>2.0224126597504083E-2</v>
      </c>
      <c r="X155" s="46">
        <f t="shared" si="35"/>
        <v>4.4702910987596899E-2</v>
      </c>
      <c r="Y155" s="46">
        <f t="shared" si="35"/>
        <v>4.3959492592509704E-2</v>
      </c>
      <c r="Z155" s="46">
        <f t="shared" si="35"/>
        <v>1.8688830140965684E-2</v>
      </c>
      <c r="AB155" s="46">
        <f>AB154+1</f>
        <v>12</v>
      </c>
      <c r="AC155" s="46">
        <f t="shared" si="36"/>
        <v>4.5027661162976608E-2</v>
      </c>
      <c r="AD155" s="46">
        <f t="shared" si="36"/>
        <v>5.5908403492113228E-2</v>
      </c>
      <c r="AE155" s="46">
        <f t="shared" si="36"/>
        <v>4.6609240173520215E-2</v>
      </c>
      <c r="AF155" s="46">
        <f t="shared" si="36"/>
        <v>4.8473810387184249E-2</v>
      </c>
      <c r="AG155" s="46">
        <f t="shared" si="36"/>
        <v>4.8630270398785987E-2</v>
      </c>
      <c r="AH155" s="46">
        <f t="shared" si="36"/>
        <v>0.25211293929630729</v>
      </c>
      <c r="AI155" s="46">
        <f t="shared" si="36"/>
        <v>6.9586263512690469E-2</v>
      </c>
      <c r="AJ155" s="46">
        <f t="shared" si="36"/>
        <v>4.510747912259766E-2</v>
      </c>
      <c r="AK155" s="46">
        <f t="shared" si="36"/>
        <v>4.5850897517684869E-2</v>
      </c>
      <c r="AL155" s="46">
        <f t="shared" si="36"/>
        <v>7.1121559969228879E-2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4.7431814864112853E-2</v>
      </c>
      <c r="F156" s="46">
        <f t="shared" si="34"/>
        <v>4.7431814864112853E-2</v>
      </c>
      <c r="G156" s="46">
        <f t="shared" si="34"/>
        <v>4.7431814864112853E-2</v>
      </c>
      <c r="H156" s="46">
        <f t="shared" si="34"/>
        <v>4.7431814864112853E-2</v>
      </c>
      <c r="I156" s="46">
        <f t="shared" si="34"/>
        <v>4.7431814864112853E-2</v>
      </c>
      <c r="J156" s="46">
        <f t="shared" si="34"/>
        <v>4.7431814864112853E-2</v>
      </c>
      <c r="K156" s="46">
        <f t="shared" si="34"/>
        <v>4.7431814864112853E-2</v>
      </c>
      <c r="L156" s="46">
        <f t="shared" si="34"/>
        <v>4.7431814864112853E-2</v>
      </c>
      <c r="M156" s="46">
        <f t="shared" si="34"/>
        <v>4.7431814864112853E-2</v>
      </c>
      <c r="N156" s="46">
        <f t="shared" si="34"/>
        <v>4.7431814864112853E-2</v>
      </c>
      <c r="P156" s="46">
        <f t="shared" ref="P156:P163" si="38">P155+1</f>
        <v>13</v>
      </c>
      <c r="Q156" s="46">
        <f t="shared" si="35"/>
        <v>4.7302458121559275E-2</v>
      </c>
      <c r="R156" s="46">
        <f t="shared" si="35"/>
        <v>3.580950379619683E-2</v>
      </c>
      <c r="S156" s="46">
        <f t="shared" si="35"/>
        <v>4.5631890546270315E-2</v>
      </c>
      <c r="T156" s="46">
        <f t="shared" si="35"/>
        <v>4.3662409085002005E-2</v>
      </c>
      <c r="U156" s="46">
        <f t="shared" si="35"/>
        <v>4.3497145749772634E-2</v>
      </c>
      <c r="V156" s="46">
        <f t="shared" si="35"/>
        <v>-0.17143460696526736</v>
      </c>
      <c r="W156" s="46">
        <f t="shared" si="35"/>
        <v>2.1362050145516648E-2</v>
      </c>
      <c r="X156" s="46">
        <f t="shared" si="35"/>
        <v>4.7218149152876872E-2</v>
      </c>
      <c r="Y156" s="46">
        <f t="shared" si="35"/>
        <v>4.6432901841533786E-2</v>
      </c>
      <c r="Z156" s="46">
        <f t="shared" si="35"/>
        <v>1.9740369242033037E-2</v>
      </c>
      <c r="AB156" s="46">
        <f t="shared" ref="AB156:AB163" si="39">AB155+1</f>
        <v>13</v>
      </c>
      <c r="AC156" s="46">
        <f t="shared" si="36"/>
        <v>4.7561171606666439E-2</v>
      </c>
      <c r="AD156" s="46">
        <f t="shared" si="36"/>
        <v>5.9054125932028877E-2</v>
      </c>
      <c r="AE156" s="46">
        <f t="shared" si="36"/>
        <v>4.9231739181955392E-2</v>
      </c>
      <c r="AF156" s="46">
        <f t="shared" si="36"/>
        <v>5.1201220643223709E-2</v>
      </c>
      <c r="AG156" s="46">
        <f t="shared" si="36"/>
        <v>5.1366483978453073E-2</v>
      </c>
      <c r="AH156" s="46">
        <f t="shared" si="36"/>
        <v>0.26629823669349306</v>
      </c>
      <c r="AI156" s="46">
        <f t="shared" si="36"/>
        <v>7.3501579582709059E-2</v>
      </c>
      <c r="AJ156" s="46">
        <f t="shared" si="36"/>
        <v>4.7645480575348842E-2</v>
      </c>
      <c r="AK156" s="46">
        <f t="shared" si="36"/>
        <v>4.8430727886691921E-2</v>
      </c>
      <c r="AL156" s="46">
        <f t="shared" si="36"/>
        <v>7.5123260486192667E-2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4.9994534189497522E-2</v>
      </c>
      <c r="F157" s="46">
        <f t="shared" si="34"/>
        <v>4.9994534189497522E-2</v>
      </c>
      <c r="G157" s="46">
        <f t="shared" si="34"/>
        <v>4.9994534189497522E-2</v>
      </c>
      <c r="H157" s="46">
        <f t="shared" si="34"/>
        <v>4.9994534189497522E-2</v>
      </c>
      <c r="I157" s="46">
        <f t="shared" si="34"/>
        <v>4.9994534189497522E-2</v>
      </c>
      <c r="J157" s="46">
        <f t="shared" si="34"/>
        <v>4.9994534189497522E-2</v>
      </c>
      <c r="K157" s="46">
        <f t="shared" si="34"/>
        <v>4.9994534189497522E-2</v>
      </c>
      <c r="L157" s="46">
        <f t="shared" si="34"/>
        <v>4.9994534189497522E-2</v>
      </c>
      <c r="M157" s="46">
        <f t="shared" si="34"/>
        <v>4.9994534189497522E-2</v>
      </c>
      <c r="N157" s="46">
        <f t="shared" si="34"/>
        <v>4.9994534189497522E-2</v>
      </c>
      <c r="P157" s="46">
        <f t="shared" si="38"/>
        <v>14</v>
      </c>
      <c r="Q157" s="46">
        <f t="shared" si="35"/>
        <v>4.9858188361138131E-2</v>
      </c>
      <c r="R157" s="46">
        <f t="shared" si="35"/>
        <v>3.7744274955045801E-2</v>
      </c>
      <c r="S157" s="46">
        <f t="shared" si="35"/>
        <v>4.8097360781634298E-2</v>
      </c>
      <c r="T157" s="46">
        <f t="shared" si="35"/>
        <v>4.602146913521412E-2</v>
      </c>
      <c r="U157" s="46">
        <f t="shared" si="35"/>
        <v>4.5847276697352203E-2</v>
      </c>
      <c r="V157" s="46">
        <f t="shared" si="35"/>
        <v>-0.18069714059524286</v>
      </c>
      <c r="W157" s="46">
        <f t="shared" si="35"/>
        <v>2.2516231972515895E-2</v>
      </c>
      <c r="X157" s="46">
        <f t="shared" si="35"/>
        <v>4.9769324217327708E-2</v>
      </c>
      <c r="Y157" s="46">
        <f t="shared" si="35"/>
        <v>4.8941650351872153E-2</v>
      </c>
      <c r="Z157" s="46">
        <f t="shared" si="35"/>
        <v>2.0806932389399835E-2</v>
      </c>
      <c r="AB157" s="46">
        <f t="shared" si="39"/>
        <v>14</v>
      </c>
      <c r="AC157" s="46">
        <f t="shared" si="36"/>
        <v>5.013088001785692E-2</v>
      </c>
      <c r="AD157" s="46">
        <f t="shared" si="36"/>
        <v>6.2244793423949257E-2</v>
      </c>
      <c r="AE157" s="46">
        <f t="shared" si="36"/>
        <v>5.189170759736076E-2</v>
      </c>
      <c r="AF157" s="46">
        <f t="shared" si="36"/>
        <v>5.3967599243780938E-2</v>
      </c>
      <c r="AG157" s="46">
        <f t="shared" si="36"/>
        <v>5.4141791681642855E-2</v>
      </c>
      <c r="AH157" s="46">
        <f t="shared" si="36"/>
        <v>0.28068620897423785</v>
      </c>
      <c r="AI157" s="46">
        <f t="shared" si="36"/>
        <v>7.7472836406479159E-2</v>
      </c>
      <c r="AJ157" s="46">
        <f t="shared" si="36"/>
        <v>5.0219744161667343E-2</v>
      </c>
      <c r="AK157" s="46">
        <f t="shared" si="36"/>
        <v>5.1047418027122898E-2</v>
      </c>
      <c r="AL157" s="46">
        <f t="shared" si="36"/>
        <v>7.9182135989595226E-2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5.2584465907123006E-2</v>
      </c>
      <c r="F158" s="46">
        <f t="shared" si="34"/>
        <v>5.2584465907123006E-2</v>
      </c>
      <c r="G158" s="46">
        <f t="shared" si="34"/>
        <v>5.2584465907123006E-2</v>
      </c>
      <c r="H158" s="46">
        <f t="shared" si="34"/>
        <v>5.2584465907123006E-2</v>
      </c>
      <c r="I158" s="46">
        <f t="shared" si="34"/>
        <v>5.2584465907123006E-2</v>
      </c>
      <c r="J158" s="46">
        <f t="shared" si="34"/>
        <v>5.2584465907123006E-2</v>
      </c>
      <c r="K158" s="46">
        <f t="shared" si="34"/>
        <v>5.2584465907123006E-2</v>
      </c>
      <c r="L158" s="46">
        <f t="shared" si="34"/>
        <v>5.2584465907123006E-2</v>
      </c>
      <c r="M158" s="46">
        <f t="shared" si="34"/>
        <v>5.2584465907123006E-2</v>
      </c>
      <c r="N158" s="46">
        <f t="shared" si="34"/>
        <v>5.2584465907123006E-2</v>
      </c>
      <c r="P158" s="46">
        <f t="shared" si="38"/>
        <v>15</v>
      </c>
      <c r="Q158" s="46">
        <f t="shared" si="35"/>
        <v>5.244105677892176E-2</v>
      </c>
      <c r="R158" s="46">
        <f t="shared" si="35"/>
        <v>3.969959060003856E-2</v>
      </c>
      <c r="S158" s="46">
        <f t="shared" si="35"/>
        <v>5.058901076381573E-2</v>
      </c>
      <c r="T158" s="46">
        <f t="shared" si="35"/>
        <v>4.8405579009170141E-2</v>
      </c>
      <c r="U158" s="46">
        <f t="shared" si="35"/>
        <v>4.8222362654452053E-2</v>
      </c>
      <c r="V158" s="46">
        <f t="shared" si="35"/>
        <v>-0.19005802900632363</v>
      </c>
      <c r="W158" s="46">
        <f t="shared" si="35"/>
        <v>2.368266954999176E-2</v>
      </c>
      <c r="X158" s="46">
        <f t="shared" si="35"/>
        <v>5.2347589090577011E-2</v>
      </c>
      <c r="Y158" s="46">
        <f t="shared" si="35"/>
        <v>5.1477038162043562E-2</v>
      </c>
      <c r="Z158" s="46">
        <f t="shared" si="35"/>
        <v>2.1884820902922895E-2</v>
      </c>
      <c r="AB158" s="46">
        <f t="shared" si="39"/>
        <v>15</v>
      </c>
      <c r="AC158" s="46">
        <f t="shared" si="36"/>
        <v>5.2727875035324244E-2</v>
      </c>
      <c r="AD158" s="46">
        <f t="shared" si="36"/>
        <v>6.5469341214207444E-2</v>
      </c>
      <c r="AE158" s="46">
        <f t="shared" si="36"/>
        <v>5.4579921050430275E-2</v>
      </c>
      <c r="AF158" s="46">
        <f t="shared" si="36"/>
        <v>5.6763352805075863E-2</v>
      </c>
      <c r="AG158" s="46">
        <f t="shared" si="36"/>
        <v>5.6946569159793958E-2</v>
      </c>
      <c r="AH158" s="46">
        <f t="shared" si="36"/>
        <v>0.29522696082056965</v>
      </c>
      <c r="AI158" s="46">
        <f t="shared" si="36"/>
        <v>8.1486262264254233E-2</v>
      </c>
      <c r="AJ158" s="46">
        <f t="shared" si="36"/>
        <v>5.2821342723668993E-2</v>
      </c>
      <c r="AK158" s="46">
        <f t="shared" si="36"/>
        <v>5.3691893652202449E-2</v>
      </c>
      <c r="AL158" s="46">
        <f t="shared" si="36"/>
        <v>8.3284110911323109E-2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5.5167332231355441E-2</v>
      </c>
      <c r="F159" s="46">
        <f t="shared" si="34"/>
        <v>5.5167332231355441E-2</v>
      </c>
      <c r="G159" s="46">
        <f t="shared" si="34"/>
        <v>5.5167332231355441E-2</v>
      </c>
      <c r="H159" s="46">
        <f t="shared" si="34"/>
        <v>5.5167332231355441E-2</v>
      </c>
      <c r="I159" s="46">
        <f t="shared" si="34"/>
        <v>5.5167332231355441E-2</v>
      </c>
      <c r="J159" s="46">
        <f t="shared" si="34"/>
        <v>5.5167332231355441E-2</v>
      </c>
      <c r="K159" s="46">
        <f t="shared" si="34"/>
        <v>5.5167332231355441E-2</v>
      </c>
      <c r="L159" s="46">
        <f t="shared" si="34"/>
        <v>5.5167332231355441E-2</v>
      </c>
      <c r="M159" s="46">
        <f t="shared" si="34"/>
        <v>5.5167332231355441E-2</v>
      </c>
      <c r="N159" s="46">
        <f t="shared" si="34"/>
        <v>5.5167332231355441E-2</v>
      </c>
      <c r="P159" s="46">
        <f t="shared" si="38"/>
        <v>16</v>
      </c>
      <c r="Q159" s="46">
        <f t="shared" si="35"/>
        <v>5.5016879072157035E-2</v>
      </c>
      <c r="R159" s="46">
        <f t="shared" si="35"/>
        <v>4.1649572098904838E-2</v>
      </c>
      <c r="S159" s="46">
        <f t="shared" si="35"/>
        <v>5.3073863467442639E-2</v>
      </c>
      <c r="T159" s="46">
        <f t="shared" si="35"/>
        <v>5.0783184976464418E-2</v>
      </c>
      <c r="U159" s="46">
        <f t="shared" si="35"/>
        <v>5.0590969322343235E-2</v>
      </c>
      <c r="V159" s="46">
        <f t="shared" si="35"/>
        <v>-0.19939338069816101</v>
      </c>
      <c r="W159" s="46">
        <f t="shared" si="35"/>
        <v>2.4845925058883649E-2</v>
      </c>
      <c r="X159" s="46">
        <f t="shared" si="35"/>
        <v>5.4918820397853514E-2</v>
      </c>
      <c r="Y159" s="46">
        <f t="shared" si="35"/>
        <v>5.4005509375858053E-2</v>
      </c>
      <c r="Z159" s="46">
        <f t="shared" si="35"/>
        <v>2.295976891174846E-2</v>
      </c>
      <c r="AB159" s="46">
        <f t="shared" si="39"/>
        <v>16</v>
      </c>
      <c r="AC159" s="46">
        <f t="shared" si="36"/>
        <v>5.5317785390553841E-2</v>
      </c>
      <c r="AD159" s="46">
        <f t="shared" si="36"/>
        <v>6.8685092363806044E-2</v>
      </c>
      <c r="AE159" s="46">
        <f t="shared" si="36"/>
        <v>5.7260800995268243E-2</v>
      </c>
      <c r="AF159" s="46">
        <f t="shared" si="36"/>
        <v>5.9551479486246457E-2</v>
      </c>
      <c r="AG159" s="46">
        <f t="shared" si="36"/>
        <v>5.9743695140367648E-2</v>
      </c>
      <c r="AH159" s="46">
        <f t="shared" si="36"/>
        <v>0.30972804516087182</v>
      </c>
      <c r="AI159" s="46">
        <f t="shared" si="36"/>
        <v>8.548873940382723E-2</v>
      </c>
      <c r="AJ159" s="46">
        <f t="shared" si="36"/>
        <v>5.5415844064857361E-2</v>
      </c>
      <c r="AK159" s="46">
        <f t="shared" si="36"/>
        <v>5.6329155086852822E-2</v>
      </c>
      <c r="AL159" s="46">
        <f t="shared" si="36"/>
        <v>8.7374895550962423E-2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5.7814210224507272E-2</v>
      </c>
      <c r="F160" s="46">
        <f t="shared" si="34"/>
        <v>5.7814210224507272E-2</v>
      </c>
      <c r="G160" s="46">
        <f t="shared" si="34"/>
        <v>5.7814210224507272E-2</v>
      </c>
      <c r="H160" s="46">
        <f t="shared" si="34"/>
        <v>5.7814210224507272E-2</v>
      </c>
      <c r="I160" s="46">
        <f t="shared" si="34"/>
        <v>5.7814210224507272E-2</v>
      </c>
      <c r="J160" s="46">
        <f t="shared" si="34"/>
        <v>5.7814210224507272E-2</v>
      </c>
      <c r="K160" s="46">
        <f t="shared" si="34"/>
        <v>5.7814210224507272E-2</v>
      </c>
      <c r="L160" s="46">
        <f t="shared" si="34"/>
        <v>5.7814210224507272E-2</v>
      </c>
      <c r="M160" s="46">
        <f t="shared" si="34"/>
        <v>5.7814210224507272E-2</v>
      </c>
      <c r="N160" s="46">
        <f t="shared" si="34"/>
        <v>5.7814210224507272E-2</v>
      </c>
      <c r="P160" s="46">
        <f t="shared" si="38"/>
        <v>17</v>
      </c>
      <c r="Q160" s="46">
        <f t="shared" si="35"/>
        <v>5.7656538460747524E-2</v>
      </c>
      <c r="R160" s="46">
        <f t="shared" si="35"/>
        <v>4.3647880361310246E-2</v>
      </c>
      <c r="S160" s="46">
        <f t="shared" si="35"/>
        <v>5.5620298749728667E-2</v>
      </c>
      <c r="T160" s="46">
        <f t="shared" si="35"/>
        <v>5.3219715606088805E-2</v>
      </c>
      <c r="U160" s="46">
        <f t="shared" si="35"/>
        <v>5.301827762121037E-2</v>
      </c>
      <c r="V160" s="46">
        <f t="shared" si="35"/>
        <v>-0.20896009219214437</v>
      </c>
      <c r="W160" s="46">
        <f t="shared" si="35"/>
        <v>2.603800975099933E-2</v>
      </c>
      <c r="X160" s="46">
        <f t="shared" si="35"/>
        <v>5.7553775021204255E-2</v>
      </c>
      <c r="Y160" s="46">
        <f t="shared" si="35"/>
        <v>5.6596644174191975E-2</v>
      </c>
      <c r="Z160" s="46">
        <f t="shared" si="35"/>
        <v>2.4061357562174767E-2</v>
      </c>
      <c r="AB160" s="46">
        <f t="shared" si="39"/>
        <v>17</v>
      </c>
      <c r="AC160" s="46">
        <f t="shared" si="36"/>
        <v>5.7971881988267013E-2</v>
      </c>
      <c r="AD160" s="46">
        <f t="shared" si="36"/>
        <v>7.1980540087704284E-2</v>
      </c>
      <c r="AE160" s="46">
        <f t="shared" si="36"/>
        <v>6.000812169928587E-2</v>
      </c>
      <c r="AF160" s="46">
        <f t="shared" si="36"/>
        <v>6.2408704842925732E-2</v>
      </c>
      <c r="AG160" s="46">
        <f t="shared" si="36"/>
        <v>6.2610142827804166E-2</v>
      </c>
      <c r="AH160" s="46">
        <f t="shared" si="36"/>
        <v>0.3245885126411589</v>
      </c>
      <c r="AI160" s="46">
        <f t="shared" si="36"/>
        <v>8.9590410698015197E-2</v>
      </c>
      <c r="AJ160" s="46">
        <f t="shared" si="36"/>
        <v>5.8074645427810281E-2</v>
      </c>
      <c r="AK160" s="46">
        <f t="shared" si="36"/>
        <v>5.9031776274822562E-2</v>
      </c>
      <c r="AL160" s="46">
        <f t="shared" si="36"/>
        <v>9.1567062886839773E-2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6.0439881570214293E-2</v>
      </c>
      <c r="F161" s="46">
        <f t="shared" si="34"/>
        <v>6.0439881570214293E-2</v>
      </c>
      <c r="G161" s="46">
        <f t="shared" si="34"/>
        <v>6.0439881570214293E-2</v>
      </c>
      <c r="H161" s="46">
        <f t="shared" si="34"/>
        <v>6.0439881570214293E-2</v>
      </c>
      <c r="I161" s="46">
        <f t="shared" si="34"/>
        <v>6.0439881570214293E-2</v>
      </c>
      <c r="J161" s="46">
        <f t="shared" si="34"/>
        <v>6.0439881570214293E-2</v>
      </c>
      <c r="K161" s="46">
        <f t="shared" si="34"/>
        <v>6.0439881570214293E-2</v>
      </c>
      <c r="L161" s="46">
        <f t="shared" si="34"/>
        <v>6.0439881570214293E-2</v>
      </c>
      <c r="M161" s="46">
        <f t="shared" si="34"/>
        <v>6.0439881570214293E-2</v>
      </c>
      <c r="N161" s="46">
        <f t="shared" si="34"/>
        <v>6.0439881570214293E-2</v>
      </c>
      <c r="P161" s="46">
        <f t="shared" si="38"/>
        <v>18</v>
      </c>
      <c r="Q161" s="46">
        <f t="shared" si="35"/>
        <v>6.0275049036973768E-2</v>
      </c>
      <c r="R161" s="46">
        <f t="shared" si="35"/>
        <v>4.5630178282885236E-2</v>
      </c>
      <c r="S161" s="46">
        <f t="shared" si="35"/>
        <v>5.8146332126293249E-2</v>
      </c>
      <c r="T161" s="46">
        <f t="shared" si="35"/>
        <v>5.5636724880295751E-2</v>
      </c>
      <c r="U161" s="46">
        <f t="shared" si="35"/>
        <v>5.5426138453489662E-2</v>
      </c>
      <c r="V161" s="46">
        <f t="shared" si="35"/>
        <v>-0.21845015569616219</v>
      </c>
      <c r="W161" s="46">
        <f t="shared" si="35"/>
        <v>2.7220543523180103E-2</v>
      </c>
      <c r="X161" s="46">
        <f t="shared" si="35"/>
        <v>6.0167618526522713E-2</v>
      </c>
      <c r="Y161" s="46">
        <f t="shared" si="35"/>
        <v>5.9167018936629866E-2</v>
      </c>
      <c r="Z161" s="46">
        <f t="shared" si="35"/>
        <v>2.515412034219857E-2</v>
      </c>
      <c r="AB161" s="46">
        <f t="shared" si="39"/>
        <v>18</v>
      </c>
      <c r="AC161" s="46">
        <f t="shared" si="36"/>
        <v>6.0604714103454811E-2</v>
      </c>
      <c r="AD161" s="46">
        <f t="shared" si="36"/>
        <v>7.524958485754335E-2</v>
      </c>
      <c r="AE161" s="46">
        <f t="shared" si="36"/>
        <v>6.2733431014135324E-2</v>
      </c>
      <c r="AF161" s="46">
        <f t="shared" si="36"/>
        <v>6.5243038260132821E-2</v>
      </c>
      <c r="AG161" s="46">
        <f t="shared" si="36"/>
        <v>6.5453624686938924E-2</v>
      </c>
      <c r="AH161" s="46">
        <f t="shared" si="36"/>
        <v>0.33932991883659069</v>
      </c>
      <c r="AI161" s="46">
        <f t="shared" si="36"/>
        <v>9.3659219617248463E-2</v>
      </c>
      <c r="AJ161" s="46">
        <f t="shared" si="36"/>
        <v>6.0712144613905859E-2</v>
      </c>
      <c r="AK161" s="46">
        <f t="shared" si="36"/>
        <v>6.1712744203798714E-2</v>
      </c>
      <c r="AL161" s="46">
        <f t="shared" si="36"/>
        <v>9.572564279823001E-2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6.3064384633331971E-2</v>
      </c>
      <c r="F162" s="46">
        <f t="shared" si="34"/>
        <v>6.3064384633331971E-2</v>
      </c>
      <c r="G162" s="46">
        <f t="shared" si="34"/>
        <v>6.3064384633331971E-2</v>
      </c>
      <c r="H162" s="46">
        <f t="shared" si="34"/>
        <v>6.3064384633331971E-2</v>
      </c>
      <c r="I162" s="46">
        <f t="shared" si="34"/>
        <v>6.3064384633331971E-2</v>
      </c>
      <c r="J162" s="46">
        <f t="shared" si="34"/>
        <v>6.3064384633331971E-2</v>
      </c>
      <c r="K162" s="46">
        <f t="shared" si="34"/>
        <v>6.3064384633331971E-2</v>
      </c>
      <c r="L162" s="46">
        <f t="shared" si="34"/>
        <v>6.3064384633331971E-2</v>
      </c>
      <c r="M162" s="46">
        <f t="shared" si="34"/>
        <v>6.3064384633331971E-2</v>
      </c>
      <c r="N162" s="46">
        <f t="shared" si="34"/>
        <v>6.3064384633331971E-2</v>
      </c>
      <c r="P162" s="46">
        <f t="shared" si="38"/>
        <v>19</v>
      </c>
      <c r="Q162" s="46">
        <f t="shared" si="35"/>
        <v>6.2892394516768119E-2</v>
      </c>
      <c r="R162" s="46">
        <f t="shared" si="35"/>
        <v>4.7611594188456043E-2</v>
      </c>
      <c r="S162" s="46">
        <f t="shared" si="35"/>
        <v>6.0671241553808097E-2</v>
      </c>
      <c r="T162" s="46">
        <f t="shared" si="35"/>
        <v>5.8052658715317236E-2</v>
      </c>
      <c r="U162" s="46">
        <f t="shared" si="35"/>
        <v>5.7832927917148308E-2</v>
      </c>
      <c r="V162" s="46">
        <f t="shared" si="35"/>
        <v>-0.22793599663211886</v>
      </c>
      <c r="W162" s="46">
        <f t="shared" si="35"/>
        <v>2.8402551131406814E-2</v>
      </c>
      <c r="X162" s="46">
        <f t="shared" si="35"/>
        <v>6.2780299012004936E-2</v>
      </c>
      <c r="Y162" s="46">
        <f t="shared" si="35"/>
        <v>6.1736250020485155E-2</v>
      </c>
      <c r="Z162" s="46">
        <f t="shared" si="35"/>
        <v>2.6246396901533613E-2</v>
      </c>
      <c r="AB162" s="46">
        <f t="shared" si="39"/>
        <v>19</v>
      </c>
      <c r="AC162" s="46">
        <f t="shared" si="36"/>
        <v>6.3236374749895838E-2</v>
      </c>
      <c r="AD162" s="46">
        <f t="shared" si="36"/>
        <v>7.8517175078207907E-2</v>
      </c>
      <c r="AE162" s="46">
        <f t="shared" si="36"/>
        <v>6.5457527712855859E-2</v>
      </c>
      <c r="AF162" s="46">
        <f t="shared" si="36"/>
        <v>6.8076110551346714E-2</v>
      </c>
      <c r="AG162" s="46">
        <f t="shared" si="36"/>
        <v>6.8295841349515635E-2</v>
      </c>
      <c r="AH162" s="46">
        <f t="shared" si="36"/>
        <v>0.35406476589878277</v>
      </c>
      <c r="AI162" s="46">
        <f t="shared" si="36"/>
        <v>9.7726218135257129E-2</v>
      </c>
      <c r="AJ162" s="46">
        <f t="shared" si="36"/>
        <v>6.334847025465902E-2</v>
      </c>
      <c r="AK162" s="46">
        <f t="shared" si="36"/>
        <v>6.4392519246178781E-2</v>
      </c>
      <c r="AL162" s="46">
        <f t="shared" si="36"/>
        <v>9.9882372365130326E-2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6.5708296995281718E-2</v>
      </c>
      <c r="F163" s="46">
        <f t="shared" si="34"/>
        <v>6.5708296995281718E-2</v>
      </c>
      <c r="G163" s="46">
        <f t="shared" si="34"/>
        <v>6.5708296995281718E-2</v>
      </c>
      <c r="H163" s="46">
        <f t="shared" si="34"/>
        <v>6.5708296995281718E-2</v>
      </c>
      <c r="I163" s="46">
        <f t="shared" si="34"/>
        <v>6.5708296995281718E-2</v>
      </c>
      <c r="J163" s="46">
        <f t="shared" si="34"/>
        <v>6.5708296995281718E-2</v>
      </c>
      <c r="K163" s="46">
        <f t="shared" si="34"/>
        <v>6.5708296995281718E-2</v>
      </c>
      <c r="L163" s="46">
        <f t="shared" si="34"/>
        <v>6.5708296995281718E-2</v>
      </c>
      <c r="M163" s="46">
        <f t="shared" si="34"/>
        <v>6.5708296995281718E-2</v>
      </c>
      <c r="N163" s="46">
        <f t="shared" si="34"/>
        <v>6.5708296995281718E-2</v>
      </c>
      <c r="P163" s="46">
        <f t="shared" si="38"/>
        <v>20</v>
      </c>
      <c r="Q163" s="46">
        <f t="shared" si="35"/>
        <v>6.5529096362069522E-2</v>
      </c>
      <c r="R163" s="46">
        <f t="shared" si="35"/>
        <v>4.9607663494117049E-2</v>
      </c>
      <c r="S163" s="46">
        <f t="shared" si="35"/>
        <v>6.3214823743527424E-2</v>
      </c>
      <c r="T163" s="46">
        <f t="shared" si="35"/>
        <v>6.0486459392416897E-2</v>
      </c>
      <c r="U163" s="46">
        <f t="shared" si="35"/>
        <v>6.025751659643086E-2</v>
      </c>
      <c r="V163" s="46">
        <f t="shared" si="35"/>
        <v>-0.23749198933279886</v>
      </c>
      <c r="W163" s="46">
        <f t="shared" si="35"/>
        <v>2.9593300180713263E-2</v>
      </c>
      <c r="X163" s="46">
        <f t="shared" si="35"/>
        <v>6.5412301363408379E-2</v>
      </c>
      <c r="Y163" s="46">
        <f t="shared" si="35"/>
        <v>6.4324481643747683E-2</v>
      </c>
      <c r="Z163" s="46">
        <f t="shared" si="35"/>
        <v>2.7346751303278259E-2</v>
      </c>
      <c r="AB163" s="46">
        <f t="shared" si="39"/>
        <v>20</v>
      </c>
      <c r="AC163" s="46">
        <f t="shared" si="36"/>
        <v>6.5887497628493913E-2</v>
      </c>
      <c r="AD163" s="46">
        <f t="shared" si="36"/>
        <v>8.1808930496446386E-2</v>
      </c>
      <c r="AE163" s="46">
        <f t="shared" si="36"/>
        <v>6.8201770247036012E-2</v>
      </c>
      <c r="AF163" s="46">
        <f t="shared" si="36"/>
        <v>7.0930134598146538E-2</v>
      </c>
      <c r="AG163" s="46">
        <f t="shared" si="36"/>
        <v>7.1159077394132589E-2</v>
      </c>
      <c r="AH163" s="46">
        <f t="shared" si="36"/>
        <v>0.36890858332336229</v>
      </c>
      <c r="AI163" s="46">
        <f t="shared" si="36"/>
        <v>0.10182329380985017</v>
      </c>
      <c r="AJ163" s="46">
        <f t="shared" si="36"/>
        <v>6.6004292627155042E-2</v>
      </c>
      <c r="AK163" s="46">
        <f t="shared" si="36"/>
        <v>6.7092112346815752E-2</v>
      </c>
      <c r="AL163" s="46">
        <f t="shared" si="36"/>
        <v>0.10406984268728518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7.8536242616476071E-2</v>
      </c>
      <c r="F164" s="46">
        <f t="shared" si="34"/>
        <v>7.8536242616476071E-2</v>
      </c>
      <c r="G164" s="46">
        <f t="shared" si="34"/>
        <v>7.8536242616476071E-2</v>
      </c>
      <c r="H164" s="46">
        <f t="shared" si="34"/>
        <v>7.8536242616476071E-2</v>
      </c>
      <c r="I164" s="46">
        <f t="shared" si="34"/>
        <v>7.8536242616476071E-2</v>
      </c>
      <c r="J164" s="46">
        <f t="shared" si="34"/>
        <v>7.8536242616476071E-2</v>
      </c>
      <c r="K164" s="46">
        <f t="shared" si="34"/>
        <v>7.8536242616476071E-2</v>
      </c>
      <c r="L164" s="46">
        <f t="shared" si="34"/>
        <v>7.8536242616476071E-2</v>
      </c>
      <c r="M164" s="46">
        <f t="shared" si="34"/>
        <v>7.8536242616476071E-2</v>
      </c>
      <c r="N164" s="46">
        <f t="shared" si="34"/>
        <v>7.8536242616476071E-2</v>
      </c>
      <c r="P164" s="46">
        <f>P163+5</f>
        <v>25</v>
      </c>
      <c r="Q164" s="46">
        <f t="shared" si="35"/>
        <v>7.8322057421446739E-2</v>
      </c>
      <c r="R164" s="46">
        <f t="shared" si="35"/>
        <v>5.9292352320289739E-2</v>
      </c>
      <c r="S164" s="46">
        <f t="shared" si="35"/>
        <v>7.5555979404487328E-2</v>
      </c>
      <c r="T164" s="46">
        <f t="shared" si="35"/>
        <v>7.2294968323339578E-2</v>
      </c>
      <c r="U164" s="46">
        <f t="shared" si="35"/>
        <v>7.2021330018999644E-2</v>
      </c>
      <c r="V164" s="46">
        <f t="shared" si="35"/>
        <v>-0.28385651959674973</v>
      </c>
      <c r="W164" s="46">
        <f t="shared" si="35"/>
        <v>3.5370671727827464E-2</v>
      </c>
      <c r="X164" s="46">
        <f t="shared" si="35"/>
        <v>7.8182461042135609E-2</v>
      </c>
      <c r="Y164" s="46">
        <f t="shared" si="35"/>
        <v>7.6882271000193195E-2</v>
      </c>
      <c r="Z164" s="46">
        <f t="shared" si="35"/>
        <v>3.2685538864002425E-2</v>
      </c>
      <c r="AB164" s="46">
        <f>AB163+5</f>
        <v>25</v>
      </c>
      <c r="AC164" s="46">
        <f t="shared" si="36"/>
        <v>7.8750427811505402E-2</v>
      </c>
      <c r="AD164" s="46">
        <f t="shared" si="36"/>
        <v>9.7780132912662396E-2</v>
      </c>
      <c r="AE164" s="46">
        <f t="shared" si="36"/>
        <v>8.1516505828464814E-2</v>
      </c>
      <c r="AF164" s="46">
        <f t="shared" si="36"/>
        <v>8.4777516909612549E-2</v>
      </c>
      <c r="AG164" s="46">
        <f t="shared" si="36"/>
        <v>8.5051155213952498E-2</v>
      </c>
      <c r="AH164" s="46">
        <f t="shared" si="36"/>
        <v>0.44092900482970188</v>
      </c>
      <c r="AI164" s="46">
        <f t="shared" si="36"/>
        <v>0.12170181350512466</v>
      </c>
      <c r="AJ164" s="46">
        <f t="shared" si="36"/>
        <v>7.8890024190816532E-2</v>
      </c>
      <c r="AK164" s="46">
        <f t="shared" si="36"/>
        <v>8.0190214232758947E-2</v>
      </c>
      <c r="AL164" s="46">
        <f t="shared" si="36"/>
        <v>0.12438694636894972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9.0603861439670447E-2</v>
      </c>
      <c r="F165" s="46">
        <f t="shared" si="34"/>
        <v>9.0603861439670447E-2</v>
      </c>
      <c r="G165" s="46">
        <f t="shared" si="34"/>
        <v>9.0603861439670447E-2</v>
      </c>
      <c r="H165" s="46">
        <f t="shared" si="34"/>
        <v>9.0603861439670447E-2</v>
      </c>
      <c r="I165" s="46">
        <f t="shared" si="34"/>
        <v>9.0603861439670447E-2</v>
      </c>
      <c r="J165" s="46">
        <f t="shared" si="34"/>
        <v>9.0603861439670447E-2</v>
      </c>
      <c r="K165" s="46">
        <f t="shared" si="34"/>
        <v>9.0603861439670447E-2</v>
      </c>
      <c r="L165" s="46">
        <f t="shared" si="34"/>
        <v>9.0603861439670447E-2</v>
      </c>
      <c r="M165" s="46">
        <f t="shared" si="34"/>
        <v>9.0603861439670447E-2</v>
      </c>
      <c r="N165" s="46">
        <f t="shared" si="34"/>
        <v>9.0603861439670447E-2</v>
      </c>
      <c r="P165" s="46">
        <f>P164+5</f>
        <v>30</v>
      </c>
      <c r="Q165" s="46">
        <f t="shared" si="35"/>
        <v>9.0356765257241234E-2</v>
      </c>
      <c r="R165" s="46">
        <f t="shared" si="35"/>
        <v>6.8403018722118514E-2</v>
      </c>
      <c r="S165" s="46">
        <f t="shared" si="35"/>
        <v>8.7165660857152036E-2</v>
      </c>
      <c r="T165" s="46">
        <f t="shared" si="35"/>
        <v>8.3403573618112709E-2</v>
      </c>
      <c r="U165" s="46">
        <f t="shared" si="35"/>
        <v>8.3087888958584571E-2</v>
      </c>
      <c r="V165" s="46">
        <f t="shared" si="35"/>
        <v>-0.32747297188490077</v>
      </c>
      <c r="W165" s="46">
        <f t="shared" si="35"/>
        <v>4.0805611950473331E-2</v>
      </c>
      <c r="X165" s="46">
        <f t="shared" si="35"/>
        <v>9.019571896081538E-2</v>
      </c>
      <c r="Y165" s="46">
        <f t="shared" si="35"/>
        <v>8.8695746024999425E-2</v>
      </c>
      <c r="Z165" s="46">
        <f t="shared" si="35"/>
        <v>3.7707890467550347E-2</v>
      </c>
      <c r="AB165" s="46">
        <f>AB164+5</f>
        <v>30</v>
      </c>
      <c r="AC165" s="46">
        <f t="shared" si="36"/>
        <v>9.085095762209966E-2</v>
      </c>
      <c r="AD165" s="46">
        <f t="shared" si="36"/>
        <v>0.11280470415722238</v>
      </c>
      <c r="AE165" s="46">
        <f t="shared" si="36"/>
        <v>9.4042062022188871E-2</v>
      </c>
      <c r="AF165" s="46">
        <f t="shared" si="36"/>
        <v>9.7804149261228185E-2</v>
      </c>
      <c r="AG165" s="46">
        <f t="shared" si="36"/>
        <v>9.8119833920756322E-2</v>
      </c>
      <c r="AH165" s="46">
        <f t="shared" si="36"/>
        <v>0.5086806947642416</v>
      </c>
      <c r="AI165" s="46">
        <f t="shared" si="36"/>
        <v>0.14040211092886756</v>
      </c>
      <c r="AJ165" s="46">
        <f t="shared" si="36"/>
        <v>9.1012003918525514E-2</v>
      </c>
      <c r="AK165" s="46">
        <f t="shared" si="36"/>
        <v>9.2511976854341482E-2</v>
      </c>
      <c r="AL165" s="46">
        <f t="shared" si="36"/>
        <v>0.14349983241179057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0.11174282721201578</v>
      </c>
      <c r="F166" s="46">
        <f t="shared" si="34"/>
        <v>0.11174282721201578</v>
      </c>
      <c r="G166" s="46">
        <f t="shared" si="34"/>
        <v>0.11174282721201578</v>
      </c>
      <c r="H166" s="46">
        <f t="shared" si="34"/>
        <v>0.11174282721201578</v>
      </c>
      <c r="I166" s="46">
        <f t="shared" si="34"/>
        <v>0.11174282721201578</v>
      </c>
      <c r="J166" s="46">
        <f t="shared" si="34"/>
        <v>0.11174282721201578</v>
      </c>
      <c r="K166" s="46">
        <f t="shared" si="34"/>
        <v>0.11174282721201578</v>
      </c>
      <c r="L166" s="46">
        <f t="shared" si="34"/>
        <v>0.11174282721201578</v>
      </c>
      <c r="M166" s="46">
        <f t="shared" si="34"/>
        <v>0.11174282721201578</v>
      </c>
      <c r="N166" s="46">
        <f t="shared" si="34"/>
        <v>0.11174282721201578</v>
      </c>
      <c r="P166" s="46">
        <f>P165+10</f>
        <v>40</v>
      </c>
      <c r="Q166" s="46">
        <f t="shared" si="35"/>
        <v>0.11143808053147476</v>
      </c>
      <c r="R166" s="46">
        <f t="shared" si="35"/>
        <v>8.4362262053648857E-2</v>
      </c>
      <c r="S166" s="46">
        <f t="shared" si="35"/>
        <v>0.10750245326428479</v>
      </c>
      <c r="T166" s="46">
        <f t="shared" si="35"/>
        <v>0.10286262602481974</v>
      </c>
      <c r="U166" s="46">
        <f t="shared" si="35"/>
        <v>0.10247328835418829</v>
      </c>
      <c r="V166" s="46">
        <f t="shared" si="35"/>
        <v>-0.40387633741532575</v>
      </c>
      <c r="W166" s="46">
        <f t="shared" si="35"/>
        <v>5.0326049828444186E-2</v>
      </c>
      <c r="X166" s="46">
        <f t="shared" si="35"/>
        <v>0.11123946020571049</v>
      </c>
      <c r="Y166" s="46">
        <f t="shared" si="35"/>
        <v>0.10938952562316305</v>
      </c>
      <c r="Z166" s="46">
        <f t="shared" si="35"/>
        <v>4.6505592831170409E-2</v>
      </c>
      <c r="AB166" s="46">
        <f>AB165+10</f>
        <v>40</v>
      </c>
      <c r="AC166" s="46">
        <f t="shared" si="36"/>
        <v>0.11204757389255679</v>
      </c>
      <c r="AD166" s="46">
        <f t="shared" si="36"/>
        <v>0.13912339237038268</v>
      </c>
      <c r="AE166" s="46">
        <f t="shared" si="36"/>
        <v>0.11598320115974678</v>
      </c>
      <c r="AF166" s="46">
        <f t="shared" si="36"/>
        <v>0.12062302839921181</v>
      </c>
      <c r="AG166" s="46">
        <f t="shared" si="36"/>
        <v>0.12101236606984328</v>
      </c>
      <c r="AH166" s="46">
        <f t="shared" si="36"/>
        <v>0.62736199183935726</v>
      </c>
      <c r="AI166" s="46">
        <f t="shared" si="36"/>
        <v>0.17315960459558735</v>
      </c>
      <c r="AJ166" s="46">
        <f t="shared" si="36"/>
        <v>0.11224619421832105</v>
      </c>
      <c r="AK166" s="46">
        <f t="shared" si="36"/>
        <v>0.1140961288008685</v>
      </c>
      <c r="AL166" s="46">
        <f t="shared" si="36"/>
        <v>0.17698006159286114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0.12840216244823052</v>
      </c>
      <c r="F167" s="46">
        <f t="shared" si="34"/>
        <v>0.12840216244823052</v>
      </c>
      <c r="G167" s="46">
        <f t="shared" si="34"/>
        <v>0.12840216244823052</v>
      </c>
      <c r="H167" s="46">
        <f t="shared" si="34"/>
        <v>0.12840216244823052</v>
      </c>
      <c r="I167" s="46">
        <f t="shared" si="34"/>
        <v>0.12840216244823052</v>
      </c>
      <c r="J167" s="46">
        <f t="shared" si="34"/>
        <v>0.12840216244823052</v>
      </c>
      <c r="K167" s="46">
        <f t="shared" si="34"/>
        <v>0.12840216244823052</v>
      </c>
      <c r="L167" s="46">
        <f t="shared" si="34"/>
        <v>0.12840216244823052</v>
      </c>
      <c r="M167" s="46">
        <f t="shared" si="34"/>
        <v>0.12840216244823052</v>
      </c>
      <c r="N167" s="46">
        <f t="shared" si="34"/>
        <v>0.12840216244823052</v>
      </c>
      <c r="P167" s="46">
        <f t="shared" ref="P167:P168" si="41">P166+10</f>
        <v>50</v>
      </c>
      <c r="Q167" s="46">
        <f t="shared" si="35"/>
        <v>0.12805198218380834</v>
      </c>
      <c r="R167" s="46">
        <f t="shared" si="35"/>
        <v>9.6939527547124843E-2</v>
      </c>
      <c r="S167" s="46">
        <f t="shared" si="35"/>
        <v>0.12352960643669576</v>
      </c>
      <c r="T167" s="46">
        <f t="shared" si="35"/>
        <v>0.11819804408233417</v>
      </c>
      <c r="U167" s="46">
        <f t="shared" si="35"/>
        <v>0.11775066146208969</v>
      </c>
      <c r="V167" s="46">
        <f t="shared" si="35"/>
        <v>-0.46408880444205047</v>
      </c>
      <c r="W167" s="46">
        <f t="shared" si="35"/>
        <v>5.7828979153972712E-2</v>
      </c>
      <c r="X167" s="46">
        <f t="shared" si="35"/>
        <v>0.12782375026977313</v>
      </c>
      <c r="Y167" s="46">
        <f t="shared" si="35"/>
        <v>0.12569801560998897</v>
      </c>
      <c r="Z167" s="46">
        <f t="shared" si="35"/>
        <v>5.3438943997088144E-2</v>
      </c>
      <c r="AB167" s="46">
        <f t="shared" ref="AB167:AB168" si="42">AB166+10</f>
        <v>50</v>
      </c>
      <c r="AC167" s="46">
        <f t="shared" si="36"/>
        <v>0.12875234271265271</v>
      </c>
      <c r="AD167" s="46">
        <f t="shared" si="36"/>
        <v>0.15986479734933623</v>
      </c>
      <c r="AE167" s="46">
        <f t="shared" si="36"/>
        <v>0.1332747184597653</v>
      </c>
      <c r="AF167" s="46">
        <f t="shared" si="36"/>
        <v>0.13860628081412693</v>
      </c>
      <c r="AG167" s="46">
        <f t="shared" si="36"/>
        <v>0.13905366343437137</v>
      </c>
      <c r="AH167" s="46">
        <f t="shared" si="36"/>
        <v>0.72089312933851146</v>
      </c>
      <c r="AI167" s="46">
        <f t="shared" si="36"/>
        <v>0.19897534574248835</v>
      </c>
      <c r="AJ167" s="46">
        <f t="shared" si="36"/>
        <v>0.12898057462668794</v>
      </c>
      <c r="AK167" s="46">
        <f t="shared" si="36"/>
        <v>0.1311063092864721</v>
      </c>
      <c r="AL167" s="46">
        <f t="shared" si="36"/>
        <v>0.20336538089937292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0.14101304455352545</v>
      </c>
      <c r="F168" s="46">
        <f t="shared" si="34"/>
        <v>0.14101304455352545</v>
      </c>
      <c r="G168" s="46">
        <f t="shared" si="34"/>
        <v>0.14101304455352545</v>
      </c>
      <c r="H168" s="46">
        <f t="shared" si="34"/>
        <v>0.14101304455352545</v>
      </c>
      <c r="I168" s="46">
        <f t="shared" si="34"/>
        <v>0.14101304455352545</v>
      </c>
      <c r="J168" s="46">
        <f t="shared" si="34"/>
        <v>0.14101304455352545</v>
      </c>
      <c r="K168" s="46">
        <f t="shared" si="34"/>
        <v>0.14101304455352545</v>
      </c>
      <c r="L168" s="46">
        <f t="shared" si="34"/>
        <v>0.14101304455352545</v>
      </c>
      <c r="M168" s="46">
        <f t="shared" si="34"/>
        <v>0.14101304455352545</v>
      </c>
      <c r="N168" s="46">
        <f t="shared" si="34"/>
        <v>0.14101304455352545</v>
      </c>
      <c r="P168" s="46">
        <f t="shared" si="41"/>
        <v>60</v>
      </c>
      <c r="Q168" s="46">
        <f t="shared" si="35"/>
        <v>0.14062847170609669</v>
      </c>
      <c r="R168" s="46">
        <f t="shared" si="35"/>
        <v>0.10646034035845633</v>
      </c>
      <c r="S168" s="46">
        <f t="shared" si="35"/>
        <v>0.13566193562480219</v>
      </c>
      <c r="T168" s="46">
        <f t="shared" si="35"/>
        <v>0.12980673953245747</v>
      </c>
      <c r="U168" s="46">
        <f t="shared" si="35"/>
        <v>0.12931541770299496</v>
      </c>
      <c r="V168" s="46">
        <f t="shared" si="35"/>
        <v>-0.50966879380995245</v>
      </c>
      <c r="W168" s="46">
        <f t="shared" si="35"/>
        <v>6.3508590964827819E-2</v>
      </c>
      <c r="X168" s="46">
        <f t="shared" si="35"/>
        <v>0.1403778242368583</v>
      </c>
      <c r="Y168" s="46">
        <f t="shared" si="35"/>
        <v>0.1380433128036106</v>
      </c>
      <c r="Z168" s="46">
        <f t="shared" si="35"/>
        <v>5.8687393164371028E-2</v>
      </c>
      <c r="AB168" s="46">
        <f t="shared" si="42"/>
        <v>60</v>
      </c>
      <c r="AC168" s="46">
        <f t="shared" si="36"/>
        <v>0.14139761740095425</v>
      </c>
      <c r="AD168" s="46">
        <f t="shared" si="36"/>
        <v>0.1755657487485946</v>
      </c>
      <c r="AE168" s="46">
        <f t="shared" si="36"/>
        <v>0.14636415348224874</v>
      </c>
      <c r="AF168" s="46">
        <f t="shared" si="36"/>
        <v>0.15221934957459343</v>
      </c>
      <c r="AG168" s="46">
        <f t="shared" si="36"/>
        <v>0.15271067140405595</v>
      </c>
      <c r="AH168" s="46">
        <f t="shared" si="36"/>
        <v>0.7916948829170033</v>
      </c>
      <c r="AI168" s="46">
        <f t="shared" si="36"/>
        <v>0.2185174981422231</v>
      </c>
      <c r="AJ168" s="46">
        <f t="shared" si="36"/>
        <v>0.14164826487019264</v>
      </c>
      <c r="AK168" s="46">
        <f t="shared" si="36"/>
        <v>0.14398277630344028</v>
      </c>
      <c r="AL168" s="46">
        <f t="shared" si="36"/>
        <v>0.22333869594267988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0.15394514363275671</v>
      </c>
      <c r="F169" s="46">
        <f t="shared" si="34"/>
        <v>0.15394514363275671</v>
      </c>
      <c r="G169" s="46">
        <f t="shared" si="34"/>
        <v>0.15394514363275671</v>
      </c>
      <c r="H169" s="46">
        <f t="shared" si="34"/>
        <v>0.15394514363275671</v>
      </c>
      <c r="I169" s="46">
        <f t="shared" si="34"/>
        <v>0.15394514363275671</v>
      </c>
      <c r="J169" s="46">
        <f t="shared" si="34"/>
        <v>0.15394514363275671</v>
      </c>
      <c r="K169" s="46">
        <f t="shared" si="34"/>
        <v>0.15394514363275671</v>
      </c>
      <c r="L169" s="46">
        <f t="shared" si="34"/>
        <v>0.15394514363275671</v>
      </c>
      <c r="M169" s="46">
        <f t="shared" si="34"/>
        <v>0.15394514363275671</v>
      </c>
      <c r="N169" s="46">
        <f t="shared" si="34"/>
        <v>0.15394514363275671</v>
      </c>
      <c r="P169" s="46">
        <f>P168+15</f>
        <v>75</v>
      </c>
      <c r="Q169" s="46">
        <f t="shared" si="35"/>
        <v>0.15352530217466942</v>
      </c>
      <c r="R169" s="46">
        <f t="shared" si="35"/>
        <v>0.11622366171559258</v>
      </c>
      <c r="S169" s="46">
        <f t="shared" si="35"/>
        <v>0.14810329236832179</v>
      </c>
      <c r="T169" s="46">
        <f t="shared" si="35"/>
        <v>0.14171112484731049</v>
      </c>
      <c r="U169" s="46">
        <f t="shared" si="35"/>
        <v>0.14117474461492849</v>
      </c>
      <c r="V169" s="46">
        <f t="shared" si="35"/>
        <v>-0.55640976986653812</v>
      </c>
      <c r="W169" s="46">
        <f t="shared" si="35"/>
        <v>6.9332870508184374E-2</v>
      </c>
      <c r="X169" s="46">
        <f t="shared" si="35"/>
        <v>0.15325166819438579</v>
      </c>
      <c r="Y169" s="46">
        <f t="shared" si="35"/>
        <v>0.15070306214845924</v>
      </c>
      <c r="Z169" s="46">
        <f t="shared" si="35"/>
        <v>6.4069527742816809E-2</v>
      </c>
      <c r="AB169" s="46">
        <f>AB168+15</f>
        <v>75</v>
      </c>
      <c r="AC169" s="46">
        <f t="shared" si="36"/>
        <v>0.15436498509084404</v>
      </c>
      <c r="AD169" s="46">
        <f t="shared" si="36"/>
        <v>0.19166662554992084</v>
      </c>
      <c r="AE169" s="46">
        <f t="shared" si="36"/>
        <v>0.15978699489719161</v>
      </c>
      <c r="AF169" s="46">
        <f t="shared" si="36"/>
        <v>0.16617916241820291</v>
      </c>
      <c r="AG169" s="46">
        <f t="shared" si="36"/>
        <v>0.16671554265058491</v>
      </c>
      <c r="AH169" s="46">
        <f t="shared" si="36"/>
        <v>0.86430005713205149</v>
      </c>
      <c r="AI169" s="46">
        <f t="shared" si="36"/>
        <v>0.23855741675732903</v>
      </c>
      <c r="AJ169" s="46">
        <f t="shared" si="36"/>
        <v>0.15463861907112761</v>
      </c>
      <c r="AK169" s="46">
        <f t="shared" si="36"/>
        <v>0.15718722511705416</v>
      </c>
      <c r="AL169" s="46">
        <f t="shared" si="36"/>
        <v>0.24382075952269661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0.16518099358144242</v>
      </c>
      <c r="F170" s="46">
        <f t="shared" si="34"/>
        <v>0.16518099358144242</v>
      </c>
      <c r="G170" s="46">
        <f t="shared" si="34"/>
        <v>0.16518099358144242</v>
      </c>
      <c r="H170" s="46">
        <f t="shared" si="34"/>
        <v>0.16518099358144242</v>
      </c>
      <c r="I170" s="46">
        <f t="shared" si="34"/>
        <v>0.16518099358144242</v>
      </c>
      <c r="J170" s="46">
        <f t="shared" si="34"/>
        <v>0.16518099358144242</v>
      </c>
      <c r="K170" s="46">
        <f t="shared" si="34"/>
        <v>0.16518099358144242</v>
      </c>
      <c r="L170" s="46">
        <f t="shared" si="34"/>
        <v>0.16518099358144242</v>
      </c>
      <c r="M170" s="46">
        <f t="shared" si="34"/>
        <v>0.16518099358144242</v>
      </c>
      <c r="N170" s="46">
        <f t="shared" si="34"/>
        <v>0.16518099358144242</v>
      </c>
      <c r="P170" s="46">
        <f>P169+25</f>
        <v>100</v>
      </c>
      <c r="Q170" s="46">
        <f t="shared" si="35"/>
        <v>0.16473050954825338</v>
      </c>
      <c r="R170" s="46">
        <f t="shared" si="35"/>
        <v>0.12470636920936336</v>
      </c>
      <c r="S170" s="46">
        <f t="shared" si="35"/>
        <v>0.15891276859270012</v>
      </c>
      <c r="T170" s="46">
        <f t="shared" si="35"/>
        <v>0.15205406193041993</v>
      </c>
      <c r="U170" s="46">
        <f t="shared" si="35"/>
        <v>0.15147853341661591</v>
      </c>
      <c r="V170" s="46">
        <f t="shared" si="35"/>
        <v>-0.59701992837284978</v>
      </c>
      <c r="W170" s="46">
        <f t="shared" si="35"/>
        <v>7.4393203761696988E-2</v>
      </c>
      <c r="X170" s="46">
        <f t="shared" si="35"/>
        <v>0.1644369041010513</v>
      </c>
      <c r="Y170" s="46">
        <f t="shared" si="35"/>
        <v>0.16170228533374487</v>
      </c>
      <c r="Z170" s="46">
        <f t="shared" si="35"/>
        <v>6.8745710329769616E-2</v>
      </c>
      <c r="AB170" s="46">
        <f>AB169+25</f>
        <v>100</v>
      </c>
      <c r="AC170" s="46">
        <f t="shared" si="36"/>
        <v>0.16563147761463143</v>
      </c>
      <c r="AD170" s="46">
        <f t="shared" si="36"/>
        <v>0.20565561795352147</v>
      </c>
      <c r="AE170" s="46">
        <f t="shared" si="36"/>
        <v>0.17144921857018469</v>
      </c>
      <c r="AF170" s="46">
        <f t="shared" si="36"/>
        <v>0.17830792523246489</v>
      </c>
      <c r="AG170" s="46">
        <f t="shared" si="36"/>
        <v>0.17888345374626891</v>
      </c>
      <c r="AH170" s="46">
        <f t="shared" si="36"/>
        <v>0.92738191553573457</v>
      </c>
      <c r="AI170" s="46">
        <f t="shared" si="36"/>
        <v>0.25596878340118778</v>
      </c>
      <c r="AJ170" s="46">
        <f t="shared" si="36"/>
        <v>0.16592508306183351</v>
      </c>
      <c r="AK170" s="46">
        <f t="shared" si="36"/>
        <v>0.16865970182913995</v>
      </c>
      <c r="AL170" s="46">
        <f t="shared" si="36"/>
        <v>0.26161627683311522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0.16967917766964211</v>
      </c>
      <c r="F171" s="46">
        <f t="shared" si="34"/>
        <v>0.16967917766964211</v>
      </c>
      <c r="G171" s="46">
        <f t="shared" si="34"/>
        <v>0.16967917766964211</v>
      </c>
      <c r="H171" s="46">
        <f t="shared" si="34"/>
        <v>0.16967917766964211</v>
      </c>
      <c r="I171" s="46">
        <f t="shared" si="34"/>
        <v>0.16967917766964211</v>
      </c>
      <c r="J171" s="46">
        <f t="shared" si="34"/>
        <v>0.16967917766964211</v>
      </c>
      <c r="K171" s="46">
        <f t="shared" si="34"/>
        <v>0.16967917766964211</v>
      </c>
      <c r="L171" s="46">
        <f t="shared" si="34"/>
        <v>0.16967917766964211</v>
      </c>
      <c r="M171" s="46">
        <f t="shared" si="34"/>
        <v>0.16967917766964211</v>
      </c>
      <c r="N171" s="46">
        <f t="shared" si="34"/>
        <v>0.16967917766964211</v>
      </c>
      <c r="P171" s="46">
        <f t="shared" ref="P171:P175" si="45">P170+25</f>
        <v>125</v>
      </c>
      <c r="Q171" s="46">
        <f t="shared" si="35"/>
        <v>0.16921642612270263</v>
      </c>
      <c r="R171" s="46">
        <f t="shared" si="35"/>
        <v>0.12810235438606069</v>
      </c>
      <c r="S171" s="46">
        <f t="shared" si="35"/>
        <v>0.16324025731641337</v>
      </c>
      <c r="T171" s="46">
        <f t="shared" si="35"/>
        <v>0.15619477538111315</v>
      </c>
      <c r="U171" s="46">
        <f t="shared" si="35"/>
        <v>0.15560357416098275</v>
      </c>
      <c r="V171" s="46">
        <f t="shared" si="35"/>
        <v>-0.61327788568330022</v>
      </c>
      <c r="W171" s="46">
        <f t="shared" si="35"/>
        <v>7.6419068349235467E-2</v>
      </c>
      <c r="X171" s="46">
        <f t="shared" si="35"/>
        <v>0.16891482525591756</v>
      </c>
      <c r="Y171" s="46">
        <f t="shared" si="35"/>
        <v>0.16610573775973569</v>
      </c>
      <c r="Z171" s="46">
        <f t="shared" si="35"/>
        <v>7.0617783221647995E-2</v>
      </c>
      <c r="AB171" s="46">
        <f t="shared" ref="AB171:AB175" si="46">AB170+25</f>
        <v>125</v>
      </c>
      <c r="AC171" s="46">
        <f t="shared" si="36"/>
        <v>0.17014192921658158</v>
      </c>
      <c r="AD171" s="46">
        <f t="shared" si="36"/>
        <v>0.21125600095322355</v>
      </c>
      <c r="AE171" s="46">
        <f t="shared" si="36"/>
        <v>0.17611809802287082</v>
      </c>
      <c r="AF171" s="46">
        <f t="shared" si="36"/>
        <v>0.18316357995817109</v>
      </c>
      <c r="AG171" s="46">
        <f t="shared" si="36"/>
        <v>0.18375478117830144</v>
      </c>
      <c r="AH171" s="46">
        <f t="shared" si="36"/>
        <v>0.95263624102258437</v>
      </c>
      <c r="AI171" s="46">
        <f t="shared" si="36"/>
        <v>0.2629392869900487</v>
      </c>
      <c r="AJ171" s="46">
        <f t="shared" si="36"/>
        <v>0.17044353008336668</v>
      </c>
      <c r="AK171" s="46">
        <f t="shared" si="36"/>
        <v>0.17325261757954849</v>
      </c>
      <c r="AL171" s="46">
        <f t="shared" si="36"/>
        <v>0.26874057211763619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0.17129756888274061</v>
      </c>
      <c r="F172" s="46">
        <f t="shared" si="34"/>
        <v>0.17129756888274061</v>
      </c>
      <c r="G172" s="46">
        <f t="shared" si="34"/>
        <v>0.17129756888274061</v>
      </c>
      <c r="H172" s="46">
        <f t="shared" si="34"/>
        <v>0.17129756888274061</v>
      </c>
      <c r="I172" s="46">
        <f t="shared" si="34"/>
        <v>0.17129756888274061</v>
      </c>
      <c r="J172" s="46">
        <f t="shared" si="34"/>
        <v>0.17129756888274061</v>
      </c>
      <c r="K172" s="46">
        <f t="shared" si="34"/>
        <v>0.17129756888274061</v>
      </c>
      <c r="L172" s="46">
        <f t="shared" si="34"/>
        <v>0.17129756888274061</v>
      </c>
      <c r="M172" s="46">
        <f t="shared" si="34"/>
        <v>0.17129756888274061</v>
      </c>
      <c r="N172" s="46">
        <f t="shared" si="34"/>
        <v>0.17129756888274061</v>
      </c>
      <c r="P172" s="46">
        <f t="shared" si="45"/>
        <v>150</v>
      </c>
      <c r="Q172" s="46">
        <f t="shared" si="35"/>
        <v>0.17083040363550095</v>
      </c>
      <c r="R172" s="46">
        <f t="shared" si="35"/>
        <v>0.12932418801092227</v>
      </c>
      <c r="S172" s="46">
        <f t="shared" si="35"/>
        <v>0.16479723444049624</v>
      </c>
      <c r="T172" s="46">
        <f t="shared" si="35"/>
        <v>0.15768455306320947</v>
      </c>
      <c r="U172" s="46">
        <f t="shared" si="35"/>
        <v>0.15708771299644528</v>
      </c>
      <c r="V172" s="46">
        <f t="shared" si="35"/>
        <v>-0.61912729841035796</v>
      </c>
      <c r="W172" s="46">
        <f t="shared" si="35"/>
        <v>7.7147949467285024E-2</v>
      </c>
      <c r="X172" s="46">
        <f t="shared" si="35"/>
        <v>0.17052592611526099</v>
      </c>
      <c r="Y172" s="46">
        <f t="shared" si="35"/>
        <v>0.16769004568795418</v>
      </c>
      <c r="Z172" s="46">
        <f t="shared" si="35"/>
        <v>7.1291331982456602E-2</v>
      </c>
      <c r="AB172" s="46">
        <f t="shared" si="46"/>
        <v>150</v>
      </c>
      <c r="AC172" s="46">
        <f t="shared" si="36"/>
        <v>0.17176473412998028</v>
      </c>
      <c r="AD172" s="46">
        <f t="shared" si="36"/>
        <v>0.21327094975455899</v>
      </c>
      <c r="AE172" s="46">
        <f t="shared" si="36"/>
        <v>0.17779790332498502</v>
      </c>
      <c r="AF172" s="46">
        <f t="shared" si="36"/>
        <v>0.18491058470227179</v>
      </c>
      <c r="AG172" s="46">
        <f t="shared" si="36"/>
        <v>0.18550742476903598</v>
      </c>
      <c r="AH172" s="46">
        <f t="shared" si="36"/>
        <v>0.96172243617583919</v>
      </c>
      <c r="AI172" s="46">
        <f t="shared" si="36"/>
        <v>0.26544718829819625</v>
      </c>
      <c r="AJ172" s="46">
        <f t="shared" si="36"/>
        <v>0.17206921165022024</v>
      </c>
      <c r="AK172" s="46">
        <f t="shared" si="36"/>
        <v>0.17490509207752711</v>
      </c>
      <c r="AL172" s="46">
        <f t="shared" si="36"/>
        <v>0.27130380578302465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0.17172657433149693</v>
      </c>
      <c r="F173" s="46">
        <f t="shared" si="34"/>
        <v>0.17172657433149693</v>
      </c>
      <c r="G173" s="46">
        <f t="shared" si="34"/>
        <v>0.17172657433149693</v>
      </c>
      <c r="H173" s="46">
        <f t="shared" si="34"/>
        <v>0.17172657433149693</v>
      </c>
      <c r="I173" s="46">
        <f t="shared" si="34"/>
        <v>0.17172657433149693</v>
      </c>
      <c r="J173" s="46">
        <f t="shared" si="34"/>
        <v>0.17172657433149693</v>
      </c>
      <c r="K173" s="46">
        <f t="shared" si="34"/>
        <v>0.17172657433149693</v>
      </c>
      <c r="L173" s="46">
        <f t="shared" si="34"/>
        <v>0.17172657433149693</v>
      </c>
      <c r="M173" s="46">
        <f t="shared" si="34"/>
        <v>0.17172657433149693</v>
      </c>
      <c r="N173" s="46">
        <f t="shared" si="34"/>
        <v>0.17172657433149693</v>
      </c>
      <c r="P173" s="46">
        <f t="shared" si="45"/>
        <v>175</v>
      </c>
      <c r="Q173" s="46">
        <f t="shared" si="35"/>
        <v>0.1712582390942928</v>
      </c>
      <c r="R173" s="46">
        <f t="shared" si="35"/>
        <v>0.12964807340914791</v>
      </c>
      <c r="S173" s="46">
        <f t="shared" si="35"/>
        <v>0.16520996015502956</v>
      </c>
      <c r="T173" s="46">
        <f t="shared" si="35"/>
        <v>0.15807946545391088</v>
      </c>
      <c r="U173" s="46">
        <f t="shared" si="35"/>
        <v>0.15748113063364638</v>
      </c>
      <c r="V173" s="46">
        <f t="shared" si="35"/>
        <v>-0.62067786907066691</v>
      </c>
      <c r="W173" s="46">
        <f t="shared" si="35"/>
        <v>7.7341162312614425E-2</v>
      </c>
      <c r="X173" s="46">
        <f t="shared" si="35"/>
        <v>0.17095299902665614</v>
      </c>
      <c r="Y173" s="46">
        <f t="shared" si="35"/>
        <v>0.16811001629099043</v>
      </c>
      <c r="Z173" s="46">
        <f t="shared" si="35"/>
        <v>7.1469877247687455E-2</v>
      </c>
      <c r="AB173" s="46">
        <f t="shared" si="46"/>
        <v>175</v>
      </c>
      <c r="AC173" s="46">
        <f t="shared" si="36"/>
        <v>0.17219490956870109</v>
      </c>
      <c r="AD173" s="46">
        <f t="shared" si="36"/>
        <v>0.21380507525384596</v>
      </c>
      <c r="AE173" s="46">
        <f t="shared" si="36"/>
        <v>0.17824318850796436</v>
      </c>
      <c r="AF173" s="46">
        <f t="shared" si="36"/>
        <v>0.18537368320908304</v>
      </c>
      <c r="AG173" s="46">
        <f t="shared" si="36"/>
        <v>0.18597201802934749</v>
      </c>
      <c r="AH173" s="46">
        <f t="shared" si="36"/>
        <v>0.96413101773366072</v>
      </c>
      <c r="AI173" s="46">
        <f t="shared" si="36"/>
        <v>0.26611198635037947</v>
      </c>
      <c r="AJ173" s="46">
        <f t="shared" si="36"/>
        <v>0.17250014963633775</v>
      </c>
      <c r="AK173" s="46">
        <f t="shared" si="36"/>
        <v>0.17534313237200347</v>
      </c>
      <c r="AL173" s="46">
        <f t="shared" si="36"/>
        <v>0.27198327141530648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0.17167152691903226</v>
      </c>
      <c r="F174" s="46">
        <f t="shared" si="34"/>
        <v>0.17167152691903226</v>
      </c>
      <c r="G174" s="46">
        <f t="shared" si="34"/>
        <v>0.17167152691903226</v>
      </c>
      <c r="H174" s="46">
        <f t="shared" si="34"/>
        <v>0.17167152691903226</v>
      </c>
      <c r="I174" s="46">
        <f t="shared" si="34"/>
        <v>0.17167152691903226</v>
      </c>
      <c r="J174" s="46">
        <f t="shared" si="34"/>
        <v>0.17167152691903226</v>
      </c>
      <c r="K174" s="46">
        <f t="shared" si="34"/>
        <v>0.17167152691903226</v>
      </c>
      <c r="L174" s="46">
        <f t="shared" si="34"/>
        <v>0.17167152691903226</v>
      </c>
      <c r="M174" s="46">
        <f t="shared" si="34"/>
        <v>0.17167152691903226</v>
      </c>
      <c r="N174" s="46">
        <f t="shared" si="34"/>
        <v>0.17167152691903226</v>
      </c>
      <c r="P174" s="46">
        <f t="shared" si="45"/>
        <v>200</v>
      </c>
      <c r="Q174" s="46">
        <f t="shared" si="35"/>
        <v>0.17120334180794033</v>
      </c>
      <c r="R174" s="46">
        <f t="shared" si="35"/>
        <v>0.12960651437263895</v>
      </c>
      <c r="S174" s="46">
        <f t="shared" si="35"/>
        <v>0.16515700166065947</v>
      </c>
      <c r="T174" s="46">
        <f t="shared" si="35"/>
        <v>0.15802879265867859</v>
      </c>
      <c r="U174" s="46">
        <f t="shared" si="35"/>
        <v>0.15743064963624023</v>
      </c>
      <c r="V174" s="46">
        <f t="shared" si="35"/>
        <v>-0.6204789091205285</v>
      </c>
      <c r="W174" s="46">
        <f t="shared" si="35"/>
        <v>7.731637039628525E-2</v>
      </c>
      <c r="X174" s="46">
        <f t="shared" si="35"/>
        <v>0.17089819958582336</v>
      </c>
      <c r="Y174" s="46">
        <f t="shared" si="35"/>
        <v>0.16805612817587348</v>
      </c>
      <c r="Z174" s="46">
        <f t="shared" si="35"/>
        <v>7.1446967387481075E-2</v>
      </c>
      <c r="AB174" s="46">
        <f t="shared" si="46"/>
        <v>200</v>
      </c>
      <c r="AC174" s="46">
        <f t="shared" si="36"/>
        <v>0.17213971203012418</v>
      </c>
      <c r="AD174" s="46">
        <f t="shared" si="36"/>
        <v>0.21373653946542556</v>
      </c>
      <c r="AE174" s="46">
        <f t="shared" si="36"/>
        <v>0.17818605217740505</v>
      </c>
      <c r="AF174" s="46">
        <f t="shared" si="36"/>
        <v>0.18531426117938593</v>
      </c>
      <c r="AG174" s="46">
        <f t="shared" si="36"/>
        <v>0.18591240420182428</v>
      </c>
      <c r="AH174" s="46">
        <f t="shared" si="36"/>
        <v>0.9638219629585929</v>
      </c>
      <c r="AI174" s="46">
        <f t="shared" si="36"/>
        <v>0.26602668344177927</v>
      </c>
      <c r="AJ174" s="46">
        <f t="shared" si="36"/>
        <v>0.17244485425224115</v>
      </c>
      <c r="AK174" s="46">
        <f t="shared" si="36"/>
        <v>0.17528692566219103</v>
      </c>
      <c r="AL174" s="46">
        <f t="shared" si="36"/>
        <v>0.27189608645058344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0.17142319586209748</v>
      </c>
      <c r="F175" s="46">
        <f t="shared" si="34"/>
        <v>0.17142319586209748</v>
      </c>
      <c r="G175" s="46">
        <f t="shared" si="34"/>
        <v>0.17142319586209748</v>
      </c>
      <c r="H175" s="46">
        <f t="shared" si="34"/>
        <v>0.17142319586209748</v>
      </c>
      <c r="I175" s="46">
        <f t="shared" si="34"/>
        <v>0.17142319586209748</v>
      </c>
      <c r="J175" s="46">
        <f t="shared" si="34"/>
        <v>0.17142319586209748</v>
      </c>
      <c r="K175" s="46">
        <f t="shared" si="34"/>
        <v>0.17142319586209748</v>
      </c>
      <c r="L175" s="46">
        <f t="shared" si="34"/>
        <v>0.17142319586209748</v>
      </c>
      <c r="M175" s="46">
        <f t="shared" si="34"/>
        <v>0.17142319586209748</v>
      </c>
      <c r="N175" s="46">
        <f t="shared" si="34"/>
        <v>0.17142319586209748</v>
      </c>
      <c r="P175" s="46">
        <f t="shared" si="45"/>
        <v>225</v>
      </c>
      <c r="Q175" s="46">
        <f t="shared" si="35"/>
        <v>0.1709556880031135</v>
      </c>
      <c r="R175" s="46">
        <f t="shared" si="35"/>
        <v>0.12941903236395985</v>
      </c>
      <c r="S175" s="46">
        <f t="shared" si="35"/>
        <v>0.16491809417542511</v>
      </c>
      <c r="T175" s="46">
        <f t="shared" si="35"/>
        <v>0.15780019646796864</v>
      </c>
      <c r="U175" s="46">
        <f t="shared" si="35"/>
        <v>0.15720291868795935</v>
      </c>
      <c r="V175" s="46">
        <f t="shared" si="35"/>
        <v>-0.61958135676532444</v>
      </c>
      <c r="W175" s="46">
        <f t="shared" si="35"/>
        <v>7.7204528576482925E-2</v>
      </c>
      <c r="X175" s="46">
        <f t="shared" si="35"/>
        <v>0.17065098718378413</v>
      </c>
      <c r="Y175" s="46">
        <f t="shared" si="35"/>
        <v>0.16781302696577027</v>
      </c>
      <c r="Z175" s="46">
        <f t="shared" si="35"/>
        <v>7.1343615939255853E-2</v>
      </c>
      <c r="AB175" s="46">
        <f t="shared" si="46"/>
        <v>225</v>
      </c>
      <c r="AC175" s="46">
        <f t="shared" si="36"/>
        <v>0.17189070372108145</v>
      </c>
      <c r="AD175" s="46">
        <f t="shared" si="36"/>
        <v>0.21342735936023513</v>
      </c>
      <c r="AE175" s="46">
        <f t="shared" si="36"/>
        <v>0.17792829754876988</v>
      </c>
      <c r="AF175" s="46">
        <f t="shared" si="36"/>
        <v>0.18504619525622634</v>
      </c>
      <c r="AG175" s="46">
        <f t="shared" si="36"/>
        <v>0.1856434730362356</v>
      </c>
      <c r="AH175" s="46">
        <f t="shared" si="36"/>
        <v>0.9624277484895194</v>
      </c>
      <c r="AI175" s="46">
        <f t="shared" si="36"/>
        <v>0.26564186314771204</v>
      </c>
      <c r="AJ175" s="46">
        <f t="shared" si="36"/>
        <v>0.17219540454041082</v>
      </c>
      <c r="AK175" s="46">
        <f t="shared" si="36"/>
        <v>0.17503336475842471</v>
      </c>
      <c r="AL175" s="46">
        <f t="shared" si="36"/>
        <v>0.27150277578493909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0.17110220134555257</v>
      </c>
      <c r="F176" s="46">
        <f t="shared" si="34"/>
        <v>0.17110220134555257</v>
      </c>
      <c r="G176" s="46">
        <f t="shared" si="34"/>
        <v>0.17110220134555257</v>
      </c>
      <c r="H176" s="46">
        <f t="shared" si="34"/>
        <v>0.17110220134555257</v>
      </c>
      <c r="I176" s="46">
        <f t="shared" si="34"/>
        <v>0.17110220134555257</v>
      </c>
      <c r="J176" s="46">
        <f t="shared" si="34"/>
        <v>0.17110220134555257</v>
      </c>
      <c r="K176" s="46">
        <f t="shared" si="34"/>
        <v>0.17110220134555257</v>
      </c>
      <c r="L176" s="46">
        <f t="shared" si="34"/>
        <v>0.17110220134555257</v>
      </c>
      <c r="M176" s="46">
        <f t="shared" si="34"/>
        <v>0.17110220134555257</v>
      </c>
      <c r="N176" s="46">
        <f t="shared" si="34"/>
        <v>0.17110220134555257</v>
      </c>
      <c r="P176" s="46">
        <v>250</v>
      </c>
      <c r="Q176" s="46">
        <f t="shared" si="35"/>
        <v>0.17063556890753143</v>
      </c>
      <c r="R176" s="46">
        <f t="shared" si="35"/>
        <v>0.1291766917663735</v>
      </c>
      <c r="S176" s="46">
        <f t="shared" si="35"/>
        <v>0.16460928063567556</v>
      </c>
      <c r="T176" s="46">
        <f t="shared" si="35"/>
        <v>0.15750471138194397</v>
      </c>
      <c r="U176" s="46">
        <f t="shared" si="35"/>
        <v>0.15690855202054355</v>
      </c>
      <c r="V176" s="46">
        <f t="shared" si="35"/>
        <v>-0.61842117411282549</v>
      </c>
      <c r="W176" s="46">
        <f t="shared" si="35"/>
        <v>7.7059961032978339E-2</v>
      </c>
      <c r="X176" s="46">
        <f t="shared" si="35"/>
        <v>0.17033143864863115</v>
      </c>
      <c r="Y176" s="46">
        <f t="shared" si="35"/>
        <v>0.16749879258698669</v>
      </c>
      <c r="Z176" s="46">
        <f t="shared" si="35"/>
        <v>7.1210023111331844E-2</v>
      </c>
      <c r="AB176" s="46">
        <v>250</v>
      </c>
      <c r="AC176" s="46">
        <f t="shared" si="36"/>
        <v>0.17156883378357368</v>
      </c>
      <c r="AD176" s="46">
        <f t="shared" si="36"/>
        <v>0.21302771092473161</v>
      </c>
      <c r="AE176" s="46">
        <f t="shared" si="36"/>
        <v>0.17759512205542954</v>
      </c>
      <c r="AF176" s="46">
        <f t="shared" si="36"/>
        <v>0.18469969130916111</v>
      </c>
      <c r="AG176" s="46">
        <f t="shared" si="36"/>
        <v>0.18529585067056153</v>
      </c>
      <c r="AH176" s="46">
        <f t="shared" si="36"/>
        <v>0.96062557680393057</v>
      </c>
      <c r="AI176" s="46">
        <f t="shared" si="36"/>
        <v>0.26514444165812678</v>
      </c>
      <c r="AJ176" s="46">
        <f t="shared" si="36"/>
        <v>0.17187296404247393</v>
      </c>
      <c r="AK176" s="46">
        <f t="shared" si="36"/>
        <v>0.17470561010411839</v>
      </c>
      <c r="AL176" s="46">
        <f t="shared" si="36"/>
        <v>0.27099437957977324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0.17038612492756539</v>
      </c>
      <c r="F177" s="46">
        <f t="shared" si="34"/>
        <v>0.17038612492756539</v>
      </c>
      <c r="G177" s="46">
        <f t="shared" si="34"/>
        <v>0.17038612492756539</v>
      </c>
      <c r="H177" s="46">
        <f t="shared" si="34"/>
        <v>0.17038612492756539</v>
      </c>
      <c r="I177" s="46">
        <f t="shared" si="34"/>
        <v>0.17038612492756539</v>
      </c>
      <c r="J177" s="46">
        <f t="shared" ref="J177:N177" si="47">J$150*$C177*(2^(-($D177-$D$151)/$E$90))</f>
        <v>0.17038612492756539</v>
      </c>
      <c r="K177" s="46">
        <f t="shared" si="47"/>
        <v>0.17038612492756539</v>
      </c>
      <c r="L177" s="46">
        <f t="shared" si="47"/>
        <v>0.17038612492756539</v>
      </c>
      <c r="M177" s="46">
        <f t="shared" si="47"/>
        <v>0.17038612492756539</v>
      </c>
      <c r="N177" s="46">
        <f t="shared" si="47"/>
        <v>0.17038612492756539</v>
      </c>
      <c r="P177" s="46">
        <v>300</v>
      </c>
      <c r="Q177" s="46">
        <f t="shared" si="35"/>
        <v>0.16992144538367482</v>
      </c>
      <c r="R177" s="46">
        <f t="shared" si="35"/>
        <v>0.12863607696422558</v>
      </c>
      <c r="S177" s="46">
        <f t="shared" si="35"/>
        <v>0.1639203776109448</v>
      </c>
      <c r="T177" s="46">
        <f t="shared" si="35"/>
        <v>0.15684554154861899</v>
      </c>
      <c r="U177" s="46">
        <f t="shared" si="35"/>
        <v>0.15625187716189862</v>
      </c>
      <c r="V177" s="46">
        <f t="shared" ref="V177:Z177" si="48">V$150*$C177*(2^(-($D177-$D$151)/$E$90))</f>
        <v>-0.61583303196337535</v>
      </c>
      <c r="W177" s="46">
        <f t="shared" si="48"/>
        <v>7.6737458923521046E-2</v>
      </c>
      <c r="X177" s="46">
        <f t="shared" si="48"/>
        <v>0.16961858793426901</v>
      </c>
      <c r="Y177" s="46">
        <f t="shared" si="48"/>
        <v>0.16679779672328862</v>
      </c>
      <c r="Z177" s="46">
        <f t="shared" si="48"/>
        <v>7.0912003460659054E-2</v>
      </c>
      <c r="AB177" s="46">
        <v>300</v>
      </c>
      <c r="AC177" s="46">
        <f t="shared" si="36"/>
        <v>0.17085080447145592</v>
      </c>
      <c r="AD177" s="46">
        <f t="shared" si="36"/>
        <v>0.21213617289090517</v>
      </c>
      <c r="AE177" s="46">
        <f t="shared" si="36"/>
        <v>0.17685187224418594</v>
      </c>
      <c r="AF177" s="46">
        <f t="shared" si="36"/>
        <v>0.18392670830651175</v>
      </c>
      <c r="AG177" s="46">
        <f t="shared" si="36"/>
        <v>0.1845203726932321</v>
      </c>
      <c r="AH177" s="46">
        <f t="shared" ref="AH177:AL177" si="49">AH$150*$C177*(2^(-($D177-$D$151)/$E$90))</f>
        <v>0.95660528181850601</v>
      </c>
      <c r="AI177" s="46">
        <f t="shared" si="49"/>
        <v>0.26403479093160964</v>
      </c>
      <c r="AJ177" s="46">
        <f t="shared" si="49"/>
        <v>0.17115366192086176</v>
      </c>
      <c r="AK177" s="46">
        <f t="shared" si="49"/>
        <v>0.17397445313184209</v>
      </c>
      <c r="AL177" s="46">
        <f t="shared" si="49"/>
        <v>0.2698602463944717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0.16942238554363093</v>
      </c>
      <c r="F178" s="46">
        <f t="shared" si="50"/>
        <v>0.16942238554363093</v>
      </c>
      <c r="G178" s="46">
        <f t="shared" si="50"/>
        <v>0.16942238554363093</v>
      </c>
      <c r="H178" s="46">
        <f t="shared" si="50"/>
        <v>0.16942238554363093</v>
      </c>
      <c r="I178" s="46">
        <f t="shared" si="50"/>
        <v>0.16942238554363093</v>
      </c>
      <c r="J178" s="46">
        <f t="shared" si="50"/>
        <v>0.16942238554363093</v>
      </c>
      <c r="K178" s="46">
        <f t="shared" si="50"/>
        <v>0.16942238554363093</v>
      </c>
      <c r="L178" s="46">
        <f t="shared" si="50"/>
        <v>0.16942238554363093</v>
      </c>
      <c r="M178" s="46">
        <f t="shared" si="50"/>
        <v>0.16942238554363093</v>
      </c>
      <c r="N178" s="46">
        <f t="shared" si="50"/>
        <v>0.16942238554363093</v>
      </c>
      <c r="P178" s="46">
        <v>365</v>
      </c>
      <c r="Q178" s="46">
        <f t="shared" ref="Q178:Z183" si="51">Q$150*$C178*(2^(-($D178-$D$151)/$E$90))</f>
        <v>0.1689603343239513</v>
      </c>
      <c r="R178" s="46">
        <f t="shared" si="51"/>
        <v>0.12790848454073483</v>
      </c>
      <c r="S178" s="46">
        <f t="shared" si="51"/>
        <v>0.16299320983950666</v>
      </c>
      <c r="T178" s="46">
        <f t="shared" si="51"/>
        <v>0.15595839052238847</v>
      </c>
      <c r="U178" s="46">
        <f t="shared" si="51"/>
        <v>0.15536808402499488</v>
      </c>
      <c r="V178" s="46">
        <f t="shared" si="51"/>
        <v>-0.61234975216530974</v>
      </c>
      <c r="W178" s="46">
        <f t="shared" si="51"/>
        <v>7.6303415884986722E-2</v>
      </c>
      <c r="X178" s="46">
        <f t="shared" si="51"/>
        <v>0.16865918989931106</v>
      </c>
      <c r="Y178" s="46">
        <f t="shared" si="51"/>
        <v>0.16585435367049275</v>
      </c>
      <c r="Z178" s="46">
        <f t="shared" si="51"/>
        <v>7.0510910410636424E-2</v>
      </c>
      <c r="AB178" s="46">
        <v>365</v>
      </c>
      <c r="AC178" s="46">
        <f t="shared" ref="AC178:AL183" si="52">AC$150*$C178*(2^(-($D178-$D$151)/$E$90))</f>
        <v>0.16988443676331053</v>
      </c>
      <c r="AD178" s="46">
        <f t="shared" si="52"/>
        <v>0.21093628654652702</v>
      </c>
      <c r="AE178" s="46">
        <f t="shared" si="52"/>
        <v>0.17585156124775519</v>
      </c>
      <c r="AF178" s="46">
        <f t="shared" si="52"/>
        <v>0.18288638056487339</v>
      </c>
      <c r="AG178" s="46">
        <f t="shared" si="52"/>
        <v>0.18347668706226697</v>
      </c>
      <c r="AH178" s="46">
        <f t="shared" si="52"/>
        <v>0.95119452325257148</v>
      </c>
      <c r="AI178" s="46">
        <f t="shared" si="52"/>
        <v>0.26254135520227512</v>
      </c>
      <c r="AJ178" s="46">
        <f t="shared" si="52"/>
        <v>0.1701855811879508</v>
      </c>
      <c r="AK178" s="46">
        <f t="shared" si="52"/>
        <v>0.1729904174167691</v>
      </c>
      <c r="AL178" s="46">
        <f t="shared" si="52"/>
        <v>0.2683338606766254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0.16410951208671198</v>
      </c>
      <c r="F179" s="46">
        <f t="shared" si="50"/>
        <v>0.16410951208671198</v>
      </c>
      <c r="G179" s="46">
        <f t="shared" si="50"/>
        <v>0.16410951208671198</v>
      </c>
      <c r="H179" s="46">
        <f t="shared" si="50"/>
        <v>0.16410951208671198</v>
      </c>
      <c r="I179" s="46">
        <f t="shared" si="50"/>
        <v>0.16410951208671198</v>
      </c>
      <c r="J179" s="46">
        <f t="shared" si="50"/>
        <v>0.16410951208671198</v>
      </c>
      <c r="K179" s="46">
        <f t="shared" si="50"/>
        <v>0.16410951208671198</v>
      </c>
      <c r="L179" s="46">
        <f t="shared" si="50"/>
        <v>0.16410951208671198</v>
      </c>
      <c r="M179" s="46">
        <f t="shared" si="50"/>
        <v>0.16410951208671198</v>
      </c>
      <c r="N179" s="46">
        <f t="shared" si="50"/>
        <v>0.16410951208671198</v>
      </c>
      <c r="P179" s="46">
        <f>365*2</f>
        <v>730</v>
      </c>
      <c r="Q179" s="46">
        <f t="shared" si="51"/>
        <v>0.16366195021360186</v>
      </c>
      <c r="R179" s="46">
        <f t="shared" si="51"/>
        <v>0.12389743493680752</v>
      </c>
      <c r="S179" s="46">
        <f t="shared" si="51"/>
        <v>0.15788194726676164</v>
      </c>
      <c r="T179" s="46">
        <f t="shared" si="51"/>
        <v>0.15106773105769328</v>
      </c>
      <c r="U179" s="46">
        <f t="shared" si="51"/>
        <v>0.15049593583147192</v>
      </c>
      <c r="V179" s="46">
        <f t="shared" si="51"/>
        <v>-0.59314723217840903</v>
      </c>
      <c r="W179" s="46">
        <f t="shared" si="51"/>
        <v>7.3910636491479748E-2</v>
      </c>
      <c r="X179" s="46">
        <f t="shared" si="51"/>
        <v>0.16337024930030894</v>
      </c>
      <c r="Y179" s="46">
        <f t="shared" si="51"/>
        <v>0.16065336921673834</v>
      </c>
      <c r="Z179" s="46">
        <f t="shared" si="51"/>
        <v>6.8299776721650649E-2</v>
      </c>
      <c r="AB179" s="46">
        <f>365*2</f>
        <v>730</v>
      </c>
      <c r="AC179" s="46">
        <f t="shared" si="52"/>
        <v>0.16455707395982208</v>
      </c>
      <c r="AD179" s="46">
        <f t="shared" si="52"/>
        <v>0.20432158923661645</v>
      </c>
      <c r="AE179" s="46">
        <f t="shared" si="52"/>
        <v>0.1703370769066623</v>
      </c>
      <c r="AF179" s="46">
        <f t="shared" si="52"/>
        <v>0.17715129311573066</v>
      </c>
      <c r="AG179" s="46">
        <f t="shared" si="52"/>
        <v>0.17772308834195202</v>
      </c>
      <c r="AH179" s="46">
        <f t="shared" si="52"/>
        <v>0.921366256351833</v>
      </c>
      <c r="AI179" s="46">
        <f t="shared" si="52"/>
        <v>0.25430838768194419</v>
      </c>
      <c r="AJ179" s="46">
        <f t="shared" si="52"/>
        <v>0.16484877487311503</v>
      </c>
      <c r="AK179" s="46">
        <f t="shared" si="52"/>
        <v>0.1675656549566856</v>
      </c>
      <c r="AL179" s="46">
        <f t="shared" si="52"/>
        <v>0.25991924745177331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0.15397966183779094</v>
      </c>
      <c r="F180" s="46">
        <f t="shared" si="50"/>
        <v>0.15397966183779094</v>
      </c>
      <c r="G180" s="46">
        <f t="shared" si="50"/>
        <v>0.15397966183779094</v>
      </c>
      <c r="H180" s="46">
        <f t="shared" si="50"/>
        <v>0.15397966183779094</v>
      </c>
      <c r="I180" s="46">
        <f t="shared" si="50"/>
        <v>0.15397966183779094</v>
      </c>
      <c r="J180" s="46">
        <f t="shared" si="50"/>
        <v>0.15397966183779094</v>
      </c>
      <c r="K180" s="46">
        <f t="shared" si="50"/>
        <v>0.15397966183779094</v>
      </c>
      <c r="L180" s="46">
        <f t="shared" si="50"/>
        <v>0.15397966183779094</v>
      </c>
      <c r="M180" s="46">
        <f t="shared" si="50"/>
        <v>0.15397966183779094</v>
      </c>
      <c r="N180" s="46">
        <f t="shared" si="50"/>
        <v>0.15397966183779094</v>
      </c>
      <c r="P180" s="46">
        <f>P179*2</f>
        <v>1460</v>
      </c>
      <c r="Q180" s="46">
        <f t="shared" si="51"/>
        <v>0.15355972624114755</v>
      </c>
      <c r="R180" s="46">
        <f t="shared" si="51"/>
        <v>0.11624972185682377</v>
      </c>
      <c r="S180" s="46">
        <f t="shared" si="51"/>
        <v>0.14813650068975093</v>
      </c>
      <c r="T180" s="46">
        <f t="shared" si="51"/>
        <v>0.14174289989098954</v>
      </c>
      <c r="U180" s="46">
        <f t="shared" si="51"/>
        <v>0.14120639938925442</v>
      </c>
      <c r="V180" s="46">
        <f t="shared" si="51"/>
        <v>-0.5565345303238417</v>
      </c>
      <c r="W180" s="46">
        <f t="shared" si="51"/>
        <v>6.9348416605861357E-2</v>
      </c>
      <c r="X180" s="46">
        <f t="shared" si="51"/>
        <v>0.15328603090554213</v>
      </c>
      <c r="Y180" s="46">
        <f t="shared" si="51"/>
        <v>0.15073685340082205</v>
      </c>
      <c r="Z180" s="46">
        <f t="shared" si="51"/>
        <v>6.4083893672412781E-2</v>
      </c>
      <c r="AB180" s="46">
        <f>AB179*2</f>
        <v>1460</v>
      </c>
      <c r="AC180" s="46">
        <f t="shared" si="52"/>
        <v>0.15439959743443427</v>
      </c>
      <c r="AD180" s="46">
        <f t="shared" si="52"/>
        <v>0.1917096018187581</v>
      </c>
      <c r="AE180" s="46">
        <f t="shared" si="52"/>
        <v>0.15982282298583092</v>
      </c>
      <c r="AF180" s="46">
        <f t="shared" si="52"/>
        <v>0.16621642378459228</v>
      </c>
      <c r="AG180" s="46">
        <f t="shared" si="52"/>
        <v>0.1667529242863274</v>
      </c>
      <c r="AH180" s="46">
        <f t="shared" si="52"/>
        <v>0.86449385399942358</v>
      </c>
      <c r="AI180" s="46">
        <f t="shared" si="52"/>
        <v>0.23861090706972046</v>
      </c>
      <c r="AJ180" s="46">
        <f t="shared" si="52"/>
        <v>0.15467329277003974</v>
      </c>
      <c r="AK180" s="46">
        <f t="shared" si="52"/>
        <v>0.1572224702747598</v>
      </c>
      <c r="AL180" s="46">
        <f t="shared" si="52"/>
        <v>0.24387543000316905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0.13556050642608147</v>
      </c>
      <c r="F181" s="46">
        <f t="shared" si="50"/>
        <v>0.13556050642608147</v>
      </c>
      <c r="G181" s="46">
        <f t="shared" si="50"/>
        <v>0.13556050642608147</v>
      </c>
      <c r="H181" s="46">
        <f t="shared" si="50"/>
        <v>0.13556050642608147</v>
      </c>
      <c r="I181" s="46">
        <f t="shared" si="50"/>
        <v>0.13556050642608147</v>
      </c>
      <c r="J181" s="46">
        <f t="shared" si="50"/>
        <v>0.13556050642608147</v>
      </c>
      <c r="K181" s="46">
        <f t="shared" si="50"/>
        <v>0.13556050642608147</v>
      </c>
      <c r="L181" s="46">
        <f t="shared" si="50"/>
        <v>0.13556050642608147</v>
      </c>
      <c r="M181" s="46">
        <f t="shared" si="50"/>
        <v>0.13556050642608147</v>
      </c>
      <c r="N181" s="46">
        <f t="shared" si="50"/>
        <v>0.13556050642608147</v>
      </c>
      <c r="P181" s="46">
        <f>P180*2</f>
        <v>2920</v>
      </c>
      <c r="Q181" s="46">
        <f t="shared" si="51"/>
        <v>0.13519080382076415</v>
      </c>
      <c r="R181" s="46">
        <f t="shared" si="51"/>
        <v>0.1023438483934537</v>
      </c>
      <c r="S181" s="46">
        <f t="shared" si="51"/>
        <v>0.13041630832288043</v>
      </c>
      <c r="T181" s="46">
        <f t="shared" si="51"/>
        <v>0.12478751454698984</v>
      </c>
      <c r="U181" s="46">
        <f t="shared" si="51"/>
        <v>0.12431519061248431</v>
      </c>
      <c r="V181" s="46">
        <f t="shared" si="51"/>
        <v>-0.4899614785086201</v>
      </c>
      <c r="W181" s="46">
        <f t="shared" si="51"/>
        <v>6.1052910252788972E-2</v>
      </c>
      <c r="X181" s="46">
        <f t="shared" si="51"/>
        <v>0.13494984811363825</v>
      </c>
      <c r="Y181" s="46">
        <f t="shared" si="51"/>
        <v>0.13270560501435244</v>
      </c>
      <c r="Z181" s="46">
        <f t="shared" si="51"/>
        <v>5.6418133254110978E-2</v>
      </c>
      <c r="AB181" s="46">
        <f>AB180*2</f>
        <v>2920</v>
      </c>
      <c r="AC181" s="46">
        <f t="shared" si="52"/>
        <v>0.1359302090313988</v>
      </c>
      <c r="AD181" s="46">
        <f t="shared" si="52"/>
        <v>0.16877716445870927</v>
      </c>
      <c r="AE181" s="46">
        <f t="shared" si="52"/>
        <v>0.14070470452928255</v>
      </c>
      <c r="AF181" s="46">
        <f t="shared" si="52"/>
        <v>0.14633349830517312</v>
      </c>
      <c r="AG181" s="46">
        <f t="shared" si="52"/>
        <v>0.14680582223967864</v>
      </c>
      <c r="AH181" s="46">
        <f t="shared" si="52"/>
        <v>0.76108249136078299</v>
      </c>
      <c r="AI181" s="46">
        <f t="shared" si="52"/>
        <v>0.21006810259937395</v>
      </c>
      <c r="AJ181" s="46">
        <f t="shared" si="52"/>
        <v>0.1361711647385247</v>
      </c>
      <c r="AK181" s="46">
        <f t="shared" si="52"/>
        <v>0.13841540783781051</v>
      </c>
      <c r="AL181" s="46">
        <f t="shared" si="52"/>
        <v>0.21470287959805195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0.10507425292084764</v>
      </c>
      <c r="F182" s="46">
        <f t="shared" si="50"/>
        <v>0.10507425292084764</v>
      </c>
      <c r="G182" s="46">
        <f t="shared" si="50"/>
        <v>0.10507425292084764</v>
      </c>
      <c r="H182" s="46">
        <f t="shared" si="50"/>
        <v>0.10507425292084764</v>
      </c>
      <c r="I182" s="46">
        <f t="shared" si="50"/>
        <v>0.10507425292084764</v>
      </c>
      <c r="J182" s="46">
        <f t="shared" si="50"/>
        <v>0.10507425292084764</v>
      </c>
      <c r="K182" s="46">
        <f t="shared" si="50"/>
        <v>0.10507425292084764</v>
      </c>
      <c r="L182" s="46">
        <f t="shared" si="50"/>
        <v>0.10507425292084764</v>
      </c>
      <c r="M182" s="46">
        <f t="shared" si="50"/>
        <v>0.10507425292084764</v>
      </c>
      <c r="N182" s="46">
        <f t="shared" si="50"/>
        <v>0.10507425292084764</v>
      </c>
      <c r="P182" s="46">
        <f>P181*2</f>
        <v>5840</v>
      </c>
      <c r="Q182" s="46">
        <f t="shared" si="51"/>
        <v>0.10478769287411463</v>
      </c>
      <c r="R182" s="46">
        <f t="shared" si="51"/>
        <v>7.9327701662507646E-2</v>
      </c>
      <c r="S182" s="46">
        <f t="shared" si="51"/>
        <v>0.10108693547256539</v>
      </c>
      <c r="T182" s="46">
        <f t="shared" si="51"/>
        <v>9.6724003255506133E-2</v>
      </c>
      <c r="U182" s="46">
        <f t="shared" si="51"/>
        <v>9.6357900429076632E-2</v>
      </c>
      <c r="V182" s="46">
        <f t="shared" si="51"/>
        <v>-0.37977385649823853</v>
      </c>
      <c r="W182" s="46">
        <f t="shared" si="51"/>
        <v>4.732269820010878E-2</v>
      </c>
      <c r="X182" s="46">
        <f t="shared" si="51"/>
        <v>0.10460092578699789</v>
      </c>
      <c r="Y182" s="46">
        <f t="shared" si="51"/>
        <v>0.1028613913661907</v>
      </c>
      <c r="Z182" s="46">
        <f t="shared" si="51"/>
        <v>4.3730237951692931E-2</v>
      </c>
      <c r="AB182" s="46">
        <f>AB181*2</f>
        <v>5840</v>
      </c>
      <c r="AC182" s="46">
        <f t="shared" si="52"/>
        <v>0.10536081296758067</v>
      </c>
      <c r="AD182" s="46">
        <f t="shared" si="52"/>
        <v>0.13082080417918765</v>
      </c>
      <c r="AE182" s="46">
        <f t="shared" si="52"/>
        <v>0.1090615703691299</v>
      </c>
      <c r="AF182" s="46">
        <f t="shared" si="52"/>
        <v>0.11342450258618914</v>
      </c>
      <c r="AG182" s="46">
        <f t="shared" si="52"/>
        <v>0.11379060541261866</v>
      </c>
      <c r="AH182" s="46">
        <f t="shared" si="52"/>
        <v>0.58992236233993378</v>
      </c>
      <c r="AI182" s="46">
        <f t="shared" si="52"/>
        <v>0.1628258076415865</v>
      </c>
      <c r="AJ182" s="46">
        <f t="shared" si="52"/>
        <v>0.10554758005469739</v>
      </c>
      <c r="AK182" s="46">
        <f t="shared" si="52"/>
        <v>0.10728711447550458</v>
      </c>
      <c r="AL182" s="46">
        <f t="shared" si="52"/>
        <v>0.16641826789000233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8.7405305973639477E-2</v>
      </c>
      <c r="F183" s="46">
        <f t="shared" si="50"/>
        <v>8.7405305973639477E-2</v>
      </c>
      <c r="G183" s="46">
        <f t="shared" si="50"/>
        <v>8.7405305973639477E-2</v>
      </c>
      <c r="H183" s="46">
        <f t="shared" si="50"/>
        <v>8.7405305973639477E-2</v>
      </c>
      <c r="I183" s="46">
        <f t="shared" si="50"/>
        <v>8.7405305973639477E-2</v>
      </c>
      <c r="J183" s="46">
        <f t="shared" si="50"/>
        <v>8.7405305973639477E-2</v>
      </c>
      <c r="K183" s="46">
        <f t="shared" si="50"/>
        <v>8.7405305973639477E-2</v>
      </c>
      <c r="L183" s="46">
        <f t="shared" si="50"/>
        <v>8.7405305973639477E-2</v>
      </c>
      <c r="M183" s="46">
        <f t="shared" si="50"/>
        <v>8.7405305973639477E-2</v>
      </c>
      <c r="N183" s="46">
        <f t="shared" si="50"/>
        <v>8.7405305973639477E-2</v>
      </c>
      <c r="P183" s="47">
        <f>365*21.772</f>
        <v>7946.78</v>
      </c>
      <c r="Q183" s="46">
        <f t="shared" si="51"/>
        <v>8.7166932938683064E-2</v>
      </c>
      <c r="R183" s="46">
        <f t="shared" si="51"/>
        <v>6.5988211605179745E-2</v>
      </c>
      <c r="S183" s="46">
        <f t="shared" si="51"/>
        <v>8.4088482947130061E-2</v>
      </c>
      <c r="T183" s="46">
        <f t="shared" si="51"/>
        <v>8.0459207318003489E-2</v>
      </c>
      <c r="U183" s="46">
        <f t="shared" si="51"/>
        <v>8.0154667160235338E-2</v>
      </c>
      <c r="V183" s="46">
        <f t="shared" si="51"/>
        <v>-0.31591231158238919</v>
      </c>
      <c r="W183" s="46">
        <f t="shared" si="51"/>
        <v>3.9365066138462523E-2</v>
      </c>
      <c r="X183" s="46">
        <f t="shared" si="51"/>
        <v>8.7011572001617535E-2</v>
      </c>
      <c r="Y183" s="46">
        <f t="shared" si="51"/>
        <v>8.5564552069752164E-2</v>
      </c>
      <c r="Z183" s="46">
        <f t="shared" si="51"/>
        <v>3.6376702400606968E-2</v>
      </c>
      <c r="AB183" s="47">
        <f>365*21.772</f>
        <v>7946.78</v>
      </c>
      <c r="AC183" s="46">
        <f t="shared" si="52"/>
        <v>8.764367900859589E-2</v>
      </c>
      <c r="AD183" s="46">
        <f t="shared" si="52"/>
        <v>0.10882240034209922</v>
      </c>
      <c r="AE183" s="46">
        <f t="shared" si="52"/>
        <v>9.0722129000148893E-2</v>
      </c>
      <c r="AF183" s="46">
        <f t="shared" si="52"/>
        <v>9.4351404629275465E-2</v>
      </c>
      <c r="AG183" s="46">
        <f t="shared" si="52"/>
        <v>9.4655944787043603E-2</v>
      </c>
      <c r="AH183" s="46">
        <f t="shared" si="52"/>
        <v>0.49072292352966812</v>
      </c>
      <c r="AI183" s="46">
        <f t="shared" si="52"/>
        <v>0.1354455458088164</v>
      </c>
      <c r="AJ183" s="46">
        <f t="shared" si="52"/>
        <v>8.779903994566142E-2</v>
      </c>
      <c r="AK183" s="46">
        <f t="shared" si="52"/>
        <v>8.9246059877526804E-2</v>
      </c>
      <c r="AL183" s="46">
        <f t="shared" si="52"/>
        <v>0.13843390954667198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O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12351.682288022064</v>
      </c>
      <c r="F207" s="32">
        <f t="shared" ref="F207:N207" si="56">F103*2220*$AP103</f>
        <v>12351.682288022064</v>
      </c>
      <c r="G207" s="32">
        <f t="shared" si="56"/>
        <v>12351.682288022064</v>
      </c>
      <c r="H207" s="32">
        <f t="shared" si="56"/>
        <v>12351.682288022064</v>
      </c>
      <c r="I207" s="32">
        <f t="shared" si="56"/>
        <v>12351.682288022064</v>
      </c>
      <c r="J207" s="32">
        <f t="shared" si="56"/>
        <v>12351.682288022064</v>
      </c>
      <c r="K207" s="32">
        <f t="shared" si="56"/>
        <v>12351.682288022064</v>
      </c>
      <c r="L207" s="32">
        <f t="shared" si="56"/>
        <v>12351.682288022064</v>
      </c>
      <c r="M207" s="32">
        <f t="shared" si="56"/>
        <v>12351.682288022064</v>
      </c>
      <c r="N207" s="32">
        <f t="shared" si="56"/>
        <v>12351.682288022064</v>
      </c>
      <c r="Q207" s="32">
        <f>Q103*$AP103*2220</f>
        <v>10249.130144854924</v>
      </c>
      <c r="R207" s="32">
        <f t="shared" ref="R207:Z207" si="57">R103*$AP103*2220</f>
        <v>5257.5489453671253</v>
      </c>
      <c r="S207" s="32">
        <f t="shared" si="57"/>
        <v>10665.877178955981</v>
      </c>
      <c r="T207" s="32">
        <f t="shared" si="57"/>
        <v>10892.191750062702</v>
      </c>
      <c r="U207" s="32">
        <f t="shared" si="57"/>
        <v>9825.3580426253029</v>
      </c>
      <c r="V207" s="32">
        <f t="shared" si="57"/>
        <v>-5567.814576819459</v>
      </c>
      <c r="W207" s="32">
        <f t="shared" si="57"/>
        <v>6372.7067004665259</v>
      </c>
      <c r="X207" s="32">
        <f t="shared" si="57"/>
        <v>11859.239193028428</v>
      </c>
      <c r="Y207" s="32">
        <f t="shared" si="57"/>
        <v>11536.376799514514</v>
      </c>
      <c r="Z207" s="32">
        <f t="shared" si="57"/>
        <v>6751.9522417025391</v>
      </c>
      <c r="AC207" s="32">
        <f>AC103*$AP103*2220</f>
        <v>14454.234431189205</v>
      </c>
      <c r="AD207" s="32">
        <f t="shared" ref="AD207:AL207" si="58">AD103*$AP103*2220</f>
        <v>19445.815630677003</v>
      </c>
      <c r="AE207" s="32">
        <f t="shared" si="58"/>
        <v>14037.487397088147</v>
      </c>
      <c r="AF207" s="32">
        <f t="shared" si="58"/>
        <v>13811.172825981428</v>
      </c>
      <c r="AG207" s="32">
        <f t="shared" si="58"/>
        <v>14878.006533418822</v>
      </c>
      <c r="AH207" s="32">
        <f t="shared" si="58"/>
        <v>30271.179152863588</v>
      </c>
      <c r="AI207" s="32">
        <f t="shared" si="58"/>
        <v>18330.657875577599</v>
      </c>
      <c r="AJ207" s="32">
        <f t="shared" si="58"/>
        <v>12844.125383015698</v>
      </c>
      <c r="AK207" s="32">
        <f t="shared" si="58"/>
        <v>13166.987776529615</v>
      </c>
      <c r="AL207" s="32">
        <f t="shared" si="58"/>
        <v>17951.412334341589</v>
      </c>
    </row>
    <row r="208" spans="2:38">
      <c r="D208" s="32">
        <f t="shared" si="53"/>
        <v>7.4999999999999997E-2</v>
      </c>
      <c r="E208" s="32">
        <f t="shared" ref="E208:N223" si="59">E104*2220*$AP104</f>
        <v>13351.965681917573</v>
      </c>
      <c r="F208" s="32">
        <f t="shared" si="59"/>
        <v>13351.965681917573</v>
      </c>
      <c r="G208" s="32">
        <f t="shared" si="59"/>
        <v>13351.965681917573</v>
      </c>
      <c r="H208" s="32">
        <f t="shared" si="59"/>
        <v>13351.965681917573</v>
      </c>
      <c r="I208" s="32">
        <f t="shared" si="59"/>
        <v>13351.965681917573</v>
      </c>
      <c r="J208" s="32">
        <f t="shared" si="59"/>
        <v>13351.965681917573</v>
      </c>
      <c r="K208" s="32">
        <f t="shared" si="59"/>
        <v>13351.965681917573</v>
      </c>
      <c r="L208" s="32">
        <f t="shared" si="59"/>
        <v>13351.965681917573</v>
      </c>
      <c r="M208" s="32">
        <f t="shared" si="59"/>
        <v>13351.965681917573</v>
      </c>
      <c r="N208" s="32">
        <f t="shared" si="59"/>
        <v>13351.965681917573</v>
      </c>
      <c r="Q208" s="32">
        <f t="shared" ref="Q208:Z223" si="60">Q104*$AP104*2220</f>
        <v>10336.288831570713</v>
      </c>
      <c r="R208" s="32">
        <f t="shared" si="60"/>
        <v>6939.5078972381589</v>
      </c>
      <c r="S208" s="32">
        <f t="shared" si="60"/>
        <v>9439.3487802376494</v>
      </c>
      <c r="T208" s="32">
        <f t="shared" si="60"/>
        <v>11300.815282537762</v>
      </c>
      <c r="U208" s="32">
        <f t="shared" si="60"/>
        <v>9205.7449996229225</v>
      </c>
      <c r="V208" s="32">
        <f t="shared" si="60"/>
        <v>-6472.8261147146077</v>
      </c>
      <c r="W208" s="32">
        <f t="shared" si="60"/>
        <v>4047.6747643573299</v>
      </c>
      <c r="X208" s="32">
        <f t="shared" si="60"/>
        <v>12711.947726188606</v>
      </c>
      <c r="Y208" s="32">
        <f t="shared" si="60"/>
        <v>12702.688019611904</v>
      </c>
      <c r="Z208" s="32">
        <f t="shared" si="60"/>
        <v>210.58132436034518</v>
      </c>
      <c r="AC208" s="32">
        <f t="shared" ref="AC208:AL223" si="61">AC104*$AP104*2220</f>
        <v>16367.642532264432</v>
      </c>
      <c r="AD208" s="32">
        <f t="shared" si="61"/>
        <v>19764.423466596985</v>
      </c>
      <c r="AE208" s="32">
        <f t="shared" si="61"/>
        <v>17264.582583597497</v>
      </c>
      <c r="AF208" s="32">
        <f t="shared" si="61"/>
        <v>15403.116081297383</v>
      </c>
      <c r="AG208" s="32">
        <f t="shared" si="61"/>
        <v>17498.186364212223</v>
      </c>
      <c r="AH208" s="32">
        <f t="shared" si="61"/>
        <v>33176.757478549756</v>
      </c>
      <c r="AI208" s="32">
        <f t="shared" si="61"/>
        <v>22656.256599477845</v>
      </c>
      <c r="AJ208" s="32">
        <f t="shared" si="61"/>
        <v>13991.983637646537</v>
      </c>
      <c r="AK208" s="32">
        <f t="shared" si="61"/>
        <v>14001.24334422324</v>
      </c>
      <c r="AL208" s="32">
        <f t="shared" si="61"/>
        <v>26493.350039474808</v>
      </c>
    </row>
    <row r="209" spans="4:38">
      <c r="D209" s="32">
        <f t="shared" si="53"/>
        <v>0.1</v>
      </c>
      <c r="E209" s="32">
        <f t="shared" si="59"/>
        <v>14315.413799480784</v>
      </c>
      <c r="F209" s="32">
        <f t="shared" si="59"/>
        <v>14315.413799480784</v>
      </c>
      <c r="G209" s="32">
        <f t="shared" si="59"/>
        <v>14315.413799480784</v>
      </c>
      <c r="H209" s="32">
        <f t="shared" si="59"/>
        <v>14315.413799480784</v>
      </c>
      <c r="I209" s="32">
        <f t="shared" si="59"/>
        <v>14315.413799480784</v>
      </c>
      <c r="J209" s="32">
        <f t="shared" si="59"/>
        <v>14315.413799480784</v>
      </c>
      <c r="K209" s="32">
        <f t="shared" si="59"/>
        <v>14315.413799480784</v>
      </c>
      <c r="L209" s="32">
        <f t="shared" si="59"/>
        <v>14315.413799480784</v>
      </c>
      <c r="M209" s="32">
        <f t="shared" si="59"/>
        <v>14315.413799480784</v>
      </c>
      <c r="N209" s="32">
        <f t="shared" si="59"/>
        <v>14315.413799480784</v>
      </c>
      <c r="Q209" s="32">
        <f t="shared" si="60"/>
        <v>10472.584217619351</v>
      </c>
      <c r="R209" s="32">
        <f t="shared" si="60"/>
        <v>8466.9709357122974</v>
      </c>
      <c r="S209" s="32">
        <f t="shared" si="60"/>
        <v>8394.1993464635379</v>
      </c>
      <c r="T209" s="32">
        <f t="shared" si="60"/>
        <v>11747.179595623713</v>
      </c>
      <c r="U209" s="32">
        <f t="shared" si="60"/>
        <v>8690.6755032592828</v>
      </c>
      <c r="V209" s="32">
        <f t="shared" si="60"/>
        <v>-7359.8095887059644</v>
      </c>
      <c r="W209" s="32">
        <f t="shared" si="60"/>
        <v>1975.8288501017391</v>
      </c>
      <c r="X209" s="32">
        <f t="shared" si="60"/>
        <v>13545.00817868402</v>
      </c>
      <c r="Y209" s="32">
        <f t="shared" si="60"/>
        <v>13809.581850585731</v>
      </c>
      <c r="Z209" s="32">
        <f t="shared" si="60"/>
        <v>-6001.9676866637619</v>
      </c>
      <c r="AC209" s="32">
        <f t="shared" si="61"/>
        <v>18158.243381342218</v>
      </c>
      <c r="AD209" s="32">
        <f t="shared" si="61"/>
        <v>20163.856663249273</v>
      </c>
      <c r="AE209" s="32">
        <f t="shared" si="61"/>
        <v>20236.628252498031</v>
      </c>
      <c r="AF209" s="32">
        <f t="shared" si="61"/>
        <v>16883.648003337858</v>
      </c>
      <c r="AG209" s="32">
        <f t="shared" si="61"/>
        <v>19940.152095702288</v>
      </c>
      <c r="AH209" s="32">
        <f t="shared" si="61"/>
        <v>35990.637187667424</v>
      </c>
      <c r="AI209" s="32">
        <f t="shared" si="61"/>
        <v>26654.998748859824</v>
      </c>
      <c r="AJ209" s="32">
        <f t="shared" si="61"/>
        <v>15085.81942027755</v>
      </c>
      <c r="AK209" s="32">
        <f t="shared" si="61"/>
        <v>14821.245748375837</v>
      </c>
      <c r="AL209" s="32">
        <f t="shared" si="61"/>
        <v>34632.795285625332</v>
      </c>
    </row>
    <row r="210" spans="4:38">
      <c r="D210" s="32">
        <f t="shared" si="53"/>
        <v>0.125</v>
      </c>
      <c r="E210" s="32">
        <f t="shared" si="59"/>
        <v>14952.779246962155</v>
      </c>
      <c r="F210" s="32">
        <f t="shared" si="59"/>
        <v>14952.779246962155</v>
      </c>
      <c r="G210" s="32">
        <f t="shared" si="59"/>
        <v>14952.779246962155</v>
      </c>
      <c r="H210" s="32">
        <f t="shared" si="59"/>
        <v>14952.779246962155</v>
      </c>
      <c r="I210" s="32">
        <f t="shared" si="59"/>
        <v>14952.779246962155</v>
      </c>
      <c r="J210" s="32">
        <f t="shared" si="59"/>
        <v>14952.779246962155</v>
      </c>
      <c r="K210" s="32">
        <f t="shared" si="59"/>
        <v>14952.779246962155</v>
      </c>
      <c r="L210" s="32">
        <f t="shared" si="59"/>
        <v>14952.779246962155</v>
      </c>
      <c r="M210" s="32">
        <f t="shared" si="59"/>
        <v>14952.779246962155</v>
      </c>
      <c r="N210" s="32">
        <f t="shared" si="59"/>
        <v>14952.779246962155</v>
      </c>
      <c r="Q210" s="32">
        <f t="shared" si="60"/>
        <v>10399.22242627276</v>
      </c>
      <c r="R210" s="32">
        <f t="shared" si="60"/>
        <v>9751.1655594251115</v>
      </c>
      <c r="S210" s="32">
        <f t="shared" si="60"/>
        <v>7234.895568579057</v>
      </c>
      <c r="T210" s="32">
        <f t="shared" si="60"/>
        <v>11895.528444465674</v>
      </c>
      <c r="U210" s="32">
        <f t="shared" si="60"/>
        <v>8025.7946387812608</v>
      </c>
      <c r="V210" s="32">
        <f t="shared" si="60"/>
        <v>-8175.1327760105723</v>
      </c>
      <c r="W210" s="32">
        <f t="shared" si="60"/>
        <v>-56.357242307141355</v>
      </c>
      <c r="X210" s="32">
        <f t="shared" si="60"/>
        <v>14063.068197671175</v>
      </c>
      <c r="Y210" s="32">
        <f t="shared" si="60"/>
        <v>14592.845285732539</v>
      </c>
      <c r="Z210" s="32">
        <f t="shared" si="60"/>
        <v>-11959.764115749944</v>
      </c>
      <c r="AC210" s="32">
        <f t="shared" si="61"/>
        <v>19506.336067651548</v>
      </c>
      <c r="AD210" s="32">
        <f t="shared" si="61"/>
        <v>20154.392934499196</v>
      </c>
      <c r="AE210" s="32">
        <f t="shared" si="61"/>
        <v>22670.662925345252</v>
      </c>
      <c r="AF210" s="32">
        <f t="shared" si="61"/>
        <v>18010.030049458634</v>
      </c>
      <c r="AG210" s="32">
        <f t="shared" si="61"/>
        <v>21879.763855143046</v>
      </c>
      <c r="AH210" s="32">
        <f t="shared" si="61"/>
        <v>38080.691269935</v>
      </c>
      <c r="AI210" s="32">
        <f t="shared" si="61"/>
        <v>29961.915736231447</v>
      </c>
      <c r="AJ210" s="32">
        <f t="shared" si="61"/>
        <v>15842.490296253134</v>
      </c>
      <c r="AK210" s="32">
        <f t="shared" si="61"/>
        <v>15312.713208191768</v>
      </c>
      <c r="AL210" s="32">
        <f t="shared" si="61"/>
        <v>41865.322609674404</v>
      </c>
    </row>
    <row r="211" spans="4:38">
      <c r="D211" s="32">
        <f t="shared" si="53"/>
        <v>0.25</v>
      </c>
      <c r="E211" s="32">
        <f t="shared" si="59"/>
        <v>19114.431379882484</v>
      </c>
      <c r="F211" s="32">
        <f t="shared" si="59"/>
        <v>19114.431379882484</v>
      </c>
      <c r="G211" s="32">
        <f t="shared" si="59"/>
        <v>19114.431379882484</v>
      </c>
      <c r="H211" s="32">
        <f t="shared" si="59"/>
        <v>19114.431379882484</v>
      </c>
      <c r="I211" s="32">
        <f t="shared" si="59"/>
        <v>19114.431379882484</v>
      </c>
      <c r="J211" s="32">
        <f t="shared" si="59"/>
        <v>19114.431379882484</v>
      </c>
      <c r="K211" s="32">
        <f t="shared" si="59"/>
        <v>19114.431379882484</v>
      </c>
      <c r="L211" s="32">
        <f t="shared" si="59"/>
        <v>19114.431379882484</v>
      </c>
      <c r="M211" s="32">
        <f t="shared" si="59"/>
        <v>19114.431379882484</v>
      </c>
      <c r="N211" s="32">
        <f t="shared" si="59"/>
        <v>19114.431379882484</v>
      </c>
      <c r="Q211" s="32">
        <f t="shared" si="60"/>
        <v>12913.520390340793</v>
      </c>
      <c r="R211" s="32">
        <f t="shared" si="60"/>
        <v>13034.84418411118</v>
      </c>
      <c r="S211" s="32">
        <f t="shared" si="60"/>
        <v>7993.2513248397308</v>
      </c>
      <c r="T211" s="32">
        <f t="shared" si="60"/>
        <v>13023.612280952382</v>
      </c>
      <c r="U211" s="32">
        <f t="shared" si="60"/>
        <v>9220.8769975267296</v>
      </c>
      <c r="V211" s="32">
        <f t="shared" si="60"/>
        <v>-15361.810572992514</v>
      </c>
      <c r="W211" s="32">
        <f t="shared" si="60"/>
        <v>-2620.6753955960903</v>
      </c>
      <c r="X211" s="32">
        <f t="shared" si="60"/>
        <v>17498.61750477309</v>
      </c>
      <c r="Y211" s="32">
        <f t="shared" si="60"/>
        <v>18770.43937304899</v>
      </c>
      <c r="Z211" s="32">
        <f t="shared" si="60"/>
        <v>-21061.852849252075</v>
      </c>
      <c r="AC211" s="32">
        <f t="shared" si="61"/>
        <v>25315.342369424176</v>
      </c>
      <c r="AD211" s="32">
        <f t="shared" si="61"/>
        <v>25194.01857565379</v>
      </c>
      <c r="AE211" s="32">
        <f t="shared" si="61"/>
        <v>30235.611434925235</v>
      </c>
      <c r="AF211" s="32">
        <f t="shared" si="61"/>
        <v>25205.250478812588</v>
      </c>
      <c r="AG211" s="32">
        <f t="shared" si="61"/>
        <v>29007.985762238237</v>
      </c>
      <c r="AH211" s="32">
        <f t="shared" si="61"/>
        <v>53590.673332757295</v>
      </c>
      <c r="AI211" s="32">
        <f t="shared" si="61"/>
        <v>40849.538155361042</v>
      </c>
      <c r="AJ211" s="32">
        <f t="shared" si="61"/>
        <v>20730.245254991874</v>
      </c>
      <c r="AK211" s="32">
        <f t="shared" si="61"/>
        <v>19458.423386715978</v>
      </c>
      <c r="AL211" s="32">
        <f t="shared" si="61"/>
        <v>59290.715609017185</v>
      </c>
    </row>
    <row r="212" spans="4:38">
      <c r="D212" s="32">
        <f t="shared" si="53"/>
        <v>0.375</v>
      </c>
      <c r="E212" s="32">
        <f t="shared" si="59"/>
        <v>23008.391779739355</v>
      </c>
      <c r="F212" s="32">
        <f t="shared" si="59"/>
        <v>23008.391779739355</v>
      </c>
      <c r="G212" s="32">
        <f t="shared" si="59"/>
        <v>23008.391779739355</v>
      </c>
      <c r="H212" s="32">
        <f t="shared" si="59"/>
        <v>23008.391779739355</v>
      </c>
      <c r="I212" s="32">
        <f t="shared" si="59"/>
        <v>23008.391779739355</v>
      </c>
      <c r="J212" s="32">
        <f t="shared" si="59"/>
        <v>23008.391779739355</v>
      </c>
      <c r="K212" s="32">
        <f t="shared" si="59"/>
        <v>23008.391779739355</v>
      </c>
      <c r="L212" s="32">
        <f t="shared" si="59"/>
        <v>23008.391779739355</v>
      </c>
      <c r="M212" s="32">
        <f t="shared" si="59"/>
        <v>23008.391779739355</v>
      </c>
      <c r="N212" s="32">
        <f t="shared" si="59"/>
        <v>23008.391779739355</v>
      </c>
      <c r="Q212" s="32">
        <f t="shared" si="60"/>
        <v>16408.318242614863</v>
      </c>
      <c r="R212" s="32">
        <f t="shared" si="60"/>
        <v>13864.920972042057</v>
      </c>
      <c r="S212" s="32">
        <f t="shared" si="60"/>
        <v>11124.590388203065</v>
      </c>
      <c r="T212" s="32">
        <f t="shared" si="60"/>
        <v>13455.675189381434</v>
      </c>
      <c r="U212" s="32">
        <f t="shared" si="60"/>
        <v>11173.767718662724</v>
      </c>
      <c r="V212" s="32">
        <f t="shared" si="60"/>
        <v>-29589.133326771265</v>
      </c>
      <c r="W212" s="32">
        <f t="shared" si="60"/>
        <v>-3680.6260026710297</v>
      </c>
      <c r="X212" s="32">
        <f t="shared" si="60"/>
        <v>20580.034839487562</v>
      </c>
      <c r="Y212" s="32">
        <f t="shared" si="60"/>
        <v>22311.422858231974</v>
      </c>
      <c r="Z212" s="32">
        <f t="shared" si="60"/>
        <v>-25261.210867264948</v>
      </c>
      <c r="AC212" s="32">
        <f t="shared" si="61"/>
        <v>29608.465316863851</v>
      </c>
      <c r="AD212" s="32">
        <f t="shared" si="61"/>
        <v>32151.86258743671</v>
      </c>
      <c r="AE212" s="32">
        <f t="shared" si="61"/>
        <v>34892.193171275649</v>
      </c>
      <c r="AF212" s="32">
        <f t="shared" si="61"/>
        <v>32561.108370097278</v>
      </c>
      <c r="AG212" s="32">
        <f t="shared" si="61"/>
        <v>34843.015840815991</v>
      </c>
      <c r="AH212" s="32">
        <f t="shared" si="61"/>
        <v>75605.916886249732</v>
      </c>
      <c r="AI212" s="32">
        <f t="shared" si="61"/>
        <v>49697.409562149733</v>
      </c>
      <c r="AJ212" s="32">
        <f t="shared" si="61"/>
        <v>25436.748719991152</v>
      </c>
      <c r="AK212" s="32">
        <f t="shared" si="61"/>
        <v>23705.360701246744</v>
      </c>
      <c r="AL212" s="32">
        <f t="shared" si="61"/>
        <v>71277.994426743491</v>
      </c>
    </row>
    <row r="213" spans="4:38">
      <c r="D213" s="32">
        <f t="shared" si="53"/>
        <v>0.5</v>
      </c>
      <c r="E213" s="32">
        <f t="shared" si="59"/>
        <v>27281.916486131799</v>
      </c>
      <c r="F213" s="32">
        <f t="shared" si="59"/>
        <v>27281.916486131799</v>
      </c>
      <c r="G213" s="32">
        <f t="shared" si="59"/>
        <v>27281.916486131799</v>
      </c>
      <c r="H213" s="32">
        <f t="shared" si="59"/>
        <v>27281.916486131799</v>
      </c>
      <c r="I213" s="32">
        <f t="shared" si="59"/>
        <v>27281.916486131799</v>
      </c>
      <c r="J213" s="32">
        <f t="shared" si="59"/>
        <v>27281.916486131799</v>
      </c>
      <c r="K213" s="32">
        <f t="shared" si="59"/>
        <v>27281.916486131799</v>
      </c>
      <c r="L213" s="32">
        <f t="shared" si="59"/>
        <v>27281.916486131799</v>
      </c>
      <c r="M213" s="32">
        <f t="shared" si="59"/>
        <v>27281.916486131799</v>
      </c>
      <c r="N213" s="32">
        <f t="shared" si="59"/>
        <v>27281.916486131799</v>
      </c>
      <c r="Q213" s="32">
        <f t="shared" si="60"/>
        <v>21022.362078751725</v>
      </c>
      <c r="R213" s="32">
        <f t="shared" si="60"/>
        <v>13136.603627798699</v>
      </c>
      <c r="S213" s="32">
        <f t="shared" si="60"/>
        <v>15910.930751222297</v>
      </c>
      <c r="T213" s="32">
        <f t="shared" si="60"/>
        <v>13800.116505666445</v>
      </c>
      <c r="U213" s="32">
        <f t="shared" si="60"/>
        <v>13394.24405043411</v>
      </c>
      <c r="V213" s="32">
        <f t="shared" si="60"/>
        <v>-52004.868418580954</v>
      </c>
      <c r="W213" s="32">
        <f t="shared" si="60"/>
        <v>-4874.6240342094798</v>
      </c>
      <c r="X213" s="32">
        <f t="shared" si="60"/>
        <v>23933.579241362368</v>
      </c>
      <c r="Y213" s="32">
        <f t="shared" si="60"/>
        <v>25943.499943945833</v>
      </c>
      <c r="Z213" s="32">
        <f t="shared" si="60"/>
        <v>-29756.122989809417</v>
      </c>
      <c r="AC213" s="32">
        <f t="shared" si="61"/>
        <v>33541.470893511876</v>
      </c>
      <c r="AD213" s="32">
        <f t="shared" si="61"/>
        <v>41427.229344464897</v>
      </c>
      <c r="AE213" s="32">
        <f t="shared" si="61"/>
        <v>38652.902221041295</v>
      </c>
      <c r="AF213" s="32">
        <f t="shared" si="61"/>
        <v>40763.71646659715</v>
      </c>
      <c r="AG213" s="32">
        <f t="shared" si="61"/>
        <v>41169.588921829483</v>
      </c>
      <c r="AH213" s="32">
        <f t="shared" si="61"/>
        <v>106568.70139084448</v>
      </c>
      <c r="AI213" s="32">
        <f t="shared" si="61"/>
        <v>59438.457006473058</v>
      </c>
      <c r="AJ213" s="32">
        <f t="shared" si="61"/>
        <v>30630.253730901222</v>
      </c>
      <c r="AK213" s="32">
        <f t="shared" si="61"/>
        <v>28620.333028317764</v>
      </c>
      <c r="AL213" s="32">
        <f t="shared" si="61"/>
        <v>84319.955962073291</v>
      </c>
    </row>
    <row r="214" spans="4:38">
      <c r="D214" s="32">
        <f t="shared" si="53"/>
        <v>0.625</v>
      </c>
      <c r="E214" s="32">
        <f t="shared" si="59"/>
        <v>31273.37000663003</v>
      </c>
      <c r="F214" s="32">
        <f t="shared" si="59"/>
        <v>31273.37000663003</v>
      </c>
      <c r="G214" s="32">
        <f t="shared" si="59"/>
        <v>31273.37000663003</v>
      </c>
      <c r="H214" s="32">
        <f t="shared" si="59"/>
        <v>31273.37000663003</v>
      </c>
      <c r="I214" s="32">
        <f t="shared" si="59"/>
        <v>31273.37000663003</v>
      </c>
      <c r="J214" s="32">
        <f t="shared" si="59"/>
        <v>31273.37000663003</v>
      </c>
      <c r="K214" s="32">
        <f t="shared" si="59"/>
        <v>31273.37000663003</v>
      </c>
      <c r="L214" s="32">
        <f t="shared" si="59"/>
        <v>31273.37000663003</v>
      </c>
      <c r="M214" s="32">
        <f t="shared" si="59"/>
        <v>31273.37000663003</v>
      </c>
      <c r="N214" s="32">
        <f t="shared" si="59"/>
        <v>31273.37000663003</v>
      </c>
      <c r="Q214" s="32">
        <f t="shared" si="60"/>
        <v>26146.64080095998</v>
      </c>
      <c r="R214" s="32">
        <f t="shared" si="60"/>
        <v>10749.334628048662</v>
      </c>
      <c r="S214" s="32">
        <f t="shared" si="60"/>
        <v>21786.883024119707</v>
      </c>
      <c r="T214" s="32">
        <f t="shared" si="60"/>
        <v>13897.988264544279</v>
      </c>
      <c r="U214" s="32">
        <f t="shared" si="60"/>
        <v>15564.754289930592</v>
      </c>
      <c r="V214" s="32">
        <f t="shared" si="60"/>
        <v>-80174.236326464496</v>
      </c>
      <c r="W214" s="32">
        <f t="shared" si="60"/>
        <v>-6042.8289961923401</v>
      </c>
      <c r="X214" s="32">
        <f t="shared" si="60"/>
        <v>27017.062236172602</v>
      </c>
      <c r="Y214" s="32">
        <f t="shared" si="60"/>
        <v>29071.284845272537</v>
      </c>
      <c r="Z214" s="32">
        <f t="shared" si="60"/>
        <v>-33786.396790780913</v>
      </c>
      <c r="AC214" s="32">
        <f t="shared" si="61"/>
        <v>36400.099212300076</v>
      </c>
      <c r="AD214" s="32">
        <f t="shared" si="61"/>
        <v>51797.405385211394</v>
      </c>
      <c r="AE214" s="32">
        <f t="shared" si="61"/>
        <v>40759.856989140346</v>
      </c>
      <c r="AF214" s="32">
        <f t="shared" si="61"/>
        <v>48648.751748715782</v>
      </c>
      <c r="AG214" s="32">
        <f t="shared" si="61"/>
        <v>46981.985723329468</v>
      </c>
      <c r="AH214" s="32">
        <f t="shared" si="61"/>
        <v>142720.97633972453</v>
      </c>
      <c r="AI214" s="32">
        <f t="shared" si="61"/>
        <v>68589.569009452374</v>
      </c>
      <c r="AJ214" s="32">
        <f t="shared" si="61"/>
        <v>35529.677777087454</v>
      </c>
      <c r="AK214" s="32">
        <f t="shared" si="61"/>
        <v>33475.455167987522</v>
      </c>
      <c r="AL214" s="32">
        <f t="shared" si="61"/>
        <v>96333.136804040725</v>
      </c>
    </row>
    <row r="215" spans="4:38">
      <c r="D215" s="32">
        <f t="shared" si="53"/>
        <v>0.75</v>
      </c>
      <c r="E215" s="32">
        <f t="shared" si="59"/>
        <v>35643.582798407893</v>
      </c>
      <c r="F215" s="32">
        <f t="shared" si="59"/>
        <v>35643.582798407893</v>
      </c>
      <c r="G215" s="32">
        <f t="shared" si="59"/>
        <v>35643.582798407893</v>
      </c>
      <c r="H215" s="32">
        <f t="shared" si="59"/>
        <v>35643.582798407893</v>
      </c>
      <c r="I215" s="32">
        <f t="shared" si="59"/>
        <v>35643.582798407893</v>
      </c>
      <c r="J215" s="32">
        <f t="shared" si="59"/>
        <v>35643.582798407893</v>
      </c>
      <c r="K215" s="32">
        <f t="shared" si="59"/>
        <v>35643.582798407893</v>
      </c>
      <c r="L215" s="32">
        <f t="shared" si="59"/>
        <v>35643.582798407893</v>
      </c>
      <c r="M215" s="32">
        <f t="shared" si="59"/>
        <v>35643.582798407893</v>
      </c>
      <c r="N215" s="32">
        <f t="shared" si="59"/>
        <v>35643.582798407893</v>
      </c>
      <c r="Q215" s="32">
        <f t="shared" si="60"/>
        <v>32004.260891464819</v>
      </c>
      <c r="R215" s="32">
        <f t="shared" si="60"/>
        <v>7637.7459935416418</v>
      </c>
      <c r="S215" s="32">
        <f t="shared" si="60"/>
        <v>28630.286722441248</v>
      </c>
      <c r="T215" s="32">
        <f t="shared" si="60"/>
        <v>14276.121534793267</v>
      </c>
      <c r="U215" s="32">
        <f t="shared" si="60"/>
        <v>18007.488780775089</v>
      </c>
      <c r="V215" s="32">
        <f t="shared" si="60"/>
        <v>-112555.28181047055</v>
      </c>
      <c r="W215" s="32">
        <f t="shared" si="60"/>
        <v>-7257.706860910489</v>
      </c>
      <c r="X215" s="32">
        <f t="shared" si="60"/>
        <v>30452.116624883871</v>
      </c>
      <c r="Y215" s="32">
        <f t="shared" si="60"/>
        <v>32418.725085733844</v>
      </c>
      <c r="Z215" s="32">
        <f t="shared" si="60"/>
        <v>-38033.642901859363</v>
      </c>
      <c r="AC215" s="32">
        <f t="shared" si="61"/>
        <v>39282.904705350971</v>
      </c>
      <c r="AD215" s="32">
        <f t="shared" si="61"/>
        <v>63649.41960327416</v>
      </c>
      <c r="AE215" s="32">
        <f t="shared" si="61"/>
        <v>42656.878874374546</v>
      </c>
      <c r="AF215" s="32">
        <f t="shared" si="61"/>
        <v>57011.04406202252</v>
      </c>
      <c r="AG215" s="32">
        <f t="shared" si="61"/>
        <v>53279.676816040701</v>
      </c>
      <c r="AH215" s="32">
        <f t="shared" si="61"/>
        <v>183842.44740728635</v>
      </c>
      <c r="AI215" s="32">
        <f t="shared" si="61"/>
        <v>78544.872457726233</v>
      </c>
      <c r="AJ215" s="32">
        <f t="shared" si="61"/>
        <v>40835.048971931916</v>
      </c>
      <c r="AK215" s="32">
        <f t="shared" si="61"/>
        <v>38868.440511081935</v>
      </c>
      <c r="AL215" s="32">
        <f t="shared" si="61"/>
        <v>109320.80849867506</v>
      </c>
    </row>
    <row r="216" spans="4:38">
      <c r="D216" s="32">
        <f t="shared" si="53"/>
        <v>0.875</v>
      </c>
      <c r="E216" s="32">
        <f t="shared" si="59"/>
        <v>39716.349839290961</v>
      </c>
      <c r="F216" s="32">
        <f t="shared" si="59"/>
        <v>39716.349839290961</v>
      </c>
      <c r="G216" s="32">
        <f t="shared" si="59"/>
        <v>39716.349839290961</v>
      </c>
      <c r="H216" s="32">
        <f t="shared" si="59"/>
        <v>39716.349839290961</v>
      </c>
      <c r="I216" s="32">
        <f t="shared" si="59"/>
        <v>39716.349839290961</v>
      </c>
      <c r="J216" s="32">
        <f t="shared" si="59"/>
        <v>39716.349839290961</v>
      </c>
      <c r="K216" s="32">
        <f t="shared" si="59"/>
        <v>39716.349839290961</v>
      </c>
      <c r="L216" s="32">
        <f t="shared" si="59"/>
        <v>39716.349839290961</v>
      </c>
      <c r="M216" s="32">
        <f t="shared" si="59"/>
        <v>39716.349839290961</v>
      </c>
      <c r="N216" s="32">
        <f t="shared" si="59"/>
        <v>39716.349839290961</v>
      </c>
      <c r="Q216" s="32">
        <f t="shared" si="60"/>
        <v>37503.361141816204</v>
      </c>
      <c r="R216" s="32">
        <f t="shared" si="60"/>
        <v>4696.241890371407</v>
      </c>
      <c r="S216" s="32">
        <f t="shared" si="60"/>
        <v>35042.246397807772</v>
      </c>
      <c r="T216" s="32">
        <f t="shared" si="60"/>
        <v>14861.736286996884</v>
      </c>
      <c r="U216" s="32">
        <f t="shared" si="60"/>
        <v>20367.671370679785</v>
      </c>
      <c r="V216" s="32">
        <f t="shared" si="60"/>
        <v>-142504.00875846558</v>
      </c>
      <c r="W216" s="32">
        <f t="shared" si="60"/>
        <v>-8334.6592210108083</v>
      </c>
      <c r="X216" s="32">
        <f t="shared" si="60"/>
        <v>33704.129028171781</v>
      </c>
      <c r="Y216" s="32">
        <f t="shared" si="60"/>
        <v>35531.869334098214</v>
      </c>
      <c r="Z216" s="32">
        <f t="shared" si="60"/>
        <v>-41738.928779514157</v>
      </c>
      <c r="AC216" s="32">
        <f t="shared" si="61"/>
        <v>41929.338536765812</v>
      </c>
      <c r="AD216" s="32">
        <f t="shared" si="61"/>
        <v>74736.457788210551</v>
      </c>
      <c r="AE216" s="32">
        <f t="shared" si="61"/>
        <v>44390.453280774149</v>
      </c>
      <c r="AF216" s="32">
        <f t="shared" si="61"/>
        <v>64570.963391585035</v>
      </c>
      <c r="AG216" s="32">
        <f t="shared" si="61"/>
        <v>59065.028307902125</v>
      </c>
      <c r="AH216" s="32">
        <f t="shared" si="61"/>
        <v>221936.70843704749</v>
      </c>
      <c r="AI216" s="32">
        <f t="shared" si="61"/>
        <v>87767.358899592757</v>
      </c>
      <c r="AJ216" s="32">
        <f t="shared" si="61"/>
        <v>45728.570650410147</v>
      </c>
      <c r="AK216" s="32">
        <f t="shared" si="61"/>
        <v>43900.830344483707</v>
      </c>
      <c r="AL216" s="32">
        <f t="shared" si="61"/>
        <v>121171.62845809647</v>
      </c>
    </row>
    <row r="217" spans="4:38">
      <c r="D217" s="32">
        <f t="shared" si="53"/>
        <v>1</v>
      </c>
      <c r="E217" s="32">
        <f t="shared" si="59"/>
        <v>44166.278080514501</v>
      </c>
      <c r="F217" s="32">
        <f t="shared" si="59"/>
        <v>44166.278080514501</v>
      </c>
      <c r="G217" s="32">
        <f t="shared" si="59"/>
        <v>44166.278080514501</v>
      </c>
      <c r="H217" s="32">
        <f t="shared" si="59"/>
        <v>44166.278080514501</v>
      </c>
      <c r="I217" s="32">
        <f t="shared" si="59"/>
        <v>44166.278080514501</v>
      </c>
      <c r="J217" s="32">
        <f t="shared" si="59"/>
        <v>44166.278080514501</v>
      </c>
      <c r="K217" s="32">
        <f t="shared" si="59"/>
        <v>44166.278080514501</v>
      </c>
      <c r="L217" s="32">
        <f t="shared" si="59"/>
        <v>44166.278080514501</v>
      </c>
      <c r="M217" s="32">
        <f t="shared" si="59"/>
        <v>44166.278080514501</v>
      </c>
      <c r="N217" s="32">
        <f t="shared" si="59"/>
        <v>44166.278080514501</v>
      </c>
      <c r="Q217" s="32">
        <f t="shared" si="60"/>
        <v>42551.922815434911</v>
      </c>
      <c r="R217" s="32">
        <f t="shared" si="60"/>
        <v>3562.6741945517592</v>
      </c>
      <c r="S217" s="32">
        <f t="shared" si="60"/>
        <v>40335.080068166608</v>
      </c>
      <c r="T217" s="32">
        <f t="shared" si="60"/>
        <v>16139.291643084154</v>
      </c>
      <c r="U217" s="32">
        <f t="shared" si="60"/>
        <v>22961.931744259131</v>
      </c>
      <c r="V217" s="32">
        <f t="shared" si="60"/>
        <v>-165791.83181744078</v>
      </c>
      <c r="W217" s="32">
        <f t="shared" si="60"/>
        <v>-9360.3000402984253</v>
      </c>
      <c r="X217" s="32">
        <f t="shared" si="60"/>
        <v>37396.080013090541</v>
      </c>
      <c r="Y217" s="32">
        <f t="shared" si="60"/>
        <v>39255.724646014867</v>
      </c>
      <c r="Z217" s="32">
        <f t="shared" si="60"/>
        <v>-45584.568910276503</v>
      </c>
      <c r="AC217" s="32">
        <f t="shared" si="61"/>
        <v>45780.633345594084</v>
      </c>
      <c r="AD217" s="32">
        <f t="shared" si="61"/>
        <v>84769.881966477173</v>
      </c>
      <c r="AE217" s="32">
        <f t="shared" si="61"/>
        <v>47997.476092862395</v>
      </c>
      <c r="AF217" s="32">
        <f t="shared" si="61"/>
        <v>72193.264517944845</v>
      </c>
      <c r="AG217" s="32">
        <f t="shared" si="61"/>
        <v>65370.624416769875</v>
      </c>
      <c r="AH217" s="32">
        <f t="shared" si="61"/>
        <v>254124.38797846981</v>
      </c>
      <c r="AI217" s="32">
        <f t="shared" si="61"/>
        <v>97692.856201327391</v>
      </c>
      <c r="AJ217" s="32">
        <f t="shared" si="61"/>
        <v>50936.476147938454</v>
      </c>
      <c r="AK217" s="32">
        <f t="shared" si="61"/>
        <v>49076.831515014135</v>
      </c>
      <c r="AL217" s="32">
        <f t="shared" si="61"/>
        <v>133917.12507130497</v>
      </c>
    </row>
    <row r="218" spans="4:38">
      <c r="D218" s="32">
        <f t="shared" si="53"/>
        <v>1.125</v>
      </c>
      <c r="E218" s="32">
        <f t="shared" si="59"/>
        <v>48305.103413287005</v>
      </c>
      <c r="F218" s="32">
        <f t="shared" si="59"/>
        <v>48305.103413287005</v>
      </c>
      <c r="G218" s="32">
        <f t="shared" si="59"/>
        <v>48305.103413287005</v>
      </c>
      <c r="H218" s="32">
        <f t="shared" si="59"/>
        <v>48305.103413287005</v>
      </c>
      <c r="I218" s="32">
        <f t="shared" si="59"/>
        <v>48305.103413287005</v>
      </c>
      <c r="J218" s="32">
        <f t="shared" si="59"/>
        <v>48305.103413287005</v>
      </c>
      <c r="K218" s="32">
        <f t="shared" si="59"/>
        <v>48305.103413287005</v>
      </c>
      <c r="L218" s="32">
        <f t="shared" si="59"/>
        <v>48305.103413287005</v>
      </c>
      <c r="M218" s="32">
        <f t="shared" si="59"/>
        <v>48305.103413287005</v>
      </c>
      <c r="N218" s="32">
        <f t="shared" si="59"/>
        <v>48305.103413287005</v>
      </c>
      <c r="Q218" s="32">
        <f t="shared" si="60"/>
        <v>46617.498026346737</v>
      </c>
      <c r="R218" s="32">
        <f t="shared" si="60"/>
        <v>3957.7737689081246</v>
      </c>
      <c r="S218" s="32">
        <f t="shared" si="60"/>
        <v>44113.242122699688</v>
      </c>
      <c r="T218" s="32">
        <f t="shared" si="60"/>
        <v>17703.398822578914</v>
      </c>
      <c r="U218" s="32">
        <f t="shared" si="60"/>
        <v>25457.196411542514</v>
      </c>
      <c r="V218" s="32">
        <f t="shared" si="60"/>
        <v>-181295.63432996959</v>
      </c>
      <c r="W218" s="32">
        <f t="shared" si="60"/>
        <v>-10171.360070025519</v>
      </c>
      <c r="X218" s="32">
        <f t="shared" si="60"/>
        <v>40907.762528066261</v>
      </c>
      <c r="Y218" s="32">
        <f t="shared" si="60"/>
        <v>42937.208557021208</v>
      </c>
      <c r="Z218" s="32">
        <f t="shared" si="60"/>
        <v>-48824.74391692019</v>
      </c>
      <c r="AC218" s="32">
        <f t="shared" si="61"/>
        <v>49992.708800227272</v>
      </c>
      <c r="AD218" s="32">
        <f t="shared" si="61"/>
        <v>92652.433057665898</v>
      </c>
      <c r="AE218" s="32">
        <f t="shared" si="61"/>
        <v>52496.964703874313</v>
      </c>
      <c r="AF218" s="32">
        <f t="shared" si="61"/>
        <v>78906.808003995087</v>
      </c>
      <c r="AG218" s="32">
        <f t="shared" si="61"/>
        <v>71153.010415031487</v>
      </c>
      <c r="AH218" s="32">
        <f t="shared" si="61"/>
        <v>277905.84115654358</v>
      </c>
      <c r="AI218" s="32">
        <f t="shared" si="61"/>
        <v>106781.56689659947</v>
      </c>
      <c r="AJ218" s="32">
        <f t="shared" si="61"/>
        <v>55702.444298507755</v>
      </c>
      <c r="AK218" s="32">
        <f t="shared" si="61"/>
        <v>53672.998269552802</v>
      </c>
      <c r="AL218" s="32">
        <f t="shared" si="61"/>
        <v>145434.95074349371</v>
      </c>
    </row>
    <row r="219" spans="4:38">
      <c r="D219" s="32">
        <f t="shared" si="53"/>
        <v>1.325</v>
      </c>
      <c r="E219" s="32">
        <f t="shared" si="59"/>
        <v>55609.964370612019</v>
      </c>
      <c r="F219" s="32">
        <f t="shared" si="59"/>
        <v>55609.964370612019</v>
      </c>
      <c r="G219" s="32">
        <f t="shared" si="59"/>
        <v>55609.964370612019</v>
      </c>
      <c r="H219" s="32">
        <f t="shared" si="59"/>
        <v>55609.964370612019</v>
      </c>
      <c r="I219" s="32">
        <f t="shared" si="59"/>
        <v>55609.964370612019</v>
      </c>
      <c r="J219" s="32">
        <f t="shared" si="59"/>
        <v>55609.964370612019</v>
      </c>
      <c r="K219" s="32">
        <f t="shared" si="59"/>
        <v>55609.964370612019</v>
      </c>
      <c r="L219" s="32">
        <f t="shared" si="59"/>
        <v>55609.964370612019</v>
      </c>
      <c r="M219" s="32">
        <f t="shared" si="59"/>
        <v>55609.964370612019</v>
      </c>
      <c r="N219" s="32">
        <f t="shared" si="59"/>
        <v>55609.964370612019</v>
      </c>
      <c r="Q219" s="32">
        <f t="shared" si="60"/>
        <v>53805.795122000869</v>
      </c>
      <c r="R219" s="32">
        <f t="shared" si="60"/>
        <v>4949.4496802017729</v>
      </c>
      <c r="S219" s="32">
        <f t="shared" si="60"/>
        <v>50773.657755237313</v>
      </c>
      <c r="T219" s="32">
        <f t="shared" si="60"/>
        <v>20712.43521283707</v>
      </c>
      <c r="U219" s="32">
        <f t="shared" si="60"/>
        <v>30057.380415334806</v>
      </c>
      <c r="V219" s="32">
        <f t="shared" si="60"/>
        <v>-208502.71909616265</v>
      </c>
      <c r="W219" s="32">
        <f t="shared" si="60"/>
        <v>-11285.181256691185</v>
      </c>
      <c r="X219" s="32">
        <f t="shared" si="60"/>
        <v>47141.037261937898</v>
      </c>
      <c r="Y219" s="32">
        <f t="shared" si="60"/>
        <v>49448.627966653257</v>
      </c>
      <c r="Z219" s="32">
        <f t="shared" si="60"/>
        <v>-54033.816265813264</v>
      </c>
      <c r="AC219" s="32">
        <f t="shared" si="61"/>
        <v>57414.133619223168</v>
      </c>
      <c r="AD219" s="32">
        <f t="shared" si="61"/>
        <v>106270.47906102226</v>
      </c>
      <c r="AE219" s="32">
        <f t="shared" si="61"/>
        <v>60446.270985986732</v>
      </c>
      <c r="AF219" s="32">
        <f t="shared" si="61"/>
        <v>90507.493528386971</v>
      </c>
      <c r="AG219" s="32">
        <f t="shared" si="61"/>
        <v>81162.548325889235</v>
      </c>
      <c r="AH219" s="32">
        <f t="shared" si="61"/>
        <v>319722.6478373867</v>
      </c>
      <c r="AI219" s="32">
        <f t="shared" si="61"/>
        <v>122505.10999791518</v>
      </c>
      <c r="AJ219" s="32">
        <f t="shared" si="61"/>
        <v>64078.89147928614</v>
      </c>
      <c r="AK219" s="32">
        <f t="shared" si="61"/>
        <v>61771.30077457078</v>
      </c>
      <c r="AL219" s="32">
        <f t="shared" si="61"/>
        <v>165253.74500703745</v>
      </c>
    </row>
    <row r="220" spans="4:38">
      <c r="D220" s="32">
        <f t="shared" si="53"/>
        <v>1.5249999999999999</v>
      </c>
      <c r="E220" s="32">
        <f t="shared" si="59"/>
        <v>62626.960532373676</v>
      </c>
      <c r="F220" s="32">
        <f t="shared" si="59"/>
        <v>62626.960532373676</v>
      </c>
      <c r="G220" s="32">
        <f t="shared" si="59"/>
        <v>62626.960532373676</v>
      </c>
      <c r="H220" s="32">
        <f t="shared" si="59"/>
        <v>62626.960532373676</v>
      </c>
      <c r="I220" s="32">
        <f t="shared" si="59"/>
        <v>62626.960532373676</v>
      </c>
      <c r="J220" s="32">
        <f t="shared" si="59"/>
        <v>62626.960532373676</v>
      </c>
      <c r="K220" s="32">
        <f t="shared" si="59"/>
        <v>62626.960532373676</v>
      </c>
      <c r="L220" s="32">
        <f t="shared" si="59"/>
        <v>62626.960532373676</v>
      </c>
      <c r="M220" s="32">
        <f t="shared" si="59"/>
        <v>62626.960532373676</v>
      </c>
      <c r="N220" s="32">
        <f t="shared" si="59"/>
        <v>62626.960532373676</v>
      </c>
      <c r="Q220" s="32">
        <f t="shared" si="60"/>
        <v>60744.27586925892</v>
      </c>
      <c r="R220" s="32">
        <f t="shared" si="60"/>
        <v>6376.4280450101041</v>
      </c>
      <c r="S220" s="32">
        <f t="shared" si="60"/>
        <v>57158.889808152664</v>
      </c>
      <c r="T220" s="32">
        <f t="shared" si="60"/>
        <v>24003.313805049424</v>
      </c>
      <c r="U220" s="32">
        <f t="shared" si="60"/>
        <v>34844.337789130135</v>
      </c>
      <c r="V220" s="32">
        <f t="shared" si="60"/>
        <v>-234385.41003813868</v>
      </c>
      <c r="W220" s="32">
        <f t="shared" si="60"/>
        <v>-11843.133660733498</v>
      </c>
      <c r="X220" s="32">
        <f t="shared" si="60"/>
        <v>53186.122740339095</v>
      </c>
      <c r="Y220" s="32">
        <f t="shared" si="60"/>
        <v>55725.977565088506</v>
      </c>
      <c r="Z220" s="32">
        <f t="shared" si="60"/>
        <v>-58054.945694230977</v>
      </c>
      <c r="AC220" s="32">
        <f t="shared" si="61"/>
        <v>64509.645195488447</v>
      </c>
      <c r="AD220" s="32">
        <f t="shared" si="61"/>
        <v>118877.49301973723</v>
      </c>
      <c r="AE220" s="32">
        <f t="shared" si="61"/>
        <v>68095.031256594695</v>
      </c>
      <c r="AF220" s="32">
        <f t="shared" si="61"/>
        <v>101250.60725969794</v>
      </c>
      <c r="AG220" s="32">
        <f t="shared" si="61"/>
        <v>90409.583275617231</v>
      </c>
      <c r="AH220" s="32">
        <f t="shared" si="61"/>
        <v>359639.331102886</v>
      </c>
      <c r="AI220" s="32">
        <f t="shared" si="61"/>
        <v>137097.05472548079</v>
      </c>
      <c r="AJ220" s="32">
        <f t="shared" si="61"/>
        <v>72067.798324408272</v>
      </c>
      <c r="AK220" s="32">
        <f t="shared" si="61"/>
        <v>69527.943499658853</v>
      </c>
      <c r="AL220" s="32">
        <f t="shared" si="61"/>
        <v>183308.86675897881</v>
      </c>
    </row>
    <row r="221" spans="4:38">
      <c r="D221" s="32">
        <f t="shared" ref="D221:D284" si="62">D117</f>
        <v>1.7249999999999999</v>
      </c>
      <c r="E221" s="32">
        <f t="shared" si="59"/>
        <v>69688.284718005118</v>
      </c>
      <c r="F221" s="32">
        <f t="shared" si="59"/>
        <v>69688.284718005118</v>
      </c>
      <c r="G221" s="32">
        <f t="shared" si="59"/>
        <v>69688.284718005118</v>
      </c>
      <c r="H221" s="32">
        <f t="shared" si="59"/>
        <v>69688.284718005118</v>
      </c>
      <c r="I221" s="32">
        <f t="shared" si="59"/>
        <v>69688.284718005118</v>
      </c>
      <c r="J221" s="32">
        <f t="shared" si="59"/>
        <v>69688.284718005118</v>
      </c>
      <c r="K221" s="32">
        <f t="shared" si="59"/>
        <v>69688.284718005118</v>
      </c>
      <c r="L221" s="32">
        <f t="shared" si="59"/>
        <v>69688.284718005118</v>
      </c>
      <c r="M221" s="32">
        <f t="shared" si="59"/>
        <v>69688.284718005118</v>
      </c>
      <c r="N221" s="32">
        <f t="shared" si="59"/>
        <v>69688.284718005118</v>
      </c>
      <c r="Q221" s="32">
        <f t="shared" si="60"/>
        <v>67751.564229231793</v>
      </c>
      <c r="R221" s="32">
        <f t="shared" si="60"/>
        <v>8351.7242259725354</v>
      </c>
      <c r="S221" s="32">
        <f t="shared" si="60"/>
        <v>63570.004190478605</v>
      </c>
      <c r="T221" s="32">
        <f t="shared" si="60"/>
        <v>27770.201364929195</v>
      </c>
      <c r="U221" s="32">
        <f t="shared" si="60"/>
        <v>40027.410750713236</v>
      </c>
      <c r="V221" s="32">
        <f t="shared" si="60"/>
        <v>-260144.85198353883</v>
      </c>
      <c r="W221" s="32">
        <f t="shared" si="60"/>
        <v>-11822.568155034503</v>
      </c>
      <c r="X221" s="32">
        <f t="shared" si="60"/>
        <v>59335.551556715312</v>
      </c>
      <c r="Y221" s="32">
        <f t="shared" si="60"/>
        <v>62069.151279499063</v>
      </c>
      <c r="Z221" s="32">
        <f t="shared" si="60"/>
        <v>-61141.507186182309</v>
      </c>
      <c r="AC221" s="32">
        <f t="shared" si="61"/>
        <v>71625.005206778456</v>
      </c>
      <c r="AD221" s="32">
        <f t="shared" si="61"/>
        <v>131024.84521003775</v>
      </c>
      <c r="AE221" s="32">
        <f t="shared" si="61"/>
        <v>75806.565245531805</v>
      </c>
      <c r="AF221" s="32">
        <f t="shared" si="61"/>
        <v>111606.36807108104</v>
      </c>
      <c r="AG221" s="32">
        <f t="shared" si="61"/>
        <v>99349.158685297007</v>
      </c>
      <c r="AH221" s="32">
        <f t="shared" si="61"/>
        <v>399521.42141954909</v>
      </c>
      <c r="AI221" s="32">
        <f t="shared" si="61"/>
        <v>151199.13759104465</v>
      </c>
      <c r="AJ221" s="32">
        <f t="shared" si="61"/>
        <v>80041.01787929493</v>
      </c>
      <c r="AK221" s="32">
        <f t="shared" si="61"/>
        <v>77307.418156511165</v>
      </c>
      <c r="AL221" s="32">
        <f t="shared" si="61"/>
        <v>200518.07662219307</v>
      </c>
    </row>
    <row r="222" spans="4:38">
      <c r="D222" s="32">
        <f t="shared" si="62"/>
        <v>2</v>
      </c>
      <c r="E222" s="32">
        <f t="shared" si="59"/>
        <v>79268.175510284083</v>
      </c>
      <c r="F222" s="32">
        <f t="shared" si="59"/>
        <v>79268.175510284083</v>
      </c>
      <c r="G222" s="32">
        <f t="shared" si="59"/>
        <v>79268.175510284083</v>
      </c>
      <c r="H222" s="32">
        <f t="shared" si="59"/>
        <v>79268.175510284083</v>
      </c>
      <c r="I222" s="32">
        <f t="shared" si="59"/>
        <v>79268.175510284083</v>
      </c>
      <c r="J222" s="32">
        <f t="shared" si="59"/>
        <v>79268.175510284083</v>
      </c>
      <c r="K222" s="32">
        <f t="shared" si="59"/>
        <v>79268.175510284083</v>
      </c>
      <c r="L222" s="32">
        <f t="shared" si="59"/>
        <v>79268.175510284083</v>
      </c>
      <c r="M222" s="32">
        <f t="shared" si="59"/>
        <v>79268.175510284083</v>
      </c>
      <c r="N222" s="32">
        <f t="shared" si="59"/>
        <v>79268.175510284083</v>
      </c>
      <c r="Q222" s="32">
        <f t="shared" si="60"/>
        <v>77298.533840170465</v>
      </c>
      <c r="R222" s="32">
        <f t="shared" si="60"/>
        <v>12062.826279723435</v>
      </c>
      <c r="S222" s="32">
        <f t="shared" si="60"/>
        <v>72240.133669984949</v>
      </c>
      <c r="T222" s="32">
        <f t="shared" si="60"/>
        <v>33751.115037682292</v>
      </c>
      <c r="U222" s="32">
        <f t="shared" si="60"/>
        <v>47728.908029305021</v>
      </c>
      <c r="V222" s="32">
        <f t="shared" si="60"/>
        <v>-294543.58339900622</v>
      </c>
      <c r="W222" s="32">
        <f t="shared" si="60"/>
        <v>-10681.663882968483</v>
      </c>
      <c r="X222" s="32">
        <f t="shared" si="60"/>
        <v>67806.700691179212</v>
      </c>
      <c r="Y222" s="32">
        <f t="shared" si="60"/>
        <v>70726.039507679598</v>
      </c>
      <c r="Z222" s="32">
        <f t="shared" si="60"/>
        <v>-63576.689392350934</v>
      </c>
      <c r="AC222" s="32">
        <f t="shared" si="61"/>
        <v>81237.817180397731</v>
      </c>
      <c r="AD222" s="32">
        <f t="shared" si="61"/>
        <v>146473.5247408447</v>
      </c>
      <c r="AE222" s="32">
        <f t="shared" si="61"/>
        <v>86296.217350583232</v>
      </c>
      <c r="AF222" s="32">
        <f t="shared" si="61"/>
        <v>124785.23598288589</v>
      </c>
      <c r="AG222" s="32">
        <f t="shared" si="61"/>
        <v>110807.44299126316</v>
      </c>
      <c r="AH222" s="32">
        <f t="shared" si="61"/>
        <v>453079.93441957439</v>
      </c>
      <c r="AI222" s="32">
        <f t="shared" si="61"/>
        <v>169218.01490353674</v>
      </c>
      <c r="AJ222" s="32">
        <f t="shared" si="61"/>
        <v>90729.650329388969</v>
      </c>
      <c r="AK222" s="32">
        <f t="shared" si="61"/>
        <v>87810.311512888598</v>
      </c>
      <c r="AL222" s="32">
        <f t="shared" si="61"/>
        <v>222113.04041292009</v>
      </c>
    </row>
    <row r="223" spans="4:38">
      <c r="D223" s="32">
        <f t="shared" si="62"/>
        <v>2.25</v>
      </c>
      <c r="E223" s="32">
        <f t="shared" si="59"/>
        <v>88162.899297202704</v>
      </c>
      <c r="F223" s="32">
        <f t="shared" si="59"/>
        <v>88162.899297202704</v>
      </c>
      <c r="G223" s="32">
        <f t="shared" si="59"/>
        <v>88162.899297202704</v>
      </c>
      <c r="H223" s="32">
        <f t="shared" si="59"/>
        <v>88162.899297202704</v>
      </c>
      <c r="I223" s="32">
        <f t="shared" si="59"/>
        <v>88162.899297202704</v>
      </c>
      <c r="J223" s="32">
        <f t="shared" si="59"/>
        <v>88162.899297202704</v>
      </c>
      <c r="K223" s="32">
        <f t="shared" si="59"/>
        <v>88162.899297202704</v>
      </c>
      <c r="L223" s="32">
        <f t="shared" si="59"/>
        <v>88162.899297202704</v>
      </c>
      <c r="M223" s="32">
        <f t="shared" si="59"/>
        <v>88162.899297202704</v>
      </c>
      <c r="N223" s="32">
        <f t="shared" si="59"/>
        <v>88162.899297202704</v>
      </c>
      <c r="Q223" s="32">
        <f t="shared" si="60"/>
        <v>86192.486324110636</v>
      </c>
      <c r="R223" s="32">
        <f t="shared" si="60"/>
        <v>16583.927686351191</v>
      </c>
      <c r="S223" s="32">
        <f t="shared" si="60"/>
        <v>80261.33948568959</v>
      </c>
      <c r="T223" s="32">
        <f t="shared" si="60"/>
        <v>40212.017336524012</v>
      </c>
      <c r="U223" s="32">
        <f t="shared" si="60"/>
        <v>55528.161844493341</v>
      </c>
      <c r="V223" s="32">
        <f t="shared" si="60"/>
        <v>-325910.25093356107</v>
      </c>
      <c r="W223" s="32">
        <f t="shared" si="60"/>
        <v>-8461.7097570873757</v>
      </c>
      <c r="X223" s="32">
        <f t="shared" si="60"/>
        <v>75808.68723856115</v>
      </c>
      <c r="Y223" s="32">
        <f t="shared" si="60"/>
        <v>78819.114875740735</v>
      </c>
      <c r="Z223" s="32">
        <f t="shared" si="60"/>
        <v>-64151.215298645911</v>
      </c>
      <c r="AC223" s="32">
        <f t="shared" si="61"/>
        <v>90133.312270294773</v>
      </c>
      <c r="AD223" s="32">
        <f t="shared" si="61"/>
        <v>159741.87090805417</v>
      </c>
      <c r="AE223" s="32">
        <f t="shared" si="61"/>
        <v>96064.459108715833</v>
      </c>
      <c r="AF223" s="32">
        <f t="shared" si="61"/>
        <v>136113.78125788143</v>
      </c>
      <c r="AG223" s="32">
        <f t="shared" si="61"/>
        <v>120797.63674991208</v>
      </c>
      <c r="AH223" s="32">
        <f t="shared" si="61"/>
        <v>502236.04952796659</v>
      </c>
      <c r="AI223" s="32">
        <f t="shared" si="61"/>
        <v>184787.50835149287</v>
      </c>
      <c r="AJ223" s="32">
        <f t="shared" si="61"/>
        <v>100517.11135584429</v>
      </c>
      <c r="AK223" s="32">
        <f t="shared" si="61"/>
        <v>97506.683718664688</v>
      </c>
      <c r="AL223" s="32">
        <f t="shared" si="61"/>
        <v>240477.013893052</v>
      </c>
    </row>
    <row r="224" spans="4:38">
      <c r="D224" s="32">
        <f t="shared" si="62"/>
        <v>2.5</v>
      </c>
      <c r="E224" s="32">
        <f t="shared" ref="E224:N239" si="63">E120*2220*$AP120</f>
        <v>97058.549838122955</v>
      </c>
      <c r="F224" s="32">
        <f t="shared" si="63"/>
        <v>97058.549838122955</v>
      </c>
      <c r="G224" s="32">
        <f t="shared" si="63"/>
        <v>97058.549838122955</v>
      </c>
      <c r="H224" s="32">
        <f t="shared" si="63"/>
        <v>97058.549838122955</v>
      </c>
      <c r="I224" s="32">
        <f t="shared" si="63"/>
        <v>97058.549838122955</v>
      </c>
      <c r="J224" s="32">
        <f t="shared" si="63"/>
        <v>97058.549838122955</v>
      </c>
      <c r="K224" s="32">
        <f t="shared" si="63"/>
        <v>97058.549838122955</v>
      </c>
      <c r="L224" s="32">
        <f t="shared" si="63"/>
        <v>97058.549838122955</v>
      </c>
      <c r="M224" s="32">
        <f t="shared" si="63"/>
        <v>97058.549838122955</v>
      </c>
      <c r="N224" s="32">
        <f t="shared" si="63"/>
        <v>97058.549838122955</v>
      </c>
      <c r="Q224" s="32">
        <f t="shared" ref="Q224:Z239" si="64">Q120*$AP120*2220</f>
        <v>95115.568472198269</v>
      </c>
      <c r="R224" s="32">
        <f t="shared" si="64"/>
        <v>22244.922585841745</v>
      </c>
      <c r="S224" s="32">
        <f t="shared" si="64"/>
        <v>88252.841639429287</v>
      </c>
      <c r="T224" s="32">
        <f t="shared" si="64"/>
        <v>47635.366247386009</v>
      </c>
      <c r="U224" s="32">
        <f t="shared" si="64"/>
        <v>64001.435512987176</v>
      </c>
      <c r="V224" s="32">
        <f t="shared" si="64"/>
        <v>-356674.3376690842</v>
      </c>
      <c r="W224" s="32">
        <f t="shared" si="64"/>
        <v>-5011.8035418774607</v>
      </c>
      <c r="X224" s="32">
        <f t="shared" si="64"/>
        <v>83959.582055488645</v>
      </c>
      <c r="Y224" s="32">
        <f t="shared" si="64"/>
        <v>86973.799307520909</v>
      </c>
      <c r="Z224" s="32">
        <f t="shared" si="64"/>
        <v>-62968.173322112452</v>
      </c>
      <c r="AC224" s="32">
        <f t="shared" ref="AC224:AL239" si="65">AC120*$AP120*2220</f>
        <v>99001.531204047671</v>
      </c>
      <c r="AD224" s="32">
        <f t="shared" si="65"/>
        <v>171872.17709040415</v>
      </c>
      <c r="AE224" s="32">
        <f t="shared" si="65"/>
        <v>105864.25803681664</v>
      </c>
      <c r="AF224" s="32">
        <f t="shared" si="65"/>
        <v>146481.73342885994</v>
      </c>
      <c r="AG224" s="32">
        <f t="shared" si="65"/>
        <v>130115.66416325876</v>
      </c>
      <c r="AH224" s="32">
        <f t="shared" si="65"/>
        <v>550791.43734533014</v>
      </c>
      <c r="AI224" s="32">
        <f t="shared" si="65"/>
        <v>199128.90321812331</v>
      </c>
      <c r="AJ224" s="32">
        <f t="shared" si="65"/>
        <v>110157.51762075729</v>
      </c>
      <c r="AK224" s="32">
        <f t="shared" si="65"/>
        <v>107143.30036872503</v>
      </c>
      <c r="AL224" s="32">
        <f t="shared" si="65"/>
        <v>257085.27299835792</v>
      </c>
    </row>
    <row r="225" spans="4:38">
      <c r="D225" s="32">
        <f t="shared" si="62"/>
        <v>2.75</v>
      </c>
      <c r="E225" s="32">
        <f t="shared" si="63"/>
        <v>105935.0256396201</v>
      </c>
      <c r="F225" s="32">
        <f t="shared" si="63"/>
        <v>105935.0256396201</v>
      </c>
      <c r="G225" s="32">
        <f t="shared" si="63"/>
        <v>105935.0256396201</v>
      </c>
      <c r="H225" s="32">
        <f t="shared" si="63"/>
        <v>105935.0256396201</v>
      </c>
      <c r="I225" s="32">
        <f t="shared" si="63"/>
        <v>105935.0256396201</v>
      </c>
      <c r="J225" s="32">
        <f t="shared" si="63"/>
        <v>105935.0256396201</v>
      </c>
      <c r="K225" s="32">
        <f t="shared" si="63"/>
        <v>105935.0256396201</v>
      </c>
      <c r="L225" s="32">
        <f t="shared" si="63"/>
        <v>105935.0256396201</v>
      </c>
      <c r="M225" s="32">
        <f t="shared" si="63"/>
        <v>105935.0256396201</v>
      </c>
      <c r="N225" s="32">
        <f t="shared" si="63"/>
        <v>105935.0256396201</v>
      </c>
      <c r="Q225" s="32">
        <f t="shared" si="64"/>
        <v>104043.79806759903</v>
      </c>
      <c r="R225" s="32">
        <f t="shared" si="64"/>
        <v>29068.752600574258</v>
      </c>
      <c r="S225" s="32">
        <f t="shared" si="64"/>
        <v>96195.623985726706</v>
      </c>
      <c r="T225" s="32">
        <f t="shared" si="64"/>
        <v>56034.549699786534</v>
      </c>
      <c r="U225" s="32">
        <f t="shared" si="64"/>
        <v>73131.213921419243</v>
      </c>
      <c r="V225" s="32">
        <f t="shared" si="64"/>
        <v>-386747.32581724704</v>
      </c>
      <c r="W225" s="32">
        <f t="shared" si="64"/>
        <v>-301.17534613889035</v>
      </c>
      <c r="X225" s="32">
        <f t="shared" si="64"/>
        <v>92249.841192081367</v>
      </c>
      <c r="Y225" s="32">
        <f t="shared" si="64"/>
        <v>95176.362110878748</v>
      </c>
      <c r="Z225" s="32">
        <f t="shared" si="64"/>
        <v>-60017.035369579993</v>
      </c>
      <c r="AC225" s="32">
        <f t="shared" si="65"/>
        <v>107826.25321164117</v>
      </c>
      <c r="AD225" s="32">
        <f t="shared" si="65"/>
        <v>182801.29867866597</v>
      </c>
      <c r="AE225" s="32">
        <f t="shared" si="65"/>
        <v>115674.42729351352</v>
      </c>
      <c r="AF225" s="32">
        <f t="shared" si="65"/>
        <v>155835.50157945367</v>
      </c>
      <c r="AG225" s="32">
        <f t="shared" si="65"/>
        <v>138738.83735782097</v>
      </c>
      <c r="AH225" s="32">
        <f t="shared" si="65"/>
        <v>598617.37709648721</v>
      </c>
      <c r="AI225" s="32">
        <f t="shared" si="65"/>
        <v>212171.22662537917</v>
      </c>
      <c r="AJ225" s="32">
        <f t="shared" si="65"/>
        <v>119620.21008715885</v>
      </c>
      <c r="AK225" s="32">
        <f t="shared" si="65"/>
        <v>116693.68916836147</v>
      </c>
      <c r="AL225" s="32">
        <f t="shared" si="65"/>
        <v>271887.08664881997</v>
      </c>
    </row>
    <row r="226" spans="4:38">
      <c r="D226" s="32">
        <f t="shared" si="62"/>
        <v>3</v>
      </c>
      <c r="E226" s="32">
        <f t="shared" si="63"/>
        <v>114774.03605922384</v>
      </c>
      <c r="F226" s="32">
        <f t="shared" si="63"/>
        <v>114774.03605922384</v>
      </c>
      <c r="G226" s="32">
        <f t="shared" si="63"/>
        <v>114774.03605922384</v>
      </c>
      <c r="H226" s="32">
        <f t="shared" si="63"/>
        <v>114774.03605922384</v>
      </c>
      <c r="I226" s="32">
        <f t="shared" si="63"/>
        <v>114774.03605922384</v>
      </c>
      <c r="J226" s="32">
        <f t="shared" si="63"/>
        <v>114774.03605922384</v>
      </c>
      <c r="K226" s="32">
        <f t="shared" si="63"/>
        <v>114774.03605922384</v>
      </c>
      <c r="L226" s="32">
        <f t="shared" si="63"/>
        <v>114774.03605922384</v>
      </c>
      <c r="M226" s="32">
        <f t="shared" si="63"/>
        <v>114774.03605922384</v>
      </c>
      <c r="N226" s="32">
        <f t="shared" si="63"/>
        <v>114774.03605922384</v>
      </c>
      <c r="Q226" s="32">
        <f t="shared" si="64"/>
        <v>112954.88479224687</v>
      </c>
      <c r="R226" s="32">
        <f t="shared" si="64"/>
        <v>37038.37981089297</v>
      </c>
      <c r="S226" s="32">
        <f t="shared" si="64"/>
        <v>104073.399615976</v>
      </c>
      <c r="T226" s="32">
        <f t="shared" si="64"/>
        <v>65389.747774370211</v>
      </c>
      <c r="U226" s="32">
        <f t="shared" si="64"/>
        <v>82880.838262477395</v>
      </c>
      <c r="V226" s="32">
        <f t="shared" si="64"/>
        <v>-416068.83060486714</v>
      </c>
      <c r="W226" s="32">
        <f t="shared" si="64"/>
        <v>5657.2554032824737</v>
      </c>
      <c r="X226" s="32">
        <f t="shared" si="64"/>
        <v>100667.32924015872</v>
      </c>
      <c r="Y226" s="32">
        <f t="shared" si="64"/>
        <v>103413.2610719177</v>
      </c>
      <c r="Z226" s="32">
        <f t="shared" si="64"/>
        <v>-55335.41174418528</v>
      </c>
      <c r="AC226" s="32">
        <f t="shared" si="65"/>
        <v>116593.18732620083</v>
      </c>
      <c r="AD226" s="32">
        <f t="shared" si="65"/>
        <v>192509.69230755471</v>
      </c>
      <c r="AE226" s="32">
        <f t="shared" si="65"/>
        <v>125474.67250247169</v>
      </c>
      <c r="AF226" s="32">
        <f t="shared" si="65"/>
        <v>164158.3243440775</v>
      </c>
      <c r="AG226" s="32">
        <f t="shared" si="65"/>
        <v>146667.23385597029</v>
      </c>
      <c r="AH226" s="32">
        <f t="shared" si="65"/>
        <v>645616.90272331482</v>
      </c>
      <c r="AI226" s="32">
        <f t="shared" si="65"/>
        <v>223890.81671516527</v>
      </c>
      <c r="AJ226" s="32">
        <f t="shared" si="65"/>
        <v>128880.74287828898</v>
      </c>
      <c r="AK226" s="32">
        <f t="shared" si="65"/>
        <v>126134.81104652998</v>
      </c>
      <c r="AL226" s="32">
        <f t="shared" si="65"/>
        <v>284883.483862633</v>
      </c>
    </row>
    <row r="227" spans="4:38">
      <c r="D227" s="32">
        <f t="shared" si="62"/>
        <v>3.25</v>
      </c>
      <c r="E227" s="32">
        <f t="shared" si="63"/>
        <v>123559.03916871405</v>
      </c>
      <c r="F227" s="32">
        <f t="shared" si="63"/>
        <v>123559.03916871405</v>
      </c>
      <c r="G227" s="32">
        <f t="shared" si="63"/>
        <v>123559.03916871405</v>
      </c>
      <c r="H227" s="32">
        <f t="shared" si="63"/>
        <v>123559.03916871405</v>
      </c>
      <c r="I227" s="32">
        <f t="shared" si="63"/>
        <v>123559.03916871405</v>
      </c>
      <c r="J227" s="32">
        <f t="shared" si="63"/>
        <v>123559.03916871405</v>
      </c>
      <c r="K227" s="32">
        <f t="shared" si="63"/>
        <v>123559.03916871405</v>
      </c>
      <c r="L227" s="32">
        <f t="shared" si="63"/>
        <v>123559.03916871405</v>
      </c>
      <c r="M227" s="32">
        <f t="shared" si="63"/>
        <v>123559.03916871405</v>
      </c>
      <c r="N227" s="32">
        <f t="shared" si="63"/>
        <v>123559.03916871405</v>
      </c>
      <c r="Q227" s="32">
        <f t="shared" si="64"/>
        <v>121828.21803122007</v>
      </c>
      <c r="R227" s="32">
        <f t="shared" si="64"/>
        <v>46096.795395122841</v>
      </c>
      <c r="S227" s="32">
        <f t="shared" si="64"/>
        <v>111872.55374586298</v>
      </c>
      <c r="T227" s="32">
        <f t="shared" si="64"/>
        <v>75647.921520572039</v>
      </c>
      <c r="U227" s="32">
        <f t="shared" si="64"/>
        <v>93194.675313778993</v>
      </c>
      <c r="V227" s="32">
        <f t="shared" si="64"/>
        <v>-444606.35976537631</v>
      </c>
      <c r="W227" s="32">
        <f t="shared" si="64"/>
        <v>12806.907864532854</v>
      </c>
      <c r="X227" s="32">
        <f t="shared" si="64"/>
        <v>109197.24387436439</v>
      </c>
      <c r="Y227" s="32">
        <f t="shared" si="64"/>
        <v>111671.07171416598</v>
      </c>
      <c r="Z227" s="32">
        <f t="shared" si="64"/>
        <v>-49008.476879115675</v>
      </c>
      <c r="AC227" s="32">
        <f t="shared" si="65"/>
        <v>125289.86030620807</v>
      </c>
      <c r="AD227" s="32">
        <f t="shared" si="65"/>
        <v>201021.28294230532</v>
      </c>
      <c r="AE227" s="32">
        <f t="shared" si="65"/>
        <v>135245.52459156513</v>
      </c>
      <c r="AF227" s="32">
        <f t="shared" si="65"/>
        <v>171470.15681685609</v>
      </c>
      <c r="AG227" s="32">
        <f t="shared" si="65"/>
        <v>153923.40302364909</v>
      </c>
      <c r="AH227" s="32">
        <f t="shared" si="65"/>
        <v>691724.43810280447</v>
      </c>
      <c r="AI227" s="32">
        <f t="shared" si="65"/>
        <v>234311.17047289532</v>
      </c>
      <c r="AJ227" s="32">
        <f t="shared" si="65"/>
        <v>137920.83446306374</v>
      </c>
      <c r="AK227" s="32">
        <f t="shared" si="65"/>
        <v>135447.00662326213</v>
      </c>
      <c r="AL227" s="32">
        <f t="shared" si="65"/>
        <v>296126.55521654378</v>
      </c>
    </row>
    <row r="228" spans="4:38">
      <c r="D228" s="32">
        <f t="shared" si="62"/>
        <v>3.5</v>
      </c>
      <c r="E228" s="32">
        <f t="shared" si="63"/>
        <v>132275.16843242466</v>
      </c>
      <c r="F228" s="32">
        <f t="shared" si="63"/>
        <v>132275.16843242466</v>
      </c>
      <c r="G228" s="32">
        <f t="shared" si="63"/>
        <v>132275.16843242466</v>
      </c>
      <c r="H228" s="32">
        <f t="shared" si="63"/>
        <v>132275.16843242466</v>
      </c>
      <c r="I228" s="32">
        <f t="shared" si="63"/>
        <v>132275.16843242466</v>
      </c>
      <c r="J228" s="32">
        <f t="shared" si="63"/>
        <v>132275.16843242466</v>
      </c>
      <c r="K228" s="32">
        <f t="shared" si="63"/>
        <v>132275.16843242466</v>
      </c>
      <c r="L228" s="32">
        <f t="shared" si="63"/>
        <v>132275.16843242466</v>
      </c>
      <c r="M228" s="32">
        <f t="shared" si="63"/>
        <v>132275.16843242466</v>
      </c>
      <c r="N228" s="32">
        <f t="shared" si="63"/>
        <v>132275.16843242466</v>
      </c>
      <c r="Q228" s="32">
        <f t="shared" si="64"/>
        <v>130644.83787229848</v>
      </c>
      <c r="R228" s="32">
        <f t="shared" si="64"/>
        <v>56147.447040638988</v>
      </c>
      <c r="S228" s="32">
        <f t="shared" si="64"/>
        <v>119582.06513972956</v>
      </c>
      <c r="T228" s="32">
        <f t="shared" si="64"/>
        <v>86723.151928472114</v>
      </c>
      <c r="U228" s="32">
        <f t="shared" si="64"/>
        <v>103998.46408033169</v>
      </c>
      <c r="V228" s="32">
        <f t="shared" si="64"/>
        <v>-472354.80789700989</v>
      </c>
      <c r="W228" s="32">
        <f t="shared" si="64"/>
        <v>21048.022986336906</v>
      </c>
      <c r="X228" s="32">
        <f t="shared" si="64"/>
        <v>117822.0773958198</v>
      </c>
      <c r="Y228" s="32">
        <f t="shared" si="64"/>
        <v>119936.4236771702</v>
      </c>
      <c r="Z228" s="32">
        <f t="shared" si="64"/>
        <v>-41167.967930363717</v>
      </c>
      <c r="AC228" s="32">
        <f t="shared" si="65"/>
        <v>133905.49899255083</v>
      </c>
      <c r="AD228" s="32">
        <f t="shared" si="65"/>
        <v>208402.88982421032</v>
      </c>
      <c r="AE228" s="32">
        <f t="shared" si="65"/>
        <v>144968.27172511976</v>
      </c>
      <c r="AF228" s="32">
        <f t="shared" si="65"/>
        <v>177827.18493637719</v>
      </c>
      <c r="AG228" s="32">
        <f t="shared" si="65"/>
        <v>160551.87278451762</v>
      </c>
      <c r="AH228" s="32">
        <f t="shared" si="65"/>
        <v>736905.14476185921</v>
      </c>
      <c r="AI228" s="32">
        <f t="shared" si="65"/>
        <v>243502.31387851248</v>
      </c>
      <c r="AJ228" s="32">
        <f t="shared" si="65"/>
        <v>146728.25946902952</v>
      </c>
      <c r="AK228" s="32">
        <f t="shared" si="65"/>
        <v>144613.91318767911</v>
      </c>
      <c r="AL228" s="32">
        <f t="shared" si="65"/>
        <v>305718.30479521304</v>
      </c>
    </row>
    <row r="229" spans="4:38">
      <c r="D229" s="32">
        <f t="shared" si="62"/>
        <v>3.75</v>
      </c>
      <c r="E229" s="32">
        <f t="shared" si="63"/>
        <v>140909.15152116501</v>
      </c>
      <c r="F229" s="32">
        <f t="shared" si="63"/>
        <v>140909.15152116501</v>
      </c>
      <c r="G229" s="32">
        <f t="shared" si="63"/>
        <v>140909.15152116501</v>
      </c>
      <c r="H229" s="32">
        <f t="shared" si="63"/>
        <v>140909.15152116501</v>
      </c>
      <c r="I229" s="32">
        <f t="shared" si="63"/>
        <v>140909.15152116501</v>
      </c>
      <c r="J229" s="32">
        <f t="shared" si="63"/>
        <v>140909.15152116501</v>
      </c>
      <c r="K229" s="32">
        <f t="shared" si="63"/>
        <v>140909.15152116501</v>
      </c>
      <c r="L229" s="32">
        <f t="shared" si="63"/>
        <v>140909.15152116501</v>
      </c>
      <c r="M229" s="32">
        <f t="shared" si="63"/>
        <v>140909.15152116501</v>
      </c>
      <c r="N229" s="32">
        <f t="shared" si="63"/>
        <v>140909.15152116501</v>
      </c>
      <c r="Q229" s="32">
        <f t="shared" si="64"/>
        <v>139387.39279862682</v>
      </c>
      <c r="R229" s="32">
        <f t="shared" si="64"/>
        <v>67055.017310132811</v>
      </c>
      <c r="S229" s="32">
        <f t="shared" si="64"/>
        <v>127193.41092925891</v>
      </c>
      <c r="T229" s="32">
        <f t="shared" si="64"/>
        <v>98497.2727995819</v>
      </c>
      <c r="U229" s="32">
        <f t="shared" si="64"/>
        <v>115199.8090331876</v>
      </c>
      <c r="V229" s="32">
        <f t="shared" si="64"/>
        <v>-499335.73435387824</v>
      </c>
      <c r="W229" s="32">
        <f t="shared" si="64"/>
        <v>30238.52783309008</v>
      </c>
      <c r="X229" s="32">
        <f t="shared" si="64"/>
        <v>126521.61089787203</v>
      </c>
      <c r="Y229" s="32">
        <f t="shared" si="64"/>
        <v>128195.94462721144</v>
      </c>
      <c r="Z229" s="32">
        <f t="shared" si="64"/>
        <v>-31990.834120505777</v>
      </c>
      <c r="AC229" s="32">
        <f t="shared" si="65"/>
        <v>142430.91024370323</v>
      </c>
      <c r="AD229" s="32">
        <f t="shared" si="65"/>
        <v>214763.28573219726</v>
      </c>
      <c r="AE229" s="32">
        <f t="shared" si="65"/>
        <v>154624.89211307111</v>
      </c>
      <c r="AF229" s="32">
        <f t="shared" si="65"/>
        <v>183321.03024274812</v>
      </c>
      <c r="AG229" s="32">
        <f t="shared" si="65"/>
        <v>166618.49400914242</v>
      </c>
      <c r="AH229" s="32">
        <f t="shared" si="65"/>
        <v>781154.03739620827</v>
      </c>
      <c r="AI229" s="32">
        <f t="shared" si="65"/>
        <v>251579.77520924006</v>
      </c>
      <c r="AJ229" s="32">
        <f t="shared" si="65"/>
        <v>155296.69214445798</v>
      </c>
      <c r="AK229" s="32">
        <f t="shared" si="65"/>
        <v>153622.35841511862</v>
      </c>
      <c r="AL229" s="32">
        <f t="shared" si="65"/>
        <v>313809.13716283592</v>
      </c>
    </row>
    <row r="230" spans="4:38">
      <c r="D230" s="32">
        <f t="shared" si="62"/>
        <v>4</v>
      </c>
      <c r="E230" s="32">
        <f t="shared" si="63"/>
        <v>149449.22473363511</v>
      </c>
      <c r="F230" s="32">
        <f t="shared" si="63"/>
        <v>149449.22473363511</v>
      </c>
      <c r="G230" s="32">
        <f t="shared" si="63"/>
        <v>149449.22473363511</v>
      </c>
      <c r="H230" s="32">
        <f t="shared" si="63"/>
        <v>149449.22473363511</v>
      </c>
      <c r="I230" s="32">
        <f t="shared" si="63"/>
        <v>149449.22473363511</v>
      </c>
      <c r="J230" s="32">
        <f t="shared" si="63"/>
        <v>149449.22473363511</v>
      </c>
      <c r="K230" s="32">
        <f t="shared" si="63"/>
        <v>149449.22473363511</v>
      </c>
      <c r="L230" s="32">
        <f t="shared" si="63"/>
        <v>149449.22473363511</v>
      </c>
      <c r="M230" s="32">
        <f t="shared" si="63"/>
        <v>149449.22473363511</v>
      </c>
      <c r="N230" s="32">
        <f t="shared" si="63"/>
        <v>149449.22473363511</v>
      </c>
      <c r="Q230" s="32">
        <f t="shared" si="64"/>
        <v>148040.08780018942</v>
      </c>
      <c r="R230" s="32">
        <f t="shared" si="64"/>
        <v>78646.490476881925</v>
      </c>
      <c r="S230" s="32">
        <f t="shared" si="64"/>
        <v>134700.45967948801</v>
      </c>
      <c r="T230" s="32">
        <f t="shared" si="64"/>
        <v>110820.74580497743</v>
      </c>
      <c r="U230" s="32">
        <f t="shared" si="64"/>
        <v>126688.79222044045</v>
      </c>
      <c r="V230" s="32">
        <f t="shared" si="64"/>
        <v>-525596.47107643564</v>
      </c>
      <c r="W230" s="32">
        <f t="shared" si="64"/>
        <v>40195.212553222991</v>
      </c>
      <c r="X230" s="32">
        <f t="shared" si="64"/>
        <v>135272.93733511397</v>
      </c>
      <c r="Y230" s="32">
        <f t="shared" si="64"/>
        <v>136436.21242700279</v>
      </c>
      <c r="Z230" s="32">
        <f t="shared" si="64"/>
        <v>-21697.607877212242</v>
      </c>
      <c r="AC230" s="32">
        <f t="shared" si="65"/>
        <v>150858.36166708078</v>
      </c>
      <c r="AD230" s="32">
        <f t="shared" si="65"/>
        <v>220251.95899038832</v>
      </c>
      <c r="AE230" s="32">
        <f t="shared" si="65"/>
        <v>164197.98978778225</v>
      </c>
      <c r="AF230" s="32">
        <f t="shared" si="65"/>
        <v>188077.7036622928</v>
      </c>
      <c r="AG230" s="32">
        <f t="shared" si="65"/>
        <v>172209.6572468298</v>
      </c>
      <c r="AH230" s="32">
        <f t="shared" si="65"/>
        <v>824494.92054370593</v>
      </c>
      <c r="AI230" s="32">
        <f t="shared" si="65"/>
        <v>258703.23691404724</v>
      </c>
      <c r="AJ230" s="32">
        <f t="shared" si="65"/>
        <v>163625.51213215629</v>
      </c>
      <c r="AK230" s="32">
        <f t="shared" si="65"/>
        <v>162462.23704026747</v>
      </c>
      <c r="AL230" s="32">
        <f t="shared" si="65"/>
        <v>320596.05734448257</v>
      </c>
    </row>
    <row r="231" spans="4:38">
      <c r="D231" s="32">
        <f t="shared" si="62"/>
        <v>4.25</v>
      </c>
      <c r="E231" s="32">
        <f t="shared" si="63"/>
        <v>157885.04272855434</v>
      </c>
      <c r="F231" s="32">
        <f t="shared" si="63"/>
        <v>157885.04272855434</v>
      </c>
      <c r="G231" s="32">
        <f t="shared" si="63"/>
        <v>157885.04272855434</v>
      </c>
      <c r="H231" s="32">
        <f t="shared" si="63"/>
        <v>157885.04272855434</v>
      </c>
      <c r="I231" s="32">
        <f t="shared" si="63"/>
        <v>157885.04272855434</v>
      </c>
      <c r="J231" s="32">
        <f t="shared" si="63"/>
        <v>157885.04272855434</v>
      </c>
      <c r="K231" s="32">
        <f t="shared" si="63"/>
        <v>157885.04272855434</v>
      </c>
      <c r="L231" s="32">
        <f t="shared" si="63"/>
        <v>157885.04272855434</v>
      </c>
      <c r="M231" s="32">
        <f t="shared" si="63"/>
        <v>157885.04272855434</v>
      </c>
      <c r="N231" s="32">
        <f t="shared" si="63"/>
        <v>157885.04272855434</v>
      </c>
      <c r="Q231" s="32">
        <f t="shared" si="64"/>
        <v>156588.62295133751</v>
      </c>
      <c r="R231" s="32">
        <f t="shared" si="64"/>
        <v>90712.449208550024</v>
      </c>
      <c r="S231" s="32">
        <f t="shared" si="64"/>
        <v>142099.35400164372</v>
      </c>
      <c r="T231" s="32">
        <f t="shared" si="64"/>
        <v>123513.72816167213</v>
      </c>
      <c r="U231" s="32">
        <f t="shared" si="64"/>
        <v>138338.67644825851</v>
      </c>
      <c r="V231" s="32">
        <f t="shared" si="64"/>
        <v>-551209.09040406172</v>
      </c>
      <c r="W231" s="32">
        <f t="shared" si="64"/>
        <v>50695.156813468224</v>
      </c>
      <c r="X231" s="32">
        <f t="shared" si="64"/>
        <v>144050.50696717395</v>
      </c>
      <c r="Y231" s="32">
        <f t="shared" si="64"/>
        <v>144643.71305801781</v>
      </c>
      <c r="Z231" s="32">
        <f t="shared" si="64"/>
        <v>-10550.560941032061</v>
      </c>
      <c r="AC231" s="32">
        <f t="shared" si="65"/>
        <v>159181.4625057712</v>
      </c>
      <c r="AD231" s="32">
        <f t="shared" si="65"/>
        <v>225057.63624855867</v>
      </c>
      <c r="AE231" s="32">
        <f t="shared" si="65"/>
        <v>173670.73145546499</v>
      </c>
      <c r="AF231" s="32">
        <f t="shared" si="65"/>
        <v>192256.35729543658</v>
      </c>
      <c r="AG231" s="32">
        <f t="shared" si="65"/>
        <v>177431.40900885014</v>
      </c>
      <c r="AH231" s="32">
        <f t="shared" si="65"/>
        <v>866979.1758611704</v>
      </c>
      <c r="AI231" s="32">
        <f t="shared" si="65"/>
        <v>265074.92864364048</v>
      </c>
      <c r="AJ231" s="32">
        <f t="shared" si="65"/>
        <v>171719.57848993473</v>
      </c>
      <c r="AK231" s="32">
        <f t="shared" si="65"/>
        <v>171126.37239909091</v>
      </c>
      <c r="AL231" s="32">
        <f t="shared" si="65"/>
        <v>326320.64639814093</v>
      </c>
    </row>
    <row r="232" spans="4:38">
      <c r="D232" s="32">
        <f t="shared" si="62"/>
        <v>4.5</v>
      </c>
      <c r="E232" s="32">
        <f t="shared" si="63"/>
        <v>166207.58724034313</v>
      </c>
      <c r="F232" s="32">
        <f t="shared" si="63"/>
        <v>166207.58724034313</v>
      </c>
      <c r="G232" s="32">
        <f t="shared" si="63"/>
        <v>166207.58724034313</v>
      </c>
      <c r="H232" s="32">
        <f t="shared" si="63"/>
        <v>166207.58724034313</v>
      </c>
      <c r="I232" s="32">
        <f t="shared" si="63"/>
        <v>166207.58724034313</v>
      </c>
      <c r="J232" s="32">
        <f t="shared" si="63"/>
        <v>166207.58724034313</v>
      </c>
      <c r="K232" s="32">
        <f t="shared" si="63"/>
        <v>166207.58724034313</v>
      </c>
      <c r="L232" s="32">
        <f t="shared" si="63"/>
        <v>166207.58724034313</v>
      </c>
      <c r="M232" s="32">
        <f t="shared" si="63"/>
        <v>166207.58724034313</v>
      </c>
      <c r="N232" s="32">
        <f t="shared" si="63"/>
        <v>166207.58724034313</v>
      </c>
      <c r="Q232" s="32">
        <f t="shared" si="64"/>
        <v>165020.12644973214</v>
      </c>
      <c r="R232" s="32">
        <f t="shared" si="64"/>
        <v>103008.54990177341</v>
      </c>
      <c r="S232" s="32">
        <f t="shared" si="64"/>
        <v>149388.38744721407</v>
      </c>
      <c r="T232" s="32">
        <f t="shared" si="64"/>
        <v>136367.29080385139</v>
      </c>
      <c r="U232" s="32">
        <f t="shared" si="64"/>
        <v>150006.67780373985</v>
      </c>
      <c r="V232" s="32">
        <f t="shared" si="64"/>
        <v>-576269.2740370346</v>
      </c>
      <c r="W232" s="32">
        <f t="shared" si="64"/>
        <v>61477.349345762239</v>
      </c>
      <c r="X232" s="32">
        <f t="shared" si="64"/>
        <v>152826.19276648687</v>
      </c>
      <c r="Y232" s="32">
        <f t="shared" si="64"/>
        <v>152804.80558636101</v>
      </c>
      <c r="Z232" s="32">
        <f t="shared" si="64"/>
        <v>1148.2969782998737</v>
      </c>
      <c r="AC232" s="32">
        <f t="shared" si="65"/>
        <v>167395.04803095409</v>
      </c>
      <c r="AD232" s="32">
        <f t="shared" si="65"/>
        <v>229406.62457891283</v>
      </c>
      <c r="AE232" s="32">
        <f t="shared" si="65"/>
        <v>183026.78703347215</v>
      </c>
      <c r="AF232" s="32">
        <f t="shared" si="65"/>
        <v>196047.88367683487</v>
      </c>
      <c r="AG232" s="32">
        <f t="shared" si="65"/>
        <v>182408.49667694641</v>
      </c>
      <c r="AH232" s="32">
        <f t="shared" si="65"/>
        <v>908684.44851772068</v>
      </c>
      <c r="AI232" s="32">
        <f t="shared" si="65"/>
        <v>270937.82513492403</v>
      </c>
      <c r="AJ232" s="32">
        <f t="shared" si="65"/>
        <v>179588.98171419936</v>
      </c>
      <c r="AK232" s="32">
        <f t="shared" si="65"/>
        <v>179610.36889432522</v>
      </c>
      <c r="AL232" s="32">
        <f t="shared" si="65"/>
        <v>331266.8775023864</v>
      </c>
    </row>
    <row r="233" spans="4:38">
      <c r="D233" s="32">
        <f t="shared" si="62"/>
        <v>4.75</v>
      </c>
      <c r="E233" s="32">
        <f t="shared" si="63"/>
        <v>174409.0752546578</v>
      </c>
      <c r="F233" s="32">
        <f t="shared" si="63"/>
        <v>174409.0752546578</v>
      </c>
      <c r="G233" s="32">
        <f t="shared" si="63"/>
        <v>174409.0752546578</v>
      </c>
      <c r="H233" s="32">
        <f t="shared" si="63"/>
        <v>174409.0752546578</v>
      </c>
      <c r="I233" s="32">
        <f t="shared" si="63"/>
        <v>174409.0752546578</v>
      </c>
      <c r="J233" s="32">
        <f t="shared" si="63"/>
        <v>174409.0752546578</v>
      </c>
      <c r="K233" s="32">
        <f t="shared" si="63"/>
        <v>174409.0752546578</v>
      </c>
      <c r="L233" s="32">
        <f t="shared" si="63"/>
        <v>174409.0752546578</v>
      </c>
      <c r="M233" s="32">
        <f t="shared" si="63"/>
        <v>174409.0752546578</v>
      </c>
      <c r="N233" s="32">
        <f t="shared" si="63"/>
        <v>174409.0752546578</v>
      </c>
      <c r="Q233" s="32">
        <f t="shared" si="64"/>
        <v>173323.0829723191</v>
      </c>
      <c r="R233" s="32">
        <f t="shared" si="64"/>
        <v>115257.13004931042</v>
      </c>
      <c r="S233" s="32">
        <f t="shared" si="64"/>
        <v>156567.87736875244</v>
      </c>
      <c r="T233" s="32">
        <f t="shared" si="64"/>
        <v>149144.74784067716</v>
      </c>
      <c r="U233" s="32">
        <f t="shared" si="64"/>
        <v>161534.78628766659</v>
      </c>
      <c r="V233" s="32">
        <f t="shared" si="64"/>
        <v>-600895.10974391655</v>
      </c>
      <c r="W233" s="32">
        <f t="shared" si="64"/>
        <v>72244.450151686775</v>
      </c>
      <c r="X233" s="32">
        <f t="shared" si="64"/>
        <v>161569.37114511296</v>
      </c>
      <c r="Y233" s="32">
        <f t="shared" si="64"/>
        <v>160905.69277689036</v>
      </c>
      <c r="Z233" s="32">
        <f t="shared" si="64"/>
        <v>13059.327386270901</v>
      </c>
      <c r="AC233" s="32">
        <f t="shared" si="65"/>
        <v>175495.06753699653</v>
      </c>
      <c r="AD233" s="32">
        <f t="shared" si="65"/>
        <v>233561.02046000565</v>
      </c>
      <c r="AE233" s="32">
        <f t="shared" si="65"/>
        <v>192250.27314056319</v>
      </c>
      <c r="AF233" s="32">
        <f t="shared" si="65"/>
        <v>199673.40266863848</v>
      </c>
      <c r="AG233" s="32">
        <f t="shared" si="65"/>
        <v>187283.36422164901</v>
      </c>
      <c r="AH233" s="32">
        <f t="shared" si="65"/>
        <v>949713.26025323232</v>
      </c>
      <c r="AI233" s="32">
        <f t="shared" si="65"/>
        <v>276573.70035762887</v>
      </c>
      <c r="AJ233" s="32">
        <f t="shared" si="65"/>
        <v>187248.77936420267</v>
      </c>
      <c r="AK233" s="32">
        <f t="shared" si="65"/>
        <v>187912.45773242528</v>
      </c>
      <c r="AL233" s="32">
        <f t="shared" si="65"/>
        <v>335758.82312304468</v>
      </c>
    </row>
    <row r="234" spans="4:38">
      <c r="D234" s="32">
        <f t="shared" si="62"/>
        <v>5</v>
      </c>
      <c r="E234" s="32">
        <f t="shared" si="63"/>
        <v>182482.86814370024</v>
      </c>
      <c r="F234" s="32">
        <f t="shared" si="63"/>
        <v>182482.86814370024</v>
      </c>
      <c r="G234" s="32">
        <f t="shared" si="63"/>
        <v>182482.86814370024</v>
      </c>
      <c r="H234" s="32">
        <f t="shared" si="63"/>
        <v>182482.86814370024</v>
      </c>
      <c r="I234" s="32">
        <f t="shared" si="63"/>
        <v>182482.86814370024</v>
      </c>
      <c r="J234" s="32">
        <f t="shared" si="63"/>
        <v>182482.86814370024</v>
      </c>
      <c r="K234" s="32">
        <f t="shared" si="63"/>
        <v>182482.86814370024</v>
      </c>
      <c r="L234" s="32">
        <f t="shared" si="63"/>
        <v>182482.86814370024</v>
      </c>
      <c r="M234" s="32">
        <f t="shared" si="63"/>
        <v>182482.86814370024</v>
      </c>
      <c r="N234" s="32">
        <f t="shared" si="63"/>
        <v>182482.86814370024</v>
      </c>
      <c r="Q234" s="32">
        <f t="shared" si="64"/>
        <v>181487.25921889336</v>
      </c>
      <c r="R234" s="32">
        <f t="shared" si="64"/>
        <v>127148.90723229952</v>
      </c>
      <c r="S234" s="32">
        <f t="shared" si="64"/>
        <v>163640.03620349069</v>
      </c>
      <c r="T234" s="32">
        <f t="shared" si="64"/>
        <v>161583.06363917625</v>
      </c>
      <c r="U234" s="32">
        <f t="shared" si="64"/>
        <v>172750.6170059178</v>
      </c>
      <c r="V234" s="32">
        <f t="shared" si="64"/>
        <v>-625225.84299440938</v>
      </c>
      <c r="W234" s="32">
        <f t="shared" si="64"/>
        <v>82664.651306277083</v>
      </c>
      <c r="X234" s="32">
        <f t="shared" si="64"/>
        <v>170247.01486750552</v>
      </c>
      <c r="Y234" s="32">
        <f t="shared" si="64"/>
        <v>168932.39709712</v>
      </c>
      <c r="Z234" s="32">
        <f t="shared" si="64"/>
        <v>24807.436738955199</v>
      </c>
      <c r="AC234" s="32">
        <f t="shared" si="65"/>
        <v>183478.47706850711</v>
      </c>
      <c r="AD234" s="32">
        <f t="shared" si="65"/>
        <v>237816.82905510097</v>
      </c>
      <c r="AE234" s="32">
        <f t="shared" si="65"/>
        <v>201325.70008390976</v>
      </c>
      <c r="AF234" s="32">
        <f t="shared" si="65"/>
        <v>203382.67264822422</v>
      </c>
      <c r="AG234" s="32">
        <f t="shared" si="65"/>
        <v>192215.11928148265</v>
      </c>
      <c r="AH234" s="32">
        <f t="shared" si="65"/>
        <v>990191.57928180986</v>
      </c>
      <c r="AI234" s="32">
        <f t="shared" si="65"/>
        <v>282301.08498112339</v>
      </c>
      <c r="AJ234" s="32">
        <f t="shared" si="65"/>
        <v>194718.72141989495</v>
      </c>
      <c r="AK234" s="32">
        <f t="shared" si="65"/>
        <v>196033.33919028044</v>
      </c>
      <c r="AL234" s="32">
        <f t="shared" si="65"/>
        <v>340158.29954844521</v>
      </c>
    </row>
    <row r="235" spans="4:38">
      <c r="D235" s="32">
        <f t="shared" si="62"/>
        <v>5.25</v>
      </c>
      <c r="E235" s="32">
        <f t="shared" si="63"/>
        <v>190423.38271168704</v>
      </c>
      <c r="F235" s="32">
        <f t="shared" si="63"/>
        <v>190423.38271168704</v>
      </c>
      <c r="G235" s="32">
        <f t="shared" si="63"/>
        <v>190423.38271168704</v>
      </c>
      <c r="H235" s="32">
        <f t="shared" si="63"/>
        <v>190423.38271168704</v>
      </c>
      <c r="I235" s="32">
        <f t="shared" si="63"/>
        <v>190423.38271168704</v>
      </c>
      <c r="J235" s="32">
        <f t="shared" si="63"/>
        <v>190423.38271168704</v>
      </c>
      <c r="K235" s="32">
        <f t="shared" si="63"/>
        <v>190423.38271168704</v>
      </c>
      <c r="L235" s="32">
        <f t="shared" si="63"/>
        <v>190423.38271168704</v>
      </c>
      <c r="M235" s="32">
        <f t="shared" si="63"/>
        <v>190423.38271168704</v>
      </c>
      <c r="N235" s="32">
        <f t="shared" si="63"/>
        <v>190423.38271168704</v>
      </c>
      <c r="Q235" s="32">
        <f t="shared" si="64"/>
        <v>189503.62796635681</v>
      </c>
      <c r="R235" s="32">
        <f t="shared" si="64"/>
        <v>138344.73465396854</v>
      </c>
      <c r="S235" s="32">
        <f t="shared" si="64"/>
        <v>170608.84299009363</v>
      </c>
      <c r="T235" s="32">
        <f t="shared" si="64"/>
        <v>173394.30820106628</v>
      </c>
      <c r="U235" s="32">
        <f t="shared" si="64"/>
        <v>183468.27666807437</v>
      </c>
      <c r="V235" s="32">
        <f t="shared" si="64"/>
        <v>-649420.60578052758</v>
      </c>
      <c r="W235" s="32">
        <f t="shared" si="64"/>
        <v>92373.598213023652</v>
      </c>
      <c r="X235" s="32">
        <f t="shared" si="64"/>
        <v>178823.795108611</v>
      </c>
      <c r="Y235" s="32">
        <f t="shared" si="64"/>
        <v>176870.74155807446</v>
      </c>
      <c r="Z235" s="32">
        <f t="shared" si="64"/>
        <v>35984.277911101759</v>
      </c>
      <c r="AC235" s="32">
        <f t="shared" si="65"/>
        <v>191343.13745701723</v>
      </c>
      <c r="AD235" s="32">
        <f t="shared" si="65"/>
        <v>242502.03076940554</v>
      </c>
      <c r="AE235" s="32">
        <f t="shared" si="65"/>
        <v>210237.92243328047</v>
      </c>
      <c r="AF235" s="32">
        <f t="shared" si="65"/>
        <v>207452.45722230829</v>
      </c>
      <c r="AG235" s="32">
        <f t="shared" si="65"/>
        <v>197378.48875529971</v>
      </c>
      <c r="AH235" s="32">
        <f t="shared" si="65"/>
        <v>1030267.3712039016</v>
      </c>
      <c r="AI235" s="32">
        <f t="shared" si="65"/>
        <v>288473.16721035045</v>
      </c>
      <c r="AJ235" s="32">
        <f t="shared" si="65"/>
        <v>202022.97031476314</v>
      </c>
      <c r="AK235" s="32">
        <f t="shared" si="65"/>
        <v>203976.02386529962</v>
      </c>
      <c r="AL235" s="32">
        <f t="shared" si="65"/>
        <v>344862.48751227255</v>
      </c>
    </row>
    <row r="236" spans="4:38">
      <c r="D236" s="32">
        <f t="shared" si="62"/>
        <v>5.5</v>
      </c>
      <c r="E236" s="32">
        <f t="shared" si="63"/>
        <v>198226.004927856</v>
      </c>
      <c r="F236" s="32">
        <f t="shared" si="63"/>
        <v>198226.004927856</v>
      </c>
      <c r="G236" s="32">
        <f t="shared" si="63"/>
        <v>198226.004927856</v>
      </c>
      <c r="H236" s="32">
        <f t="shared" si="63"/>
        <v>198226.004927856</v>
      </c>
      <c r="I236" s="32">
        <f t="shared" si="63"/>
        <v>198226.004927856</v>
      </c>
      <c r="J236" s="32">
        <f t="shared" si="63"/>
        <v>198226.004927856</v>
      </c>
      <c r="K236" s="32">
        <f t="shared" si="63"/>
        <v>198226.004927856</v>
      </c>
      <c r="L236" s="32">
        <f t="shared" si="63"/>
        <v>198226.004927856</v>
      </c>
      <c r="M236" s="32">
        <f t="shared" si="63"/>
        <v>198226.004927856</v>
      </c>
      <c r="N236" s="32">
        <f t="shared" si="63"/>
        <v>198226.004927856</v>
      </c>
      <c r="Q236" s="32">
        <f t="shared" si="64"/>
        <v>197364.29177396541</v>
      </c>
      <c r="R236" s="32">
        <f t="shared" si="64"/>
        <v>148477.38328251173</v>
      </c>
      <c r="S236" s="32">
        <f t="shared" si="64"/>
        <v>177479.91663243569</v>
      </c>
      <c r="T236" s="32">
        <f t="shared" si="64"/>
        <v>184267.13579917702</v>
      </c>
      <c r="U236" s="32">
        <f t="shared" si="64"/>
        <v>193489.2325437192</v>
      </c>
      <c r="V236" s="32">
        <f t="shared" si="64"/>
        <v>-673657.14149303338</v>
      </c>
      <c r="W236" s="32">
        <f t="shared" si="64"/>
        <v>100976.33877325508</v>
      </c>
      <c r="X236" s="32">
        <f t="shared" si="64"/>
        <v>187262.19001313526</v>
      </c>
      <c r="Y236" s="32">
        <f t="shared" si="64"/>
        <v>184706.33487628153</v>
      </c>
      <c r="Z236" s="32">
        <f t="shared" si="64"/>
        <v>46150.448477062091</v>
      </c>
      <c r="AC236" s="32">
        <f t="shared" si="65"/>
        <v>199087.7180817466</v>
      </c>
      <c r="AD236" s="32">
        <f t="shared" si="65"/>
        <v>247974.62657320075</v>
      </c>
      <c r="AE236" s="32">
        <f t="shared" si="65"/>
        <v>218972.09322327632</v>
      </c>
      <c r="AF236" s="32">
        <f t="shared" si="65"/>
        <v>212184.87405653502</v>
      </c>
      <c r="AG236" s="32">
        <f t="shared" si="65"/>
        <v>202962.7773119928</v>
      </c>
      <c r="AH236" s="32">
        <f t="shared" si="65"/>
        <v>1070109.1513487455</v>
      </c>
      <c r="AI236" s="32">
        <f t="shared" si="65"/>
        <v>295475.67108245689</v>
      </c>
      <c r="AJ236" s="32">
        <f t="shared" si="65"/>
        <v>209189.81984257675</v>
      </c>
      <c r="AK236" s="32">
        <f t="shared" si="65"/>
        <v>211745.67497943042</v>
      </c>
      <c r="AL236" s="32">
        <f t="shared" si="65"/>
        <v>350301.56137864979</v>
      </c>
    </row>
    <row r="237" spans="4:38">
      <c r="D237" s="32">
        <f t="shared" si="62"/>
        <v>5.75</v>
      </c>
      <c r="E237" s="32">
        <f t="shared" si="63"/>
        <v>205887.00694901455</v>
      </c>
      <c r="F237" s="32">
        <f t="shared" si="63"/>
        <v>205887.00694901455</v>
      </c>
      <c r="G237" s="32">
        <f t="shared" si="63"/>
        <v>205887.00694901455</v>
      </c>
      <c r="H237" s="32">
        <f t="shared" si="63"/>
        <v>205887.00694901455</v>
      </c>
      <c r="I237" s="32">
        <f t="shared" si="63"/>
        <v>205887.00694901455</v>
      </c>
      <c r="J237" s="32">
        <f t="shared" si="63"/>
        <v>205887.00694901455</v>
      </c>
      <c r="K237" s="32">
        <f t="shared" si="63"/>
        <v>205887.00694901455</v>
      </c>
      <c r="L237" s="32">
        <f t="shared" si="63"/>
        <v>205887.00694901455</v>
      </c>
      <c r="M237" s="32">
        <f t="shared" si="63"/>
        <v>205887.00694901455</v>
      </c>
      <c r="N237" s="32">
        <f t="shared" si="63"/>
        <v>205887.00694901455</v>
      </c>
      <c r="Q237" s="32">
        <f t="shared" si="64"/>
        <v>205062.40728954054</v>
      </c>
      <c r="R237" s="32">
        <f t="shared" si="64"/>
        <v>157153.32543276151</v>
      </c>
      <c r="S237" s="32">
        <f t="shared" si="64"/>
        <v>184260.39213611893</v>
      </c>
      <c r="T237" s="32">
        <f t="shared" si="64"/>
        <v>193868.26580642539</v>
      </c>
      <c r="U237" s="32">
        <f t="shared" si="64"/>
        <v>202603.17321346255</v>
      </c>
      <c r="V237" s="32">
        <f t="shared" si="64"/>
        <v>-698130.5415222419</v>
      </c>
      <c r="W237" s="32">
        <f t="shared" si="64"/>
        <v>108049.27312479113</v>
      </c>
      <c r="X237" s="32">
        <f t="shared" si="64"/>
        <v>195522.5974681692</v>
      </c>
      <c r="Y237" s="32">
        <f t="shared" si="64"/>
        <v>192424.56046354305</v>
      </c>
      <c r="Z237" s="32">
        <f t="shared" si="64"/>
        <v>54837.660285473008</v>
      </c>
      <c r="AC237" s="32">
        <f t="shared" si="65"/>
        <v>206711.60660848857</v>
      </c>
      <c r="AD237" s="32">
        <f t="shared" si="65"/>
        <v>254620.68846526759</v>
      </c>
      <c r="AE237" s="32">
        <f t="shared" si="65"/>
        <v>227513.62176191015</v>
      </c>
      <c r="AF237" s="32">
        <f t="shared" si="65"/>
        <v>217905.74809160375</v>
      </c>
      <c r="AG237" s="32">
        <f t="shared" si="65"/>
        <v>209170.84068456656</v>
      </c>
      <c r="AH237" s="32">
        <f t="shared" si="65"/>
        <v>1109904.5554202709</v>
      </c>
      <c r="AI237" s="32">
        <f t="shared" si="65"/>
        <v>303724.74077323795</v>
      </c>
      <c r="AJ237" s="32">
        <f t="shared" si="65"/>
        <v>216251.41642985988</v>
      </c>
      <c r="AK237" s="32">
        <f t="shared" si="65"/>
        <v>219349.45343448606</v>
      </c>
      <c r="AL237" s="32">
        <f t="shared" si="65"/>
        <v>356936.3536125556</v>
      </c>
    </row>
    <row r="238" spans="4:38">
      <c r="D238" s="32">
        <f t="shared" si="62"/>
        <v>6</v>
      </c>
      <c r="E238" s="32">
        <f t="shared" si="63"/>
        <v>213403.46810056563</v>
      </c>
      <c r="F238" s="32">
        <f t="shared" si="63"/>
        <v>213403.46810056563</v>
      </c>
      <c r="G238" s="32">
        <f t="shared" si="63"/>
        <v>213403.46810056563</v>
      </c>
      <c r="H238" s="32">
        <f t="shared" si="63"/>
        <v>213403.46810056563</v>
      </c>
      <c r="I238" s="32">
        <f t="shared" si="63"/>
        <v>213403.46810056563</v>
      </c>
      <c r="J238" s="32">
        <f t="shared" si="63"/>
        <v>213403.46810056563</v>
      </c>
      <c r="K238" s="32">
        <f t="shared" si="63"/>
        <v>213403.46810056563</v>
      </c>
      <c r="L238" s="32">
        <f t="shared" si="63"/>
        <v>213403.46810056563</v>
      </c>
      <c r="M238" s="32">
        <f t="shared" si="63"/>
        <v>213403.46810056563</v>
      </c>
      <c r="N238" s="32">
        <f t="shared" si="63"/>
        <v>213403.46810056563</v>
      </c>
      <c r="Q238" s="32">
        <f t="shared" si="64"/>
        <v>212592.11115377292</v>
      </c>
      <c r="R238" s="32">
        <f t="shared" si="64"/>
        <v>163954.49913116431</v>
      </c>
      <c r="S238" s="32">
        <f t="shared" si="64"/>
        <v>190958.80098370349</v>
      </c>
      <c r="T238" s="32">
        <f t="shared" si="64"/>
        <v>201843.94848117969</v>
      </c>
      <c r="U238" s="32">
        <f t="shared" si="64"/>
        <v>210588.85264714173</v>
      </c>
      <c r="V238" s="32">
        <f t="shared" si="64"/>
        <v>-723052.00710580579</v>
      </c>
      <c r="W238" s="32">
        <f t="shared" si="64"/>
        <v>113142.08145744384</v>
      </c>
      <c r="X238" s="32">
        <f t="shared" si="64"/>
        <v>203563.45034490942</v>
      </c>
      <c r="Y238" s="32">
        <f t="shared" si="64"/>
        <v>200010.56898569304</v>
      </c>
      <c r="Z238" s="32">
        <f t="shared" si="64"/>
        <v>61550.859741286025</v>
      </c>
      <c r="AC238" s="32">
        <f t="shared" si="65"/>
        <v>214214.82504735829</v>
      </c>
      <c r="AD238" s="32">
        <f t="shared" si="65"/>
        <v>262852.43706996692</v>
      </c>
      <c r="AE238" s="32">
        <f t="shared" si="65"/>
        <v>235848.13521742777</v>
      </c>
      <c r="AF238" s="32">
        <f t="shared" si="65"/>
        <v>224962.9877199516</v>
      </c>
      <c r="AG238" s="32">
        <f t="shared" si="65"/>
        <v>216218.08355398956</v>
      </c>
      <c r="AH238" s="32">
        <f t="shared" si="65"/>
        <v>1149858.9433069371</v>
      </c>
      <c r="AI238" s="32">
        <f t="shared" si="65"/>
        <v>313664.85474368744</v>
      </c>
      <c r="AJ238" s="32">
        <f t="shared" si="65"/>
        <v>223243.48585622187</v>
      </c>
      <c r="AK238" s="32">
        <f t="shared" si="65"/>
        <v>226796.36721543822</v>
      </c>
      <c r="AL238" s="32">
        <f t="shared" si="65"/>
        <v>365256.0764598453</v>
      </c>
    </row>
    <row r="239" spans="4:38">
      <c r="D239" s="32">
        <f t="shared" si="62"/>
        <v>6.25</v>
      </c>
      <c r="E239" s="32">
        <f t="shared" si="63"/>
        <v>220773.19937918428</v>
      </c>
      <c r="F239" s="32">
        <f t="shared" si="63"/>
        <v>220773.19937918428</v>
      </c>
      <c r="G239" s="32">
        <f t="shared" si="63"/>
        <v>220773.19937918428</v>
      </c>
      <c r="H239" s="32">
        <f t="shared" si="63"/>
        <v>220773.19937918428</v>
      </c>
      <c r="I239" s="32">
        <f t="shared" si="63"/>
        <v>220773.19937918428</v>
      </c>
      <c r="J239" s="32">
        <f t="shared" si="63"/>
        <v>220773.19937918428</v>
      </c>
      <c r="K239" s="32">
        <f t="shared" si="63"/>
        <v>220773.19937918428</v>
      </c>
      <c r="L239" s="32">
        <f t="shared" si="63"/>
        <v>220773.19937918428</v>
      </c>
      <c r="M239" s="32">
        <f t="shared" si="63"/>
        <v>220773.19937918428</v>
      </c>
      <c r="N239" s="32">
        <f t="shared" si="63"/>
        <v>220773.19937918428</v>
      </c>
      <c r="Q239" s="32">
        <f t="shared" si="64"/>
        <v>219962.55602228592</v>
      </c>
      <c r="R239" s="32">
        <f t="shared" si="64"/>
        <v>169605.06301185637</v>
      </c>
      <c r="S239" s="32">
        <f t="shared" si="64"/>
        <v>197636.29673940546</v>
      </c>
      <c r="T239" s="32">
        <f t="shared" si="64"/>
        <v>208792.65948184722</v>
      </c>
      <c r="U239" s="32">
        <f t="shared" si="64"/>
        <v>217801.21821136537</v>
      </c>
      <c r="V239" s="32">
        <f t="shared" si="64"/>
        <v>-748217.10139766568</v>
      </c>
      <c r="W239" s="32">
        <f t="shared" si="64"/>
        <v>116980.53599550233</v>
      </c>
      <c r="X239" s="32">
        <f t="shared" si="64"/>
        <v>211421.20856531049</v>
      </c>
      <c r="Y239" s="32">
        <f t="shared" si="64"/>
        <v>207476.14614658663</v>
      </c>
      <c r="Z239" s="32">
        <f t="shared" si="64"/>
        <v>67092.02318112491</v>
      </c>
      <c r="AC239" s="32">
        <f t="shared" si="65"/>
        <v>221583.84273608265</v>
      </c>
      <c r="AD239" s="32">
        <f t="shared" si="65"/>
        <v>271941.33574651222</v>
      </c>
      <c r="AE239" s="32">
        <f t="shared" si="65"/>
        <v>243910.10201896308</v>
      </c>
      <c r="AF239" s="32">
        <f t="shared" si="65"/>
        <v>232753.73927652134</v>
      </c>
      <c r="AG239" s="32">
        <f t="shared" si="65"/>
        <v>223745.18054700314</v>
      </c>
      <c r="AH239" s="32">
        <f t="shared" si="65"/>
        <v>1189763.500156034</v>
      </c>
      <c r="AI239" s="32">
        <f t="shared" si="65"/>
        <v>324565.86276286619</v>
      </c>
      <c r="AJ239" s="32">
        <f t="shared" si="65"/>
        <v>230125.19019305808</v>
      </c>
      <c r="AK239" s="32">
        <f t="shared" si="65"/>
        <v>234070.25261178191</v>
      </c>
      <c r="AL239" s="32">
        <f t="shared" si="65"/>
        <v>374454.37557724369</v>
      </c>
    </row>
    <row r="240" spans="4:38">
      <c r="D240" s="32">
        <f t="shared" si="62"/>
        <v>6.5</v>
      </c>
      <c r="E240" s="32">
        <f t="shared" ref="E240:N255" si="66">E136*2220*$AP136</f>
        <v>227994.67290517513</v>
      </c>
      <c r="F240" s="32">
        <f t="shared" si="66"/>
        <v>227994.67290517513</v>
      </c>
      <c r="G240" s="32">
        <f t="shared" si="66"/>
        <v>227994.67290517513</v>
      </c>
      <c r="H240" s="32">
        <f t="shared" si="66"/>
        <v>227994.67290517513</v>
      </c>
      <c r="I240" s="32">
        <f t="shared" si="66"/>
        <v>227994.67290517513</v>
      </c>
      <c r="J240" s="32">
        <f t="shared" si="66"/>
        <v>227994.67290517513</v>
      </c>
      <c r="K240" s="32">
        <f t="shared" si="66"/>
        <v>227994.67290517513</v>
      </c>
      <c r="L240" s="32">
        <f t="shared" si="66"/>
        <v>227994.67290517513</v>
      </c>
      <c r="M240" s="32">
        <f t="shared" si="66"/>
        <v>227994.67290517513</v>
      </c>
      <c r="N240" s="32">
        <f t="shared" si="66"/>
        <v>227994.67290517513</v>
      </c>
      <c r="Q240" s="32">
        <f t="shared" ref="Q240:Z255" si="67">Q136*$AP136*2220</f>
        <v>227185.27214232527</v>
      </c>
      <c r="R240" s="32">
        <f t="shared" si="67"/>
        <v>175117.2527872335</v>
      </c>
      <c r="S240" s="32">
        <f t="shared" si="67"/>
        <v>204350.86331106495</v>
      </c>
      <c r="T240" s="32">
        <f t="shared" si="67"/>
        <v>215554.64684888444</v>
      </c>
      <c r="U240" s="32">
        <f t="shared" si="67"/>
        <v>224739.07935112991</v>
      </c>
      <c r="V240" s="32">
        <f t="shared" si="67"/>
        <v>-773295.44082968798</v>
      </c>
      <c r="W240" s="32">
        <f t="shared" si="67"/>
        <v>120593.73498723487</v>
      </c>
      <c r="X240" s="32">
        <f t="shared" si="67"/>
        <v>219156.76095742761</v>
      </c>
      <c r="Y240" s="32">
        <f t="shared" si="67"/>
        <v>214841.64014611873</v>
      </c>
      <c r="Z240" s="32">
        <f t="shared" si="67"/>
        <v>72586.304173877317</v>
      </c>
      <c r="AC240" s="32">
        <f t="shared" ref="AC240:AL255" si="68">AC136*$AP136*2220</f>
        <v>228804.07366802503</v>
      </c>
      <c r="AD240" s="32">
        <f t="shared" si="68"/>
        <v>280872.09302311676</v>
      </c>
      <c r="AE240" s="32">
        <f t="shared" si="68"/>
        <v>251638.48249928534</v>
      </c>
      <c r="AF240" s="32">
        <f t="shared" si="68"/>
        <v>240434.69896146585</v>
      </c>
      <c r="AG240" s="32">
        <f t="shared" si="68"/>
        <v>231250.26645922038</v>
      </c>
      <c r="AH240" s="32">
        <f t="shared" si="68"/>
        <v>1229284.7866400385</v>
      </c>
      <c r="AI240" s="32">
        <f t="shared" si="68"/>
        <v>335395.61082311545</v>
      </c>
      <c r="AJ240" s="32">
        <f t="shared" si="68"/>
        <v>236832.58485292265</v>
      </c>
      <c r="AK240" s="32">
        <f t="shared" si="68"/>
        <v>241147.70566423153</v>
      </c>
      <c r="AL240" s="32">
        <f t="shared" si="68"/>
        <v>383403.04163647298</v>
      </c>
    </row>
    <row r="241" spans="4:38">
      <c r="D241" s="32">
        <f t="shared" si="62"/>
        <v>6.75</v>
      </c>
      <c r="E241" s="32">
        <f t="shared" si="66"/>
        <v>235066.95530857291</v>
      </c>
      <c r="F241" s="32">
        <f t="shared" si="66"/>
        <v>235066.95530857291</v>
      </c>
      <c r="G241" s="32">
        <f t="shared" si="66"/>
        <v>235066.95530857291</v>
      </c>
      <c r="H241" s="32">
        <f t="shared" si="66"/>
        <v>235066.95530857291</v>
      </c>
      <c r="I241" s="32">
        <f t="shared" si="66"/>
        <v>235066.95530857291</v>
      </c>
      <c r="J241" s="32">
        <f t="shared" si="66"/>
        <v>235066.95530857291</v>
      </c>
      <c r="K241" s="32">
        <f t="shared" si="66"/>
        <v>235066.95530857291</v>
      </c>
      <c r="L241" s="32">
        <f t="shared" si="66"/>
        <v>235066.95530857291</v>
      </c>
      <c r="M241" s="32">
        <f t="shared" si="66"/>
        <v>235066.95530857291</v>
      </c>
      <c r="N241" s="32">
        <f t="shared" si="66"/>
        <v>235066.95530857291</v>
      </c>
      <c r="Q241" s="32">
        <f t="shared" si="67"/>
        <v>234259.09329136307</v>
      </c>
      <c r="R241" s="32">
        <f t="shared" si="67"/>
        <v>180488.16741212102</v>
      </c>
      <c r="S241" s="32">
        <f t="shared" si="67"/>
        <v>211106.18426304197</v>
      </c>
      <c r="T241" s="32">
        <f t="shared" si="67"/>
        <v>222124.87794305253</v>
      </c>
      <c r="U241" s="32">
        <f t="shared" si="67"/>
        <v>231390.07296157649</v>
      </c>
      <c r="V241" s="32">
        <f t="shared" si="67"/>
        <v>-798320.95270471077</v>
      </c>
      <c r="W241" s="32">
        <f t="shared" si="67"/>
        <v>123968.09484326348</v>
      </c>
      <c r="X241" s="32">
        <f t="shared" si="67"/>
        <v>226764.28727735809</v>
      </c>
      <c r="Y241" s="32">
        <f t="shared" si="67"/>
        <v>222105.26220349429</v>
      </c>
      <c r="Z241" s="32">
        <f t="shared" si="67"/>
        <v>78005.332219008822</v>
      </c>
      <c r="AC241" s="32">
        <f t="shared" si="68"/>
        <v>235874.81732578276</v>
      </c>
      <c r="AD241" s="32">
        <f t="shared" si="68"/>
        <v>289645.7432050248</v>
      </c>
      <c r="AE241" s="32">
        <f t="shared" si="68"/>
        <v>259027.72635410386</v>
      </c>
      <c r="AF241" s="32">
        <f t="shared" si="68"/>
        <v>248009.03267409329</v>
      </c>
      <c r="AG241" s="32">
        <f t="shared" si="68"/>
        <v>238743.83765556931</v>
      </c>
      <c r="AH241" s="32">
        <f t="shared" si="68"/>
        <v>1268454.8633218566</v>
      </c>
      <c r="AI241" s="32">
        <f t="shared" si="68"/>
        <v>346165.81577388232</v>
      </c>
      <c r="AJ241" s="32">
        <f t="shared" si="68"/>
        <v>243369.62333978774</v>
      </c>
      <c r="AK241" s="32">
        <f t="shared" si="68"/>
        <v>248028.64841365154</v>
      </c>
      <c r="AL241" s="32">
        <f t="shared" si="68"/>
        <v>392128.57839813695</v>
      </c>
    </row>
    <row r="242" spans="4:38">
      <c r="D242" s="32">
        <f t="shared" si="62"/>
        <v>7</v>
      </c>
      <c r="E242" s="32">
        <f t="shared" si="66"/>
        <v>241989.64546030154</v>
      </c>
      <c r="F242" s="32">
        <f t="shared" si="66"/>
        <v>241989.64546030154</v>
      </c>
      <c r="G242" s="32">
        <f t="shared" si="66"/>
        <v>241989.64546030154</v>
      </c>
      <c r="H242" s="32">
        <f t="shared" si="66"/>
        <v>241989.64546030154</v>
      </c>
      <c r="I242" s="32">
        <f t="shared" si="66"/>
        <v>241989.64546030154</v>
      </c>
      <c r="J242" s="32">
        <f t="shared" si="66"/>
        <v>241989.64546030154</v>
      </c>
      <c r="K242" s="32">
        <f t="shared" si="66"/>
        <v>241989.64546030154</v>
      </c>
      <c r="L242" s="32">
        <f t="shared" si="66"/>
        <v>241989.64546030154</v>
      </c>
      <c r="M242" s="32">
        <f t="shared" si="66"/>
        <v>241989.64546030154</v>
      </c>
      <c r="N242" s="32">
        <f t="shared" si="66"/>
        <v>241989.64546030154</v>
      </c>
      <c r="Q242" s="32">
        <f t="shared" si="67"/>
        <v>241183.39079180502</v>
      </c>
      <c r="R242" s="32">
        <f t="shared" si="67"/>
        <v>185715.40821139881</v>
      </c>
      <c r="S242" s="32">
        <f t="shared" si="67"/>
        <v>217904.52281066286</v>
      </c>
      <c r="T242" s="32">
        <f t="shared" si="67"/>
        <v>228499.0011193915</v>
      </c>
      <c r="U242" s="32">
        <f t="shared" si="67"/>
        <v>237742.85079821144</v>
      </c>
      <c r="V242" s="32">
        <f t="shared" si="67"/>
        <v>-823327.78047935083</v>
      </c>
      <c r="W242" s="32">
        <f t="shared" si="67"/>
        <v>127090.87426337248</v>
      </c>
      <c r="X242" s="32">
        <f t="shared" si="67"/>
        <v>234238.60651999142</v>
      </c>
      <c r="Y242" s="32">
        <f t="shared" si="67"/>
        <v>229265.70909696686</v>
      </c>
      <c r="Z242" s="32">
        <f t="shared" si="67"/>
        <v>83321.761369994783</v>
      </c>
      <c r="AC242" s="32">
        <f t="shared" si="68"/>
        <v>242795.90012879806</v>
      </c>
      <c r="AD242" s="32">
        <f t="shared" si="68"/>
        <v>298263.88270920434</v>
      </c>
      <c r="AE242" s="32">
        <f t="shared" si="68"/>
        <v>266074.76810994028</v>
      </c>
      <c r="AF242" s="32">
        <f t="shared" si="68"/>
        <v>255480.28980121162</v>
      </c>
      <c r="AG242" s="32">
        <f t="shared" si="68"/>
        <v>246236.44012239171</v>
      </c>
      <c r="AH242" s="32">
        <f t="shared" si="68"/>
        <v>1307307.0713999539</v>
      </c>
      <c r="AI242" s="32">
        <f t="shared" si="68"/>
        <v>356888.41665723064</v>
      </c>
      <c r="AJ242" s="32">
        <f t="shared" si="68"/>
        <v>249740.68440061173</v>
      </c>
      <c r="AK242" s="32">
        <f t="shared" si="68"/>
        <v>254713.58182363628</v>
      </c>
      <c r="AL242" s="32">
        <f t="shared" si="68"/>
        <v>400657.52955060831</v>
      </c>
    </row>
    <row r="243" spans="4:38">
      <c r="D243" s="32">
        <f t="shared" si="62"/>
        <v>7.25</v>
      </c>
      <c r="E243" s="32">
        <f t="shared" si="66"/>
        <v>248762.81708730417</v>
      </c>
      <c r="F243" s="32">
        <f t="shared" si="66"/>
        <v>248762.81708730417</v>
      </c>
      <c r="G243" s="32">
        <f t="shared" si="66"/>
        <v>248762.81708730417</v>
      </c>
      <c r="H243" s="32">
        <f t="shared" si="66"/>
        <v>248762.81708730417</v>
      </c>
      <c r="I243" s="32">
        <f t="shared" si="66"/>
        <v>248762.81708730417</v>
      </c>
      <c r="J243" s="32">
        <f t="shared" si="66"/>
        <v>248762.81708730417</v>
      </c>
      <c r="K243" s="32">
        <f t="shared" si="66"/>
        <v>248762.81708730417</v>
      </c>
      <c r="L243" s="32">
        <f t="shared" si="66"/>
        <v>248762.81708730417</v>
      </c>
      <c r="M243" s="32">
        <f t="shared" si="66"/>
        <v>248762.81708730417</v>
      </c>
      <c r="N243" s="32">
        <f t="shared" si="66"/>
        <v>248762.81708730417</v>
      </c>
      <c r="Q243" s="32">
        <f t="shared" si="67"/>
        <v>247958.01664711453</v>
      </c>
      <c r="R243" s="32">
        <f t="shared" si="67"/>
        <v>190797.034591915</v>
      </c>
      <c r="S243" s="32">
        <f t="shared" si="67"/>
        <v>224746.73934225214</v>
      </c>
      <c r="T243" s="32">
        <f t="shared" si="67"/>
        <v>234673.29107033237</v>
      </c>
      <c r="U243" s="32">
        <f t="shared" si="67"/>
        <v>243787.02180002059</v>
      </c>
      <c r="V243" s="32">
        <f t="shared" si="67"/>
        <v>-848350.09273297293</v>
      </c>
      <c r="W243" s="32">
        <f t="shared" si="67"/>
        <v>129950.14261241832</v>
      </c>
      <c r="X243" s="32">
        <f t="shared" si="67"/>
        <v>241575.13097012095</v>
      </c>
      <c r="Y243" s="32">
        <f t="shared" si="67"/>
        <v>236322.1153927547</v>
      </c>
      <c r="Z243" s="32">
        <f t="shared" si="67"/>
        <v>88509.289679359586</v>
      </c>
      <c r="AC243" s="32">
        <f t="shared" si="68"/>
        <v>249567.61752749383</v>
      </c>
      <c r="AD243" s="32">
        <f t="shared" si="68"/>
        <v>306728.59958269336</v>
      </c>
      <c r="AE243" s="32">
        <f t="shared" si="68"/>
        <v>272778.89483235619</v>
      </c>
      <c r="AF243" s="32">
        <f t="shared" si="68"/>
        <v>262852.34310427599</v>
      </c>
      <c r="AG243" s="32">
        <f t="shared" si="68"/>
        <v>253738.61237458777</v>
      </c>
      <c r="AH243" s="32">
        <f t="shared" si="68"/>
        <v>1345875.7269075811</v>
      </c>
      <c r="AI243" s="32">
        <f t="shared" si="68"/>
        <v>367575.49156219</v>
      </c>
      <c r="AJ243" s="32">
        <f t="shared" si="68"/>
        <v>255950.50320448741</v>
      </c>
      <c r="AK243" s="32">
        <f t="shared" si="68"/>
        <v>261203.51878185367</v>
      </c>
      <c r="AL243" s="32">
        <f t="shared" si="68"/>
        <v>409016.34449524875</v>
      </c>
    </row>
    <row r="244" spans="4:38">
      <c r="D244" s="32">
        <f t="shared" si="62"/>
        <v>7.5</v>
      </c>
      <c r="E244" s="32">
        <f t="shared" si="66"/>
        <v>255386.96505536904</v>
      </c>
      <c r="F244" s="32">
        <f t="shared" si="66"/>
        <v>255386.96505536904</v>
      </c>
      <c r="G244" s="32">
        <f t="shared" si="66"/>
        <v>255386.96505536904</v>
      </c>
      <c r="H244" s="32">
        <f t="shared" si="66"/>
        <v>255386.96505536904</v>
      </c>
      <c r="I244" s="32">
        <f t="shared" si="66"/>
        <v>255386.96505536904</v>
      </c>
      <c r="J244" s="32">
        <f t="shared" si="66"/>
        <v>255386.96505536904</v>
      </c>
      <c r="K244" s="32">
        <f t="shared" si="66"/>
        <v>255386.96505536904</v>
      </c>
      <c r="L244" s="32">
        <f t="shared" si="66"/>
        <v>255386.96505536904</v>
      </c>
      <c r="M244" s="32">
        <f t="shared" si="66"/>
        <v>255386.96505536904</v>
      </c>
      <c r="N244" s="32">
        <f t="shared" si="66"/>
        <v>255386.96505536904</v>
      </c>
      <c r="Q244" s="32">
        <f t="shared" si="67"/>
        <v>254583.25023669784</v>
      </c>
      <c r="R244" s="32">
        <f t="shared" si="67"/>
        <v>195731.52193182125</v>
      </c>
      <c r="S244" s="32">
        <f t="shared" si="67"/>
        <v>231632.31620832294</v>
      </c>
      <c r="T244" s="32">
        <f t="shared" si="67"/>
        <v>240644.59642095244</v>
      </c>
      <c r="U244" s="32">
        <f t="shared" si="67"/>
        <v>249513.094676673</v>
      </c>
      <c r="V244" s="32">
        <f t="shared" si="67"/>
        <v>-873421.91543964972</v>
      </c>
      <c r="W244" s="32">
        <f t="shared" si="67"/>
        <v>132534.74640267456</v>
      </c>
      <c r="X244" s="32">
        <f t="shared" si="67"/>
        <v>248769.82157544119</v>
      </c>
      <c r="Y244" s="32">
        <f t="shared" si="67"/>
        <v>243274.0083612302</v>
      </c>
      <c r="Z244" s="32">
        <f t="shared" si="67"/>
        <v>93542.668410057522</v>
      </c>
      <c r="AC244" s="32">
        <f t="shared" si="68"/>
        <v>256190.67987404024</v>
      </c>
      <c r="AD244" s="32">
        <f t="shared" si="68"/>
        <v>315042.40817891684</v>
      </c>
      <c r="AE244" s="32">
        <f t="shared" si="68"/>
        <v>279141.61390241515</v>
      </c>
      <c r="AF244" s="32">
        <f t="shared" si="68"/>
        <v>270129.33368978568</v>
      </c>
      <c r="AG244" s="32">
        <f t="shared" si="68"/>
        <v>261260.83543406508</v>
      </c>
      <c r="AH244" s="32">
        <f t="shared" si="68"/>
        <v>1384195.8455503879</v>
      </c>
      <c r="AI244" s="32">
        <f t="shared" si="68"/>
        <v>378239.1837080635</v>
      </c>
      <c r="AJ244" s="32">
        <f t="shared" si="68"/>
        <v>262004.10853529689</v>
      </c>
      <c r="AK244" s="32">
        <f t="shared" si="68"/>
        <v>267499.92174950789</v>
      </c>
      <c r="AL244" s="32">
        <f t="shared" si="68"/>
        <v>417231.26170068054</v>
      </c>
    </row>
    <row r="245" spans="4:38">
      <c r="D245" s="32">
        <f t="shared" si="62"/>
        <v>7.75</v>
      </c>
      <c r="E245" s="32">
        <f t="shared" si="66"/>
        <v>261862.9561555679</v>
      </c>
      <c r="F245" s="32">
        <f t="shared" si="66"/>
        <v>261862.9561555679</v>
      </c>
      <c r="G245" s="32">
        <f t="shared" si="66"/>
        <v>261862.9561555679</v>
      </c>
      <c r="H245" s="32">
        <f t="shared" si="66"/>
        <v>261862.9561555679</v>
      </c>
      <c r="I245" s="32">
        <f t="shared" si="66"/>
        <v>261862.9561555679</v>
      </c>
      <c r="J245" s="32">
        <f t="shared" si="66"/>
        <v>261862.9561555679</v>
      </c>
      <c r="K245" s="32">
        <f t="shared" si="66"/>
        <v>261862.9561555679</v>
      </c>
      <c r="L245" s="32">
        <f t="shared" si="66"/>
        <v>261862.9561555679</v>
      </c>
      <c r="M245" s="32">
        <f t="shared" si="66"/>
        <v>261862.9561555679</v>
      </c>
      <c r="N245" s="32">
        <f t="shared" si="66"/>
        <v>261862.9561555679</v>
      </c>
      <c r="Q245" s="32">
        <f t="shared" si="67"/>
        <v>261059.74941507296</v>
      </c>
      <c r="R245" s="32">
        <f t="shared" si="67"/>
        <v>200517.72239541702</v>
      </c>
      <c r="S245" s="32">
        <f t="shared" si="67"/>
        <v>238559.3892057075</v>
      </c>
      <c r="T245" s="32">
        <f t="shared" si="67"/>
        <v>246410.29056819668</v>
      </c>
      <c r="U245" s="32">
        <f t="shared" si="67"/>
        <v>254912.42213941479</v>
      </c>
      <c r="V245" s="32">
        <f t="shared" si="67"/>
        <v>-898576.98857714166</v>
      </c>
      <c r="W245" s="32">
        <f t="shared" si="67"/>
        <v>134834.27496033415</v>
      </c>
      <c r="X245" s="32">
        <f t="shared" si="67"/>
        <v>255819.14571540966</v>
      </c>
      <c r="Y245" s="32">
        <f t="shared" si="67"/>
        <v>250121.26643295441</v>
      </c>
      <c r="Z245" s="32">
        <f t="shared" si="67"/>
        <v>98397.702773567289</v>
      </c>
      <c r="AC245" s="32">
        <f t="shared" si="68"/>
        <v>262666.16289606289</v>
      </c>
      <c r="AD245" s="32">
        <f t="shared" si="68"/>
        <v>323208.1899157188</v>
      </c>
      <c r="AE245" s="32">
        <f t="shared" si="68"/>
        <v>285166.52310542832</v>
      </c>
      <c r="AF245" s="32">
        <f t="shared" si="68"/>
        <v>277315.62174293911</v>
      </c>
      <c r="AG245" s="32">
        <f t="shared" si="68"/>
        <v>268813.49017172103</v>
      </c>
      <c r="AH245" s="32">
        <f t="shared" si="68"/>
        <v>1422302.9008882772</v>
      </c>
      <c r="AI245" s="32">
        <f t="shared" si="68"/>
        <v>388891.63735080103</v>
      </c>
      <c r="AJ245" s="32">
        <f t="shared" si="68"/>
        <v>267906.76659572613</v>
      </c>
      <c r="AK245" s="32">
        <f t="shared" si="68"/>
        <v>273604.64587818139</v>
      </c>
      <c r="AL245" s="32">
        <f t="shared" si="68"/>
        <v>425328.2095375685</v>
      </c>
    </row>
    <row r="246" spans="4:38">
      <c r="D246" s="32">
        <f t="shared" si="62"/>
        <v>8</v>
      </c>
      <c r="E246" s="32">
        <f t="shared" si="66"/>
        <v>268191.98374474299</v>
      </c>
      <c r="F246" s="32">
        <f t="shared" si="66"/>
        <v>268191.98374474299</v>
      </c>
      <c r="G246" s="32">
        <f t="shared" si="66"/>
        <v>268191.98374474299</v>
      </c>
      <c r="H246" s="32">
        <f t="shared" si="66"/>
        <v>268191.98374474299</v>
      </c>
      <c r="I246" s="32">
        <f t="shared" si="66"/>
        <v>268191.98374474299</v>
      </c>
      <c r="J246" s="32">
        <f t="shared" si="66"/>
        <v>268191.98374474299</v>
      </c>
      <c r="K246" s="32">
        <f t="shared" si="66"/>
        <v>268191.98374474299</v>
      </c>
      <c r="L246" s="32">
        <f t="shared" si="66"/>
        <v>268191.98374474299</v>
      </c>
      <c r="M246" s="32">
        <f t="shared" si="66"/>
        <v>268191.98374474299</v>
      </c>
      <c r="N246" s="32">
        <f t="shared" si="66"/>
        <v>268191.98374474299</v>
      </c>
      <c r="Q246" s="32">
        <f t="shared" si="67"/>
        <v>267388.50537941966</v>
      </c>
      <c r="R246" s="32">
        <f t="shared" si="67"/>
        <v>205154.82826938538</v>
      </c>
      <c r="S246" s="32">
        <f t="shared" si="67"/>
        <v>245524.78404558182</v>
      </c>
      <c r="T246" s="32">
        <f t="shared" si="67"/>
        <v>251968.22533003782</v>
      </c>
      <c r="U246" s="32">
        <f t="shared" si="67"/>
        <v>259977.14663195555</v>
      </c>
      <c r="V246" s="32">
        <f t="shared" si="67"/>
        <v>-923848.64326015906</v>
      </c>
      <c r="W246" s="32">
        <f t="shared" si="67"/>
        <v>136839.02550065165</v>
      </c>
      <c r="X246" s="32">
        <f t="shared" si="67"/>
        <v>262720.03698692803</v>
      </c>
      <c r="Y246" s="32">
        <f t="shared" si="67"/>
        <v>256864.08064283841</v>
      </c>
      <c r="Z246" s="32">
        <f t="shared" si="67"/>
        <v>103051.24533850529</v>
      </c>
      <c r="AC246" s="32">
        <f t="shared" si="68"/>
        <v>268995.46211006626</v>
      </c>
      <c r="AD246" s="32">
        <f t="shared" si="68"/>
        <v>331229.13922010059</v>
      </c>
      <c r="AE246" s="32">
        <f t="shared" si="68"/>
        <v>290859.18344390416</v>
      </c>
      <c r="AF246" s="32">
        <f t="shared" si="68"/>
        <v>284415.7421594481</v>
      </c>
      <c r="AG246" s="32">
        <f t="shared" si="68"/>
        <v>276406.8208575304</v>
      </c>
      <c r="AH246" s="32">
        <f t="shared" si="68"/>
        <v>1460232.6107496452</v>
      </c>
      <c r="AI246" s="32">
        <f t="shared" si="68"/>
        <v>399544.94198883435</v>
      </c>
      <c r="AJ246" s="32">
        <f t="shared" si="68"/>
        <v>273663.93050255795</v>
      </c>
      <c r="AK246" s="32">
        <f t="shared" si="68"/>
        <v>279519.8868466476</v>
      </c>
      <c r="AL246" s="32">
        <f t="shared" si="68"/>
        <v>433332.72215098009</v>
      </c>
    </row>
    <row r="247" spans="4:38">
      <c r="D247" s="32">
        <f t="shared" si="62"/>
        <v>8.25</v>
      </c>
      <c r="E247" s="32">
        <f t="shared" si="66"/>
        <v>274375.52620598732</v>
      </c>
      <c r="F247" s="32">
        <f t="shared" si="66"/>
        <v>274375.52620598732</v>
      </c>
      <c r="G247" s="32">
        <f t="shared" si="66"/>
        <v>274375.52620598732</v>
      </c>
      <c r="H247" s="32">
        <f t="shared" si="66"/>
        <v>274375.52620598732</v>
      </c>
      <c r="I247" s="32">
        <f t="shared" si="66"/>
        <v>274375.52620598732</v>
      </c>
      <c r="J247" s="32">
        <f t="shared" si="66"/>
        <v>274375.52620598732</v>
      </c>
      <c r="K247" s="32">
        <f t="shared" si="66"/>
        <v>274375.52620598732</v>
      </c>
      <c r="L247" s="32">
        <f t="shared" si="66"/>
        <v>274375.52620598732</v>
      </c>
      <c r="M247" s="32">
        <f t="shared" si="66"/>
        <v>274375.52620598732</v>
      </c>
      <c r="N247" s="32">
        <f t="shared" si="66"/>
        <v>274375.52620598732</v>
      </c>
      <c r="Q247" s="32">
        <f t="shared" si="67"/>
        <v>273570.80128193903</v>
      </c>
      <c r="R247" s="32">
        <f t="shared" si="67"/>
        <v>209642.33787805028</v>
      </c>
      <c r="S247" s="32">
        <f t="shared" si="67"/>
        <v>252524.05682222854</v>
      </c>
      <c r="T247" s="32">
        <f t="shared" si="67"/>
        <v>257316.68753161569</v>
      </c>
      <c r="U247" s="32">
        <f t="shared" si="67"/>
        <v>264700.14796678378</v>
      </c>
      <c r="V247" s="32">
        <f t="shared" si="67"/>
        <v>-949269.6978592833</v>
      </c>
      <c r="W247" s="32">
        <f t="shared" si="67"/>
        <v>138539.968095902</v>
      </c>
      <c r="X247" s="32">
        <f t="shared" si="67"/>
        <v>269469.85719987919</v>
      </c>
      <c r="Y247" s="32">
        <f t="shared" si="67"/>
        <v>263502.91908955539</v>
      </c>
      <c r="Z247" s="32">
        <f t="shared" si="67"/>
        <v>107481.18332992052</v>
      </c>
      <c r="AC247" s="32">
        <f t="shared" si="68"/>
        <v>275180.25113003555</v>
      </c>
      <c r="AD247" s="32">
        <f t="shared" si="68"/>
        <v>339108.7145339243</v>
      </c>
      <c r="AE247" s="32">
        <f t="shared" si="68"/>
        <v>296226.9955897461</v>
      </c>
      <c r="AF247" s="32">
        <f t="shared" si="68"/>
        <v>291434.36488035892</v>
      </c>
      <c r="AG247" s="32">
        <f t="shared" si="68"/>
        <v>284050.90444519086</v>
      </c>
      <c r="AH247" s="32">
        <f t="shared" si="68"/>
        <v>1498020.7502712579</v>
      </c>
      <c r="AI247" s="32">
        <f t="shared" si="68"/>
        <v>410211.08431607264</v>
      </c>
      <c r="AJ247" s="32">
        <f t="shared" si="68"/>
        <v>279281.19521209545</v>
      </c>
      <c r="AK247" s="32">
        <f t="shared" si="68"/>
        <v>285248.13332241925</v>
      </c>
      <c r="AL247" s="32">
        <f t="shared" si="68"/>
        <v>441269.86908205407</v>
      </c>
    </row>
    <row r="248" spans="4:38">
      <c r="D248" s="32">
        <f t="shared" si="62"/>
        <v>8.5</v>
      </c>
      <c r="E248" s="32">
        <f t="shared" si="66"/>
        <v>280415.30900888436</v>
      </c>
      <c r="F248" s="32">
        <f t="shared" si="66"/>
        <v>280415.30900888436</v>
      </c>
      <c r="G248" s="32">
        <f t="shared" si="66"/>
        <v>280415.30900888436</v>
      </c>
      <c r="H248" s="32">
        <f t="shared" si="66"/>
        <v>280415.30900888436</v>
      </c>
      <c r="I248" s="32">
        <f t="shared" si="66"/>
        <v>280415.30900888436</v>
      </c>
      <c r="J248" s="32">
        <f t="shared" si="66"/>
        <v>280415.30900888436</v>
      </c>
      <c r="K248" s="32">
        <f t="shared" si="66"/>
        <v>280415.30900888436</v>
      </c>
      <c r="L248" s="32">
        <f t="shared" si="66"/>
        <v>280415.30900888436</v>
      </c>
      <c r="M248" s="32">
        <f t="shared" si="66"/>
        <v>280415.30900888436</v>
      </c>
      <c r="N248" s="32">
        <f t="shared" si="66"/>
        <v>280415.30900888436</v>
      </c>
      <c r="Q248" s="32">
        <f t="shared" si="67"/>
        <v>279608.17437687621</v>
      </c>
      <c r="R248" s="32">
        <f t="shared" si="67"/>
        <v>213980.02398226922</v>
      </c>
      <c r="S248" s="32">
        <f t="shared" si="67"/>
        <v>259551.53748879259</v>
      </c>
      <c r="T248" s="32">
        <f t="shared" si="67"/>
        <v>262454.35846029245</v>
      </c>
      <c r="U248" s="32">
        <f t="shared" si="67"/>
        <v>269074.99303632107</v>
      </c>
      <c r="V248" s="32">
        <f t="shared" si="67"/>
        <v>-974872.37110574136</v>
      </c>
      <c r="W248" s="32">
        <f t="shared" si="67"/>
        <v>139928.71086178749</v>
      </c>
      <c r="X248" s="32">
        <f t="shared" si="67"/>
        <v>276066.36057506572</v>
      </c>
      <c r="Y248" s="32">
        <f t="shared" si="67"/>
        <v>270038.49425843498</v>
      </c>
      <c r="Z248" s="32">
        <f t="shared" si="67"/>
        <v>111666.4208558012</v>
      </c>
      <c r="AC248" s="32">
        <f t="shared" si="68"/>
        <v>281222.44364089245</v>
      </c>
      <c r="AD248" s="32">
        <f t="shared" si="68"/>
        <v>346850.5940354995</v>
      </c>
      <c r="AE248" s="32">
        <f t="shared" si="68"/>
        <v>301279.08052897605</v>
      </c>
      <c r="AF248" s="32">
        <f t="shared" si="68"/>
        <v>298376.25955747621</v>
      </c>
      <c r="AG248" s="32">
        <f t="shared" si="68"/>
        <v>291755.62498144759</v>
      </c>
      <c r="AH248" s="32">
        <f t="shared" si="68"/>
        <v>1535702.9891235102</v>
      </c>
      <c r="AI248" s="32">
        <f t="shared" si="68"/>
        <v>420901.90715598117</v>
      </c>
      <c r="AJ248" s="32">
        <f t="shared" si="68"/>
        <v>284764.257442703</v>
      </c>
      <c r="AK248" s="32">
        <f t="shared" si="68"/>
        <v>290792.12375933368</v>
      </c>
      <c r="AL248" s="32">
        <f t="shared" si="68"/>
        <v>449164.19716196752</v>
      </c>
    </row>
    <row r="249" spans="4:38">
      <c r="D249" s="32">
        <f t="shared" si="62"/>
        <v>8.75</v>
      </c>
      <c r="E249" s="32">
        <f t="shared" si="66"/>
        <v>286313.2701624296</v>
      </c>
      <c r="F249" s="32">
        <f t="shared" si="66"/>
        <v>286313.2701624296</v>
      </c>
      <c r="G249" s="32">
        <f t="shared" si="66"/>
        <v>286313.2701624296</v>
      </c>
      <c r="H249" s="32">
        <f t="shared" si="66"/>
        <v>286313.2701624296</v>
      </c>
      <c r="I249" s="32">
        <f t="shared" si="66"/>
        <v>286313.2701624296</v>
      </c>
      <c r="J249" s="32">
        <f t="shared" si="66"/>
        <v>286313.2701624296</v>
      </c>
      <c r="K249" s="32">
        <f t="shared" si="66"/>
        <v>286313.2701624296</v>
      </c>
      <c r="L249" s="32">
        <f t="shared" si="66"/>
        <v>286313.2701624296</v>
      </c>
      <c r="M249" s="32">
        <f t="shared" si="66"/>
        <v>286313.2701624296</v>
      </c>
      <c r="N249" s="32">
        <f t="shared" si="66"/>
        <v>286313.2701624296</v>
      </c>
      <c r="Q249" s="32">
        <f t="shared" si="67"/>
        <v>285502.38150420407</v>
      </c>
      <c r="R249" s="32">
        <f t="shared" si="67"/>
        <v>218167.90456739985</v>
      </c>
      <c r="S249" s="32">
        <f t="shared" si="67"/>
        <v>266600.37549699569</v>
      </c>
      <c r="T249" s="32">
        <f t="shared" si="67"/>
        <v>267380.27611638966</v>
      </c>
      <c r="U249" s="32">
        <f t="shared" si="67"/>
        <v>273095.88773263292</v>
      </c>
      <c r="V249" s="32">
        <f t="shared" si="67"/>
        <v>-1000688.210384578</v>
      </c>
      <c r="W249" s="32">
        <f t="shared" si="67"/>
        <v>140997.46563921738</v>
      </c>
      <c r="X249" s="32">
        <f t="shared" si="67"/>
        <v>282507.66012978391</v>
      </c>
      <c r="Y249" s="32">
        <f t="shared" si="67"/>
        <v>276471.7330652352</v>
      </c>
      <c r="Z249" s="32">
        <f t="shared" si="67"/>
        <v>115586.85698622756</v>
      </c>
      <c r="AC249" s="32">
        <f t="shared" si="68"/>
        <v>287124.15882065514</v>
      </c>
      <c r="AD249" s="32">
        <f t="shared" si="68"/>
        <v>354458.63575745944</v>
      </c>
      <c r="AE249" s="32">
        <f t="shared" si="68"/>
        <v>306026.16482786351</v>
      </c>
      <c r="AF249" s="32">
        <f t="shared" si="68"/>
        <v>305246.2642084696</v>
      </c>
      <c r="AG249" s="32">
        <f t="shared" si="68"/>
        <v>299530.6525922264</v>
      </c>
      <c r="AH249" s="32">
        <f t="shared" si="68"/>
        <v>1573314.7507094373</v>
      </c>
      <c r="AI249" s="32">
        <f t="shared" si="68"/>
        <v>431629.07468564186</v>
      </c>
      <c r="AJ249" s="32">
        <f t="shared" si="68"/>
        <v>290118.88019507536</v>
      </c>
      <c r="AK249" s="32">
        <f t="shared" si="68"/>
        <v>296154.80725962407</v>
      </c>
      <c r="AL249" s="32">
        <f t="shared" si="68"/>
        <v>457039.6833386317</v>
      </c>
    </row>
    <row r="250" spans="4:38">
      <c r="D250" s="32">
        <f t="shared" si="62"/>
        <v>9</v>
      </c>
      <c r="E250" s="32">
        <f t="shared" si="66"/>
        <v>292071.52884486289</v>
      </c>
      <c r="F250" s="32">
        <f t="shared" si="66"/>
        <v>292071.52884486289</v>
      </c>
      <c r="G250" s="32">
        <f t="shared" si="66"/>
        <v>292071.52884486289</v>
      </c>
      <c r="H250" s="32">
        <f t="shared" si="66"/>
        <v>292071.52884486289</v>
      </c>
      <c r="I250" s="32">
        <f t="shared" si="66"/>
        <v>292071.52884486289</v>
      </c>
      <c r="J250" s="32">
        <f t="shared" si="66"/>
        <v>292071.52884486289</v>
      </c>
      <c r="K250" s="32">
        <f t="shared" si="66"/>
        <v>292071.52884486289</v>
      </c>
      <c r="L250" s="32">
        <f t="shared" si="66"/>
        <v>292071.52884486289</v>
      </c>
      <c r="M250" s="32">
        <f t="shared" si="66"/>
        <v>292071.52884486289</v>
      </c>
      <c r="N250" s="32">
        <f t="shared" si="66"/>
        <v>292071.52884486289</v>
      </c>
      <c r="Q250" s="32">
        <f>Q146*$AP146*2220</f>
        <v>291255.36770239053</v>
      </c>
      <c r="R250" s="32">
        <f t="shared" si="67"/>
        <v>222206.2159106461</v>
      </c>
      <c r="S250" s="32">
        <f t="shared" si="67"/>
        <v>273662.58687208092</v>
      </c>
      <c r="T250" s="32">
        <f t="shared" si="67"/>
        <v>272093.80016210221</v>
      </c>
      <c r="U250" s="32">
        <f t="shared" si="67"/>
        <v>276757.63115663442</v>
      </c>
      <c r="V250" s="32">
        <f t="shared" si="67"/>
        <v>-1026748.0335325261</v>
      </c>
      <c r="W250" s="32">
        <f t="shared" si="67"/>
        <v>141739.01439322688</v>
      </c>
      <c r="X250" s="32">
        <f t="shared" si="67"/>
        <v>288792.19620881247</v>
      </c>
      <c r="Y250" s="32">
        <f t="shared" si="67"/>
        <v>282803.74946643051</v>
      </c>
      <c r="Z250" s="32">
        <f t="shared" si="67"/>
        <v>119223.36049898845</v>
      </c>
      <c r="AC250" s="32">
        <f t="shared" si="68"/>
        <v>292887.68998733524</v>
      </c>
      <c r="AD250" s="32">
        <f t="shared" si="68"/>
        <v>361936.8417790797</v>
      </c>
      <c r="AE250" s="32">
        <f t="shared" si="68"/>
        <v>310480.47081764485</v>
      </c>
      <c r="AF250" s="32">
        <f t="shared" si="68"/>
        <v>312049.25752762356</v>
      </c>
      <c r="AG250" s="32">
        <f t="shared" si="68"/>
        <v>307385.42653309141</v>
      </c>
      <c r="AH250" s="32">
        <f t="shared" si="68"/>
        <v>1610891.0912222518</v>
      </c>
      <c r="AI250" s="32">
        <f t="shared" si="68"/>
        <v>442404.04329649889</v>
      </c>
      <c r="AJ250" s="32">
        <f t="shared" si="68"/>
        <v>295350.8614809133</v>
      </c>
      <c r="AK250" s="32">
        <f t="shared" si="68"/>
        <v>301339.30822329532</v>
      </c>
      <c r="AL250" s="32">
        <f t="shared" si="68"/>
        <v>464919.69719073735</v>
      </c>
    </row>
    <row r="251" spans="4:38">
      <c r="D251" s="32">
        <f t="shared" si="62"/>
        <v>9.25</v>
      </c>
      <c r="E251" s="32">
        <f t="shared" si="66"/>
        <v>297470.13288548065</v>
      </c>
      <c r="F251" s="32">
        <f t="shared" si="66"/>
        <v>297470.13288548065</v>
      </c>
      <c r="G251" s="32">
        <f t="shared" si="66"/>
        <v>297470.13288548065</v>
      </c>
      <c r="H251" s="32">
        <f t="shared" si="66"/>
        <v>297470.13288548065</v>
      </c>
      <c r="I251" s="32">
        <f t="shared" si="66"/>
        <v>297470.13288548065</v>
      </c>
      <c r="J251" s="32">
        <f t="shared" si="66"/>
        <v>297470.13288548065</v>
      </c>
      <c r="K251" s="32">
        <f t="shared" si="66"/>
        <v>297470.13288548065</v>
      </c>
      <c r="L251" s="32">
        <f t="shared" si="66"/>
        <v>297470.13288548065</v>
      </c>
      <c r="M251" s="32">
        <f t="shared" si="66"/>
        <v>297470.13288548065</v>
      </c>
      <c r="N251" s="32">
        <f t="shared" si="66"/>
        <v>297470.13288548065</v>
      </c>
      <c r="Q251" s="32">
        <f t="shared" si="67"/>
        <v>296647.62808222958</v>
      </c>
      <c r="R251" s="32">
        <f t="shared" si="67"/>
        <v>225926.61006069262</v>
      </c>
      <c r="S251" s="32">
        <f t="shared" si="67"/>
        <v>280519.54087728413</v>
      </c>
      <c r="T251" s="32">
        <f t="shared" si="67"/>
        <v>276388.10460904072</v>
      </c>
      <c r="U251" s="32">
        <f t="shared" si="67"/>
        <v>279846.51371676818</v>
      </c>
      <c r="V251" s="32">
        <f t="shared" si="67"/>
        <v>-1052295.7684063793</v>
      </c>
      <c r="W251" s="32">
        <f t="shared" si="67"/>
        <v>142040.56555586672</v>
      </c>
      <c r="X251" s="32">
        <f t="shared" si="67"/>
        <v>294698.55349106336</v>
      </c>
      <c r="Y251" s="32">
        <f t="shared" si="67"/>
        <v>288820.05738006649</v>
      </c>
      <c r="Z251" s="32">
        <f t="shared" si="67"/>
        <v>122466.25398220391</v>
      </c>
      <c r="AC251" s="32">
        <f t="shared" si="68"/>
        <v>298292.63768873183</v>
      </c>
      <c r="AD251" s="32">
        <f t="shared" si="68"/>
        <v>369013.65571026877</v>
      </c>
      <c r="AE251" s="32">
        <f t="shared" si="68"/>
        <v>314420.72489367711</v>
      </c>
      <c r="AF251" s="32">
        <f t="shared" si="68"/>
        <v>318552.16116192064</v>
      </c>
      <c r="AG251" s="32">
        <f t="shared" si="68"/>
        <v>315093.75205419323</v>
      </c>
      <c r="AH251" s="32">
        <f t="shared" si="68"/>
        <v>1647236.0341773408</v>
      </c>
      <c r="AI251" s="32">
        <f t="shared" si="68"/>
        <v>452899.70021509466</v>
      </c>
      <c r="AJ251" s="32">
        <f t="shared" si="68"/>
        <v>300241.712279898</v>
      </c>
      <c r="AK251" s="32">
        <f t="shared" si="68"/>
        <v>306120.20839089487</v>
      </c>
      <c r="AL251" s="32">
        <f t="shared" si="68"/>
        <v>472474.01178875746</v>
      </c>
    </row>
    <row r="252" spans="4:38">
      <c r="D252" s="32">
        <f t="shared" si="62"/>
        <v>9.5</v>
      </c>
      <c r="E252" s="32">
        <f t="shared" si="66"/>
        <v>303178.15407200396</v>
      </c>
      <c r="F252" s="32">
        <f t="shared" si="66"/>
        <v>303178.15407200396</v>
      </c>
      <c r="G252" s="32">
        <f t="shared" si="66"/>
        <v>303178.15407200396</v>
      </c>
      <c r="H252" s="32">
        <f t="shared" si="66"/>
        <v>303178.15407200396</v>
      </c>
      <c r="I252" s="32">
        <f t="shared" si="66"/>
        <v>303178.15407200396</v>
      </c>
      <c r="J252" s="32">
        <f t="shared" si="66"/>
        <v>303178.15407200396</v>
      </c>
      <c r="K252" s="32">
        <f t="shared" si="66"/>
        <v>303178.15407200396</v>
      </c>
      <c r="L252" s="32">
        <f t="shared" si="66"/>
        <v>303178.15407200396</v>
      </c>
      <c r="M252" s="32">
        <f t="shared" si="66"/>
        <v>303178.15407200396</v>
      </c>
      <c r="N252" s="32">
        <f t="shared" si="66"/>
        <v>303178.15407200396</v>
      </c>
      <c r="Q252" s="32">
        <f t="shared" si="67"/>
        <v>302346.23079367506</v>
      </c>
      <c r="R252" s="32">
        <f t="shared" si="67"/>
        <v>229836.02117631459</v>
      </c>
      <c r="S252" s="32">
        <f t="shared" si="67"/>
        <v>287789.81470811815</v>
      </c>
      <c r="T252" s="32">
        <f t="shared" si="67"/>
        <v>280882.52244601643</v>
      </c>
      <c r="U252" s="32">
        <f t="shared" si="67"/>
        <v>282985.56860587763</v>
      </c>
      <c r="V252" s="32">
        <f t="shared" si="67"/>
        <v>-1079718.9895608721</v>
      </c>
      <c r="W252" s="32">
        <f t="shared" si="67"/>
        <v>142214.27729163962</v>
      </c>
      <c r="X252" s="32">
        <f t="shared" si="67"/>
        <v>300886.20208477473</v>
      </c>
      <c r="Y252" s="32">
        <f t="shared" si="67"/>
        <v>295169.35885541351</v>
      </c>
      <c r="Z252" s="32">
        <f t="shared" si="67"/>
        <v>125572.72424706498</v>
      </c>
      <c r="AC252" s="32">
        <f t="shared" si="68"/>
        <v>304010.07735033368</v>
      </c>
      <c r="AD252" s="32">
        <f t="shared" si="68"/>
        <v>376520.2869676933</v>
      </c>
      <c r="AE252" s="32">
        <f t="shared" si="68"/>
        <v>318566.49343588977</v>
      </c>
      <c r="AF252" s="32">
        <f t="shared" si="68"/>
        <v>325473.78569799149</v>
      </c>
      <c r="AG252" s="32">
        <f t="shared" si="68"/>
        <v>323370.73953813023</v>
      </c>
      <c r="AH252" s="32">
        <f t="shared" si="68"/>
        <v>1686075.2977048799</v>
      </c>
      <c r="AI252" s="32">
        <f t="shared" si="68"/>
        <v>464142.03085236833</v>
      </c>
      <c r="AJ252" s="32">
        <f t="shared" si="68"/>
        <v>305470.10605923325</v>
      </c>
      <c r="AK252" s="32">
        <f t="shared" si="68"/>
        <v>311186.94928859442</v>
      </c>
      <c r="AL252" s="32">
        <f t="shared" si="68"/>
        <v>480783.5838969429</v>
      </c>
    </row>
    <row r="253" spans="4:38">
      <c r="D253" s="32">
        <f t="shared" si="62"/>
        <v>9.75</v>
      </c>
      <c r="E253" s="32">
        <f t="shared" si="66"/>
        <v>308531.42303324019</v>
      </c>
      <c r="F253" s="32">
        <f t="shared" si="66"/>
        <v>308531.42303324019</v>
      </c>
      <c r="G253" s="32">
        <f t="shared" si="66"/>
        <v>308531.42303324019</v>
      </c>
      <c r="H253" s="32">
        <f t="shared" si="66"/>
        <v>308531.42303324019</v>
      </c>
      <c r="I253" s="32">
        <f t="shared" si="66"/>
        <v>308531.42303324019</v>
      </c>
      <c r="J253" s="32">
        <f t="shared" si="66"/>
        <v>308531.42303324019</v>
      </c>
      <c r="K253" s="32">
        <f t="shared" si="66"/>
        <v>308531.42303324019</v>
      </c>
      <c r="L253" s="32">
        <f t="shared" si="66"/>
        <v>308531.42303324019</v>
      </c>
      <c r="M253" s="32">
        <f t="shared" si="66"/>
        <v>308531.42303324019</v>
      </c>
      <c r="N253" s="32">
        <f t="shared" si="66"/>
        <v>308531.42303324019</v>
      </c>
      <c r="Q253" s="32">
        <f t="shared" si="67"/>
        <v>307688.69628715533</v>
      </c>
      <c r="R253" s="32">
        <f t="shared" si="67"/>
        <v>233428.86652577529</v>
      </c>
      <c r="S253" s="32">
        <f t="shared" si="67"/>
        <v>294833.62842200865</v>
      </c>
      <c r="T253" s="32">
        <f t="shared" si="67"/>
        <v>284957.76865515218</v>
      </c>
      <c r="U253" s="32">
        <f t="shared" si="67"/>
        <v>285543.94773393741</v>
      </c>
      <c r="V253" s="32">
        <f t="shared" si="67"/>
        <v>-1106687.7467395985</v>
      </c>
      <c r="W253" s="32">
        <f t="shared" si="67"/>
        <v>141936.11702389171</v>
      </c>
      <c r="X253" s="32">
        <f t="shared" si="67"/>
        <v>306693.93508920615</v>
      </c>
      <c r="Y253" s="32">
        <f t="shared" si="67"/>
        <v>301205.90157554345</v>
      </c>
      <c r="Z253" s="32">
        <f t="shared" si="67"/>
        <v>128251.91039421601</v>
      </c>
      <c r="AC253" s="32">
        <f t="shared" si="68"/>
        <v>309374.14977932494</v>
      </c>
      <c r="AD253" s="32">
        <f t="shared" si="68"/>
        <v>383633.9795407051</v>
      </c>
      <c r="AE253" s="32">
        <f t="shared" si="68"/>
        <v>322229.21764447168</v>
      </c>
      <c r="AF253" s="32">
        <f t="shared" si="68"/>
        <v>332105.07741132809</v>
      </c>
      <c r="AG253" s="32">
        <f t="shared" si="68"/>
        <v>331518.89833254291</v>
      </c>
      <c r="AH253" s="32">
        <f t="shared" si="68"/>
        <v>1723750.5928060785</v>
      </c>
      <c r="AI253" s="32">
        <f t="shared" si="68"/>
        <v>475126.72904258862</v>
      </c>
      <c r="AJ253" s="32">
        <f t="shared" si="68"/>
        <v>310368.91097727424</v>
      </c>
      <c r="AK253" s="32">
        <f t="shared" si="68"/>
        <v>315856.94449093699</v>
      </c>
      <c r="AL253" s="32">
        <f t="shared" si="68"/>
        <v>488810.93567226431</v>
      </c>
    </row>
    <row r="254" spans="4:38">
      <c r="D254" s="32">
        <f t="shared" si="62"/>
        <v>10</v>
      </c>
      <c r="E254" s="32">
        <f t="shared" si="66"/>
        <v>313754.75069259893</v>
      </c>
      <c r="F254" s="32">
        <f t="shared" si="66"/>
        <v>313754.75069259893</v>
      </c>
      <c r="G254" s="32">
        <f t="shared" si="66"/>
        <v>313754.75069259893</v>
      </c>
      <c r="H254" s="32">
        <f t="shared" si="66"/>
        <v>313754.75069259893</v>
      </c>
      <c r="I254" s="32">
        <f t="shared" si="66"/>
        <v>313754.75069259893</v>
      </c>
      <c r="J254" s="32">
        <f t="shared" si="66"/>
        <v>313754.75069259893</v>
      </c>
      <c r="K254" s="32">
        <f t="shared" si="66"/>
        <v>313754.75069259893</v>
      </c>
      <c r="L254" s="32">
        <f t="shared" si="66"/>
        <v>313754.75069259893</v>
      </c>
      <c r="M254" s="32">
        <f t="shared" si="66"/>
        <v>313754.75069259893</v>
      </c>
      <c r="N254" s="32">
        <f t="shared" si="66"/>
        <v>313754.75069259893</v>
      </c>
      <c r="Q254" s="32">
        <f t="shared" si="67"/>
        <v>312899.07412558206</v>
      </c>
      <c r="R254" s="32">
        <f t="shared" si="67"/>
        <v>236874.80582789535</v>
      </c>
      <c r="S254" s="32">
        <f t="shared" si="67"/>
        <v>301848.50575493136</v>
      </c>
      <c r="T254" s="32">
        <f t="shared" si="67"/>
        <v>288820.66428092803</v>
      </c>
      <c r="U254" s="32">
        <f t="shared" si="67"/>
        <v>287727.47067886859</v>
      </c>
      <c r="V254" s="32">
        <f t="shared" si="67"/>
        <v>-1134015.6922641334</v>
      </c>
      <c r="W254" s="32">
        <f t="shared" si="67"/>
        <v>141306.94212083533</v>
      </c>
      <c r="X254" s="32">
        <f t="shared" si="67"/>
        <v>312341.38221508102</v>
      </c>
      <c r="Y254" s="32">
        <f t="shared" si="67"/>
        <v>307147.08224767895</v>
      </c>
      <c r="Z254" s="32">
        <f t="shared" si="67"/>
        <v>130579.75217389499</v>
      </c>
      <c r="AC254" s="32">
        <f t="shared" si="68"/>
        <v>314610.42725961591</v>
      </c>
      <c r="AD254" s="32">
        <f t="shared" si="68"/>
        <v>390634.69555730256</v>
      </c>
      <c r="AE254" s="32">
        <f t="shared" si="68"/>
        <v>325660.99563026661</v>
      </c>
      <c r="AF254" s="32">
        <f t="shared" si="68"/>
        <v>338688.83710426989</v>
      </c>
      <c r="AG254" s="32">
        <f t="shared" si="68"/>
        <v>339782.03070632933</v>
      </c>
      <c r="AH254" s="32">
        <f t="shared" si="68"/>
        <v>1761525.1936493313</v>
      </c>
      <c r="AI254" s="32">
        <f t="shared" si="68"/>
        <v>486202.55926436256</v>
      </c>
      <c r="AJ254" s="32">
        <f t="shared" si="68"/>
        <v>315168.1191701169</v>
      </c>
      <c r="AK254" s="32">
        <f t="shared" si="68"/>
        <v>320362.41913751891</v>
      </c>
      <c r="AL254" s="32">
        <f t="shared" si="68"/>
        <v>496929.74921130296</v>
      </c>
    </row>
    <row r="255" spans="4:38">
      <c r="D255" s="32">
        <f t="shared" si="62"/>
        <v>10.25</v>
      </c>
      <c r="E255" s="32">
        <f t="shared" si="66"/>
        <v>323635.09276976075</v>
      </c>
      <c r="F255" s="32">
        <f t="shared" si="66"/>
        <v>323635.09276976075</v>
      </c>
      <c r="G255" s="32">
        <f t="shared" si="66"/>
        <v>323635.09276976075</v>
      </c>
      <c r="H255" s="32">
        <f t="shared" si="66"/>
        <v>323635.09276976075</v>
      </c>
      <c r="I255" s="32">
        <f t="shared" si="66"/>
        <v>323635.09276976075</v>
      </c>
      <c r="J255" s="32">
        <f t="shared" si="66"/>
        <v>323635.09276976075</v>
      </c>
      <c r="K255" s="32">
        <f t="shared" si="66"/>
        <v>323635.09276976075</v>
      </c>
      <c r="L255" s="32">
        <f t="shared" si="66"/>
        <v>323635.09276976075</v>
      </c>
      <c r="M255" s="32">
        <f t="shared" si="66"/>
        <v>323635.09276976075</v>
      </c>
      <c r="N255" s="32">
        <f t="shared" si="66"/>
        <v>323635.09276976075</v>
      </c>
      <c r="Q255" s="32">
        <f t="shared" si="67"/>
        <v>322752.47038862994</v>
      </c>
      <c r="R255" s="32">
        <f t="shared" si="67"/>
        <v>244334.14821514065</v>
      </c>
      <c r="S255" s="32">
        <f t="shared" si="67"/>
        <v>311353.91240058513</v>
      </c>
      <c r="T255" s="32">
        <f t="shared" si="67"/>
        <v>297915.81568739878</v>
      </c>
      <c r="U255" s="32">
        <f t="shared" si="67"/>
        <v>296788.19670462061</v>
      </c>
      <c r="V255" s="32">
        <f t="shared" si="67"/>
        <v>-1169726.5872727532</v>
      </c>
      <c r="W255" s="32">
        <f t="shared" si="67"/>
        <v>145756.79004488941</v>
      </c>
      <c r="X255" s="32">
        <f t="shared" si="67"/>
        <v>322177.21639552375</v>
      </c>
      <c r="Y255" s="32">
        <f t="shared" si="67"/>
        <v>316819.34452868102</v>
      </c>
      <c r="Z255" s="32">
        <f t="shared" si="67"/>
        <v>134691.79387838265</v>
      </c>
      <c r="AC255" s="32">
        <f t="shared" si="68"/>
        <v>324517.71515089157</v>
      </c>
      <c r="AD255" s="32">
        <f t="shared" si="68"/>
        <v>402936.03732438083</v>
      </c>
      <c r="AE255" s="32">
        <f t="shared" si="68"/>
        <v>335916.27313893638</v>
      </c>
      <c r="AF255" s="32">
        <f t="shared" si="68"/>
        <v>349354.36985212273</v>
      </c>
      <c r="AG255" s="32">
        <f t="shared" si="68"/>
        <v>350481.98883490096</v>
      </c>
      <c r="AH255" s="32">
        <f t="shared" si="68"/>
        <v>1816996.7728122745</v>
      </c>
      <c r="AI255" s="32">
        <f t="shared" si="68"/>
        <v>501513.39549463219</v>
      </c>
      <c r="AJ255" s="32">
        <f t="shared" si="68"/>
        <v>325092.96914399782</v>
      </c>
      <c r="AK255" s="32">
        <f t="shared" si="68"/>
        <v>330450.84101084049</v>
      </c>
      <c r="AL255" s="32">
        <f t="shared" si="68"/>
        <v>512578.39166113886</v>
      </c>
    </row>
    <row r="256" spans="4:38">
      <c r="D256" s="32">
        <f t="shared" si="62"/>
        <v>10.5</v>
      </c>
      <c r="E256" s="32">
        <f t="shared" ref="E256:N271" si="69">E152*2220*$AP152</f>
        <v>333572.87602683395</v>
      </c>
      <c r="F256" s="32">
        <f t="shared" si="69"/>
        <v>333572.87602683395</v>
      </c>
      <c r="G256" s="32">
        <f t="shared" si="69"/>
        <v>333572.87602683395</v>
      </c>
      <c r="H256" s="32">
        <f t="shared" si="69"/>
        <v>333572.87602683395</v>
      </c>
      <c r="I256" s="32">
        <f t="shared" si="69"/>
        <v>333572.87602683395</v>
      </c>
      <c r="J256" s="32">
        <f t="shared" si="69"/>
        <v>333572.87602683395</v>
      </c>
      <c r="K256" s="32">
        <f t="shared" si="69"/>
        <v>333572.87602683395</v>
      </c>
      <c r="L256" s="32">
        <f t="shared" si="69"/>
        <v>333572.87602683395</v>
      </c>
      <c r="M256" s="32">
        <f t="shared" si="69"/>
        <v>333572.87602683395</v>
      </c>
      <c r="N256" s="32">
        <f t="shared" si="69"/>
        <v>333572.87602683395</v>
      </c>
      <c r="Q256" s="32">
        <f t="shared" ref="Q256:Z271" si="70">Q152*$AP152*2220</f>
        <v>332663.1511771591</v>
      </c>
      <c r="R256" s="32">
        <f t="shared" si="70"/>
        <v>251836.85685678694</v>
      </c>
      <c r="S256" s="32">
        <f t="shared" si="70"/>
        <v>320914.58047028672</v>
      </c>
      <c r="T256" s="32">
        <f t="shared" si="70"/>
        <v>307063.8434238772</v>
      </c>
      <c r="U256" s="32">
        <f t="shared" si="70"/>
        <v>305901.5989221186</v>
      </c>
      <c r="V256" s="32">
        <f t="shared" si="70"/>
        <v>-1205645.0941159599</v>
      </c>
      <c r="W256" s="32">
        <f t="shared" si="70"/>
        <v>150232.50797558771</v>
      </c>
      <c r="X256" s="32">
        <f t="shared" si="70"/>
        <v>332070.23300106113</v>
      </c>
      <c r="Y256" s="32">
        <f t="shared" si="70"/>
        <v>326547.83827955474</v>
      </c>
      <c r="Z256" s="32">
        <f t="shared" si="70"/>
        <v>138827.74169113114</v>
      </c>
      <c r="AC256" s="32">
        <f t="shared" ref="AC256:AL271" si="71">AC152*$AP152*2220</f>
        <v>334482.60087650892</v>
      </c>
      <c r="AD256" s="32">
        <f t="shared" si="71"/>
        <v>415308.89519688103</v>
      </c>
      <c r="AE256" s="32">
        <f t="shared" si="71"/>
        <v>346231.17158338131</v>
      </c>
      <c r="AF256" s="32">
        <f t="shared" si="71"/>
        <v>360081.90862979065</v>
      </c>
      <c r="AG256" s="32">
        <f t="shared" si="71"/>
        <v>361244.1531315493</v>
      </c>
      <c r="AH256" s="32">
        <f t="shared" si="71"/>
        <v>1872790.8461696277</v>
      </c>
      <c r="AI256" s="32">
        <f t="shared" si="71"/>
        <v>516913.24407808011</v>
      </c>
      <c r="AJ256" s="32">
        <f t="shared" si="71"/>
        <v>335075.51905260677</v>
      </c>
      <c r="AK256" s="32">
        <f t="shared" si="71"/>
        <v>340597.91377411329</v>
      </c>
      <c r="AL256" s="32">
        <f t="shared" si="71"/>
        <v>528318.01036253688</v>
      </c>
    </row>
    <row r="257" spans="4:38">
      <c r="D257" s="32">
        <f t="shared" si="62"/>
        <v>10.75</v>
      </c>
      <c r="E257" s="32">
        <f t="shared" si="69"/>
        <v>343565.33091559913</v>
      </c>
      <c r="F257" s="32">
        <f t="shared" si="69"/>
        <v>343565.33091559913</v>
      </c>
      <c r="G257" s="32">
        <f t="shared" si="69"/>
        <v>343565.33091559913</v>
      </c>
      <c r="H257" s="32">
        <f t="shared" si="69"/>
        <v>343565.33091559913</v>
      </c>
      <c r="I257" s="32">
        <f t="shared" si="69"/>
        <v>343565.33091559913</v>
      </c>
      <c r="J257" s="32">
        <f t="shared" si="69"/>
        <v>343565.33091559913</v>
      </c>
      <c r="K257" s="32">
        <f t="shared" si="69"/>
        <v>343565.33091559913</v>
      </c>
      <c r="L257" s="32">
        <f t="shared" si="69"/>
        <v>343565.33091559913</v>
      </c>
      <c r="M257" s="32">
        <f t="shared" si="69"/>
        <v>343565.33091559913</v>
      </c>
      <c r="N257" s="32">
        <f t="shared" si="69"/>
        <v>343565.33091559913</v>
      </c>
      <c r="Q257" s="32">
        <f t="shared" si="70"/>
        <v>342628.35449610284</v>
      </c>
      <c r="R257" s="32">
        <f t="shared" si="70"/>
        <v>259380.84083247263</v>
      </c>
      <c r="S257" s="32">
        <f t="shared" si="70"/>
        <v>330527.84551357036</v>
      </c>
      <c r="T257" s="32">
        <f t="shared" si="70"/>
        <v>316262.19803810882</v>
      </c>
      <c r="U257" s="32">
        <f t="shared" si="70"/>
        <v>315065.13752885023</v>
      </c>
      <c r="V257" s="32">
        <f t="shared" si="70"/>
        <v>-1241761.2027106099</v>
      </c>
      <c r="W257" s="32">
        <f t="shared" si="70"/>
        <v>154732.84858077337</v>
      </c>
      <c r="X257" s="32">
        <f t="shared" si="70"/>
        <v>342017.67495943524</v>
      </c>
      <c r="Y257" s="32">
        <f t="shared" si="70"/>
        <v>336329.85227870767</v>
      </c>
      <c r="Z257" s="32">
        <f t="shared" si="70"/>
        <v>142986.44297008697</v>
      </c>
      <c r="AC257" s="32">
        <f t="shared" si="71"/>
        <v>344502.30733509536</v>
      </c>
      <c r="AD257" s="32">
        <f t="shared" si="71"/>
        <v>427749.82099872554</v>
      </c>
      <c r="AE257" s="32">
        <f t="shared" si="71"/>
        <v>356602.8163176279</v>
      </c>
      <c r="AF257" s="32">
        <f t="shared" si="71"/>
        <v>370868.46379308938</v>
      </c>
      <c r="AG257" s="32">
        <f t="shared" si="71"/>
        <v>372065.52430234791</v>
      </c>
      <c r="AH257" s="32">
        <f t="shared" si="71"/>
        <v>1928891.8645418081</v>
      </c>
      <c r="AI257" s="32">
        <f t="shared" si="71"/>
        <v>532397.81325042492</v>
      </c>
      <c r="AJ257" s="32">
        <f t="shared" si="71"/>
        <v>345112.98687176302</v>
      </c>
      <c r="AK257" s="32">
        <f t="shared" si="71"/>
        <v>350800.80955249059</v>
      </c>
      <c r="AL257" s="32">
        <f t="shared" si="71"/>
        <v>544144.21886111121</v>
      </c>
    </row>
    <row r="258" spans="4:38">
      <c r="D258" s="32">
        <f t="shared" si="62"/>
        <v>11</v>
      </c>
      <c r="E258" s="32">
        <f t="shared" si="69"/>
        <v>353609.74186791561</v>
      </c>
      <c r="F258" s="32">
        <f t="shared" si="69"/>
        <v>353609.74186791561</v>
      </c>
      <c r="G258" s="32">
        <f t="shared" si="69"/>
        <v>353609.74186791561</v>
      </c>
      <c r="H258" s="32">
        <f t="shared" si="69"/>
        <v>353609.74186791561</v>
      </c>
      <c r="I258" s="32">
        <f t="shared" si="69"/>
        <v>353609.74186791561</v>
      </c>
      <c r="J258" s="32">
        <f t="shared" si="69"/>
        <v>353609.74186791561</v>
      </c>
      <c r="K258" s="32">
        <f t="shared" si="69"/>
        <v>353609.74186791561</v>
      </c>
      <c r="L258" s="32">
        <f t="shared" si="69"/>
        <v>353609.74186791561</v>
      </c>
      <c r="M258" s="32">
        <f t="shared" si="69"/>
        <v>353609.74186791561</v>
      </c>
      <c r="N258" s="32">
        <f t="shared" si="69"/>
        <v>353609.74186791561</v>
      </c>
      <c r="Q258" s="32">
        <f t="shared" si="70"/>
        <v>352645.37218325789</v>
      </c>
      <c r="R258" s="32">
        <f t="shared" si="70"/>
        <v>266964.04997507035</v>
      </c>
      <c r="S258" s="32">
        <f t="shared" si="70"/>
        <v>340191.09501163347</v>
      </c>
      <c r="T258" s="32">
        <f t="shared" si="70"/>
        <v>325508.37976812175</v>
      </c>
      <c r="U258" s="32">
        <f t="shared" si="70"/>
        <v>324276.32222450664</v>
      </c>
      <c r="V258" s="32">
        <f t="shared" si="70"/>
        <v>-1278065.0980758038</v>
      </c>
      <c r="W258" s="32">
        <f t="shared" si="70"/>
        <v>159256.58883950641</v>
      </c>
      <c r="X258" s="32">
        <f t="shared" si="70"/>
        <v>352016.83893530304</v>
      </c>
      <c r="Y258" s="32">
        <f t="shared" si="70"/>
        <v>346162.72814780736</v>
      </c>
      <c r="Z258" s="32">
        <f t="shared" si="70"/>
        <v>147166.76753884956</v>
      </c>
      <c r="AC258" s="32">
        <f t="shared" si="71"/>
        <v>354574.11155257333</v>
      </c>
      <c r="AD258" s="32">
        <f t="shared" si="71"/>
        <v>440255.43376076088</v>
      </c>
      <c r="AE258" s="32">
        <f t="shared" si="71"/>
        <v>367028.38872419775</v>
      </c>
      <c r="AF258" s="32">
        <f t="shared" si="71"/>
        <v>381711.10396770947</v>
      </c>
      <c r="AG258" s="32">
        <f t="shared" si="71"/>
        <v>382943.16151132458</v>
      </c>
      <c r="AH258" s="32">
        <f t="shared" si="71"/>
        <v>1985284.5818116346</v>
      </c>
      <c r="AI258" s="32">
        <f t="shared" si="71"/>
        <v>547962.89489632484</v>
      </c>
      <c r="AJ258" s="32">
        <f t="shared" si="71"/>
        <v>355202.64480052813</v>
      </c>
      <c r="AK258" s="32">
        <f t="shared" si="71"/>
        <v>361056.75558802387</v>
      </c>
      <c r="AL258" s="32">
        <f t="shared" si="71"/>
        <v>560052.71619698172</v>
      </c>
    </row>
    <row r="259" spans="4:38">
      <c r="D259" s="32">
        <f t="shared" si="62"/>
        <v>12</v>
      </c>
      <c r="E259" s="32">
        <f t="shared" si="69"/>
        <v>394254.65507910098</v>
      </c>
      <c r="F259" s="32">
        <f t="shared" si="69"/>
        <v>394254.65507910098</v>
      </c>
      <c r="G259" s="32">
        <f t="shared" si="69"/>
        <v>394254.65507910098</v>
      </c>
      <c r="H259" s="32">
        <f t="shared" si="69"/>
        <v>394254.65507910098</v>
      </c>
      <c r="I259" s="32">
        <f t="shared" si="69"/>
        <v>394254.65507910098</v>
      </c>
      <c r="J259" s="32">
        <f t="shared" si="69"/>
        <v>394254.65507910098</v>
      </c>
      <c r="K259" s="32">
        <f t="shared" si="69"/>
        <v>394254.65507910098</v>
      </c>
      <c r="L259" s="32">
        <f t="shared" si="69"/>
        <v>394254.65507910098</v>
      </c>
      <c r="M259" s="32">
        <f t="shared" si="69"/>
        <v>394254.65507910098</v>
      </c>
      <c r="N259" s="32">
        <f t="shared" si="69"/>
        <v>394254.65507910098</v>
      </c>
      <c r="Q259" s="32">
        <f t="shared" si="70"/>
        <v>393179.43798981764</v>
      </c>
      <c r="R259" s="32">
        <f t="shared" si="70"/>
        <v>297649.66000500089</v>
      </c>
      <c r="S259" s="32">
        <f t="shared" si="70"/>
        <v>379293.63064576423</v>
      </c>
      <c r="T259" s="32">
        <f t="shared" si="70"/>
        <v>362923.24219612248</v>
      </c>
      <c r="U259" s="32">
        <f t="shared" si="70"/>
        <v>361549.56844118092</v>
      </c>
      <c r="V259" s="32">
        <f t="shared" si="70"/>
        <v>-1424969.5490536839</v>
      </c>
      <c r="W259" s="32">
        <f t="shared" si="70"/>
        <v>177561.99580453578</v>
      </c>
      <c r="X259" s="32">
        <f t="shared" si="70"/>
        <v>392478.6593360136</v>
      </c>
      <c r="Y259" s="32">
        <f t="shared" si="70"/>
        <v>385951.6603423573</v>
      </c>
      <c r="Z259" s="32">
        <f t="shared" si="70"/>
        <v>164082.53592970321</v>
      </c>
      <c r="AC259" s="32">
        <f t="shared" si="71"/>
        <v>395329.87216838438</v>
      </c>
      <c r="AD259" s="32">
        <f t="shared" si="71"/>
        <v>490859.65015320107</v>
      </c>
      <c r="AE259" s="32">
        <f t="shared" si="71"/>
        <v>409215.67951243767</v>
      </c>
      <c r="AF259" s="32">
        <f t="shared" si="71"/>
        <v>425586.06796207954</v>
      </c>
      <c r="AG259" s="32">
        <f t="shared" si="71"/>
        <v>426959.74171702104</v>
      </c>
      <c r="AH259" s="32">
        <f t="shared" si="71"/>
        <v>2213478.8592118858</v>
      </c>
      <c r="AI259" s="32">
        <f t="shared" si="71"/>
        <v>610947.31435366604</v>
      </c>
      <c r="AJ259" s="32">
        <f t="shared" si="71"/>
        <v>396030.65082218836</v>
      </c>
      <c r="AK259" s="32">
        <f t="shared" si="71"/>
        <v>402557.64981584478</v>
      </c>
      <c r="AL259" s="32">
        <f t="shared" si="71"/>
        <v>624426.77422849869</v>
      </c>
    </row>
    <row r="260" spans="4:38">
      <c r="D260" s="32">
        <f t="shared" si="62"/>
        <v>13</v>
      </c>
      <c r="E260" s="32">
        <f t="shared" si="69"/>
        <v>435528.35890878399</v>
      </c>
      <c r="F260" s="32">
        <f t="shared" si="69"/>
        <v>435528.35890878399</v>
      </c>
      <c r="G260" s="32">
        <f t="shared" si="69"/>
        <v>435528.35890878399</v>
      </c>
      <c r="H260" s="32">
        <f t="shared" si="69"/>
        <v>435528.35890878399</v>
      </c>
      <c r="I260" s="32">
        <f t="shared" si="69"/>
        <v>435528.35890878399</v>
      </c>
      <c r="J260" s="32">
        <f t="shared" si="69"/>
        <v>435528.35890878399</v>
      </c>
      <c r="K260" s="32">
        <f t="shared" si="69"/>
        <v>435528.35890878399</v>
      </c>
      <c r="L260" s="32">
        <f t="shared" si="69"/>
        <v>435528.35890878399</v>
      </c>
      <c r="M260" s="32">
        <f t="shared" si="69"/>
        <v>435528.35890878399</v>
      </c>
      <c r="N260" s="32">
        <f t="shared" si="69"/>
        <v>435528.35890878399</v>
      </c>
      <c r="Q260" s="32">
        <f t="shared" si="70"/>
        <v>434340.57956785959</v>
      </c>
      <c r="R260" s="32">
        <f t="shared" si="70"/>
        <v>328809.98684904911</v>
      </c>
      <c r="S260" s="32">
        <f t="shared" si="70"/>
        <v>419001.09579317662</v>
      </c>
      <c r="T260" s="32">
        <f t="shared" si="70"/>
        <v>400916.92525943532</v>
      </c>
      <c r="U260" s="32">
        <f t="shared" si="70"/>
        <v>399399.44444225711</v>
      </c>
      <c r="V260" s="32">
        <f t="shared" si="70"/>
        <v>-1574146.6618062495</v>
      </c>
      <c r="W260" s="32">
        <f t="shared" si="70"/>
        <v>196150.59363548202</v>
      </c>
      <c r="X260" s="32">
        <f t="shared" si="70"/>
        <v>433566.4378472289</v>
      </c>
      <c r="Y260" s="32">
        <f t="shared" si="70"/>
        <v>426356.14083821554</v>
      </c>
      <c r="Z260" s="32">
        <f t="shared" si="70"/>
        <v>181259.99700553287</v>
      </c>
      <c r="AC260" s="32">
        <f t="shared" si="71"/>
        <v>436716.13824970851</v>
      </c>
      <c r="AD260" s="32">
        <f t="shared" si="71"/>
        <v>542246.730968519</v>
      </c>
      <c r="AE260" s="32">
        <f t="shared" si="71"/>
        <v>452055.62202439149</v>
      </c>
      <c r="AF260" s="32">
        <f t="shared" si="71"/>
        <v>470139.79255813285</v>
      </c>
      <c r="AG260" s="32">
        <f t="shared" si="71"/>
        <v>471657.27337531094</v>
      </c>
      <c r="AH260" s="32">
        <f t="shared" si="71"/>
        <v>2445203.3796238177</v>
      </c>
      <c r="AI260" s="32">
        <f t="shared" si="71"/>
        <v>674906.12418208609</v>
      </c>
      <c r="AJ260" s="32">
        <f t="shared" si="71"/>
        <v>437490.27997033921</v>
      </c>
      <c r="AK260" s="32">
        <f t="shared" si="71"/>
        <v>444700.57697935251</v>
      </c>
      <c r="AL260" s="32">
        <f t="shared" si="71"/>
        <v>689796.72081203514</v>
      </c>
    </row>
    <row r="261" spans="4:38">
      <c r="D261" s="32">
        <f t="shared" si="62"/>
        <v>14</v>
      </c>
      <c r="E261" s="32">
        <f t="shared" si="69"/>
        <v>477283.37500378274</v>
      </c>
      <c r="F261" s="32">
        <f t="shared" si="69"/>
        <v>477283.37500378274</v>
      </c>
      <c r="G261" s="32">
        <f t="shared" si="69"/>
        <v>477283.37500378274</v>
      </c>
      <c r="H261" s="32">
        <f t="shared" si="69"/>
        <v>477283.37500378274</v>
      </c>
      <c r="I261" s="32">
        <f t="shared" si="69"/>
        <v>477283.37500378274</v>
      </c>
      <c r="J261" s="32">
        <f t="shared" si="69"/>
        <v>477283.37500378274</v>
      </c>
      <c r="K261" s="32">
        <f t="shared" si="69"/>
        <v>477283.37500378274</v>
      </c>
      <c r="L261" s="32">
        <f t="shared" si="69"/>
        <v>477283.37500378274</v>
      </c>
      <c r="M261" s="32">
        <f t="shared" si="69"/>
        <v>477283.37500378274</v>
      </c>
      <c r="N261" s="32">
        <f t="shared" si="69"/>
        <v>477283.37500378274</v>
      </c>
      <c r="Q261" s="32">
        <f t="shared" si="70"/>
        <v>475981.72076933389</v>
      </c>
      <c r="R261" s="32">
        <f t="shared" si="70"/>
        <v>360333.68906554201</v>
      </c>
      <c r="S261" s="32">
        <f t="shared" si="70"/>
        <v>459171.60855266923</v>
      </c>
      <c r="T261" s="32">
        <f t="shared" si="70"/>
        <v>439353.67070790142</v>
      </c>
      <c r="U261" s="32">
        <f t="shared" si="70"/>
        <v>437690.70582602563</v>
      </c>
      <c r="V261" s="32">
        <f t="shared" si="70"/>
        <v>-1725063.3997295648</v>
      </c>
      <c r="W261" s="32">
        <f t="shared" si="70"/>
        <v>214955.96193529567</v>
      </c>
      <c r="X261" s="32">
        <f t="shared" si="70"/>
        <v>475133.36046030698</v>
      </c>
      <c r="Y261" s="32">
        <f t="shared" si="70"/>
        <v>467231.79717321385</v>
      </c>
      <c r="Z261" s="32">
        <f t="shared" si="70"/>
        <v>198637.77261424038</v>
      </c>
      <c r="AC261" s="32">
        <f t="shared" si="71"/>
        <v>478585.0292382316</v>
      </c>
      <c r="AD261" s="32">
        <f t="shared" si="71"/>
        <v>594233.06094202353</v>
      </c>
      <c r="AE261" s="32">
        <f t="shared" si="71"/>
        <v>495395.14145489637</v>
      </c>
      <c r="AF261" s="32">
        <f t="shared" si="71"/>
        <v>515213.07929966418</v>
      </c>
      <c r="AG261" s="32">
        <f t="shared" si="71"/>
        <v>516876.04418153997</v>
      </c>
      <c r="AH261" s="32">
        <f t="shared" si="71"/>
        <v>2679630.1497371295</v>
      </c>
      <c r="AI261" s="32">
        <f t="shared" si="71"/>
        <v>739610.78807226999</v>
      </c>
      <c r="AJ261" s="32">
        <f t="shared" si="71"/>
        <v>479433.38954725856</v>
      </c>
      <c r="AK261" s="32">
        <f t="shared" si="71"/>
        <v>487334.95283435163</v>
      </c>
      <c r="AL261" s="32">
        <f t="shared" si="71"/>
        <v>755928.97739332519</v>
      </c>
    </row>
    <row r="262" spans="4:38">
      <c r="D262" s="32">
        <f t="shared" si="62"/>
        <v>15</v>
      </c>
      <c r="E262" s="32">
        <f t="shared" si="69"/>
        <v>519384.9266136135</v>
      </c>
      <c r="F262" s="32">
        <f t="shared" si="69"/>
        <v>519384.9266136135</v>
      </c>
      <c r="G262" s="32">
        <f t="shared" si="69"/>
        <v>519384.9266136135</v>
      </c>
      <c r="H262" s="32">
        <f t="shared" si="69"/>
        <v>519384.9266136135</v>
      </c>
      <c r="I262" s="32">
        <f t="shared" si="69"/>
        <v>519384.9266136135</v>
      </c>
      <c r="J262" s="32">
        <f t="shared" si="69"/>
        <v>519384.9266136135</v>
      </c>
      <c r="K262" s="32">
        <f t="shared" si="69"/>
        <v>519384.9266136135</v>
      </c>
      <c r="L262" s="32">
        <f t="shared" si="69"/>
        <v>519384.9266136135</v>
      </c>
      <c r="M262" s="32">
        <f t="shared" si="69"/>
        <v>519384.9266136135</v>
      </c>
      <c r="N262" s="32">
        <f t="shared" si="69"/>
        <v>519384.9266136135</v>
      </c>
      <c r="Q262" s="32">
        <f t="shared" si="70"/>
        <v>517968.45240889146</v>
      </c>
      <c r="R262" s="32">
        <f t="shared" si="70"/>
        <v>392119.01451676554</v>
      </c>
      <c r="S262" s="32">
        <f t="shared" si="70"/>
        <v>499675.50663019181</v>
      </c>
      <c r="T262" s="32">
        <f t="shared" si="70"/>
        <v>478109.41249784053</v>
      </c>
      <c r="U262" s="32">
        <f t="shared" si="70"/>
        <v>476299.75614195503</v>
      </c>
      <c r="V262" s="32">
        <f t="shared" si="70"/>
        <v>-1877232.6341039415</v>
      </c>
      <c r="W262" s="32">
        <f t="shared" si="70"/>
        <v>233917.40077692288</v>
      </c>
      <c r="X262" s="32">
        <f t="shared" si="70"/>
        <v>517045.25755249744</v>
      </c>
      <c r="Y262" s="32">
        <f t="shared" si="70"/>
        <v>508446.69099239644</v>
      </c>
      <c r="Z262" s="32">
        <f t="shared" si="70"/>
        <v>216159.77080936704</v>
      </c>
      <c r="AC262" s="32">
        <f t="shared" si="71"/>
        <v>520801.40081833547</v>
      </c>
      <c r="AD262" s="32">
        <f t="shared" si="71"/>
        <v>646650.83871046139</v>
      </c>
      <c r="AE262" s="32">
        <f t="shared" si="71"/>
        <v>539094.34659703518</v>
      </c>
      <c r="AF262" s="32">
        <f t="shared" si="71"/>
        <v>560660.44072938641</v>
      </c>
      <c r="AG262" s="32">
        <f t="shared" si="71"/>
        <v>562470.09708527196</v>
      </c>
      <c r="AH262" s="32">
        <f t="shared" si="71"/>
        <v>2916002.4873311683</v>
      </c>
      <c r="AI262" s="32">
        <f t="shared" si="71"/>
        <v>804852.45245030394</v>
      </c>
      <c r="AJ262" s="32">
        <f t="shared" si="71"/>
        <v>521724.5956747295</v>
      </c>
      <c r="AK262" s="32">
        <f t="shared" si="71"/>
        <v>530323.16223483055</v>
      </c>
      <c r="AL262" s="32">
        <f t="shared" si="71"/>
        <v>822610.08241785993</v>
      </c>
    </row>
    <row r="263" spans="4:38">
      <c r="D263" s="32">
        <f t="shared" si="62"/>
        <v>16</v>
      </c>
      <c r="E263" s="32">
        <f t="shared" si="69"/>
        <v>561286.06346378394</v>
      </c>
      <c r="F263" s="32">
        <f t="shared" si="69"/>
        <v>561286.06346378394</v>
      </c>
      <c r="G263" s="32">
        <f t="shared" si="69"/>
        <v>561286.06346378394</v>
      </c>
      <c r="H263" s="32">
        <f t="shared" si="69"/>
        <v>561286.06346378394</v>
      </c>
      <c r="I263" s="32">
        <f t="shared" si="69"/>
        <v>561286.06346378394</v>
      </c>
      <c r="J263" s="32">
        <f t="shared" si="69"/>
        <v>561286.06346378394</v>
      </c>
      <c r="K263" s="32">
        <f t="shared" si="69"/>
        <v>561286.06346378394</v>
      </c>
      <c r="L263" s="32">
        <f t="shared" si="69"/>
        <v>561286.06346378394</v>
      </c>
      <c r="M263" s="32">
        <f t="shared" si="69"/>
        <v>561286.06346378394</v>
      </c>
      <c r="N263" s="32">
        <f t="shared" si="69"/>
        <v>561286.06346378394</v>
      </c>
      <c r="Q263" s="32">
        <f t="shared" si="70"/>
        <v>559755.31586286647</v>
      </c>
      <c r="R263" s="32">
        <f t="shared" si="70"/>
        <v>423753.03323183686</v>
      </c>
      <c r="S263" s="32">
        <f t="shared" si="70"/>
        <v>539986.59521048388</v>
      </c>
      <c r="T263" s="32">
        <f t="shared" si="70"/>
        <v>516680.6664867535</v>
      </c>
      <c r="U263" s="32">
        <f t="shared" si="70"/>
        <v>514725.01694790419</v>
      </c>
      <c r="V263" s="32">
        <f t="shared" si="70"/>
        <v>-2028677.5018132261</v>
      </c>
      <c r="W263" s="32">
        <f t="shared" si="70"/>
        <v>252788.57804711265</v>
      </c>
      <c r="X263" s="32">
        <f t="shared" si="70"/>
        <v>558757.64269176801</v>
      </c>
      <c r="Y263" s="32">
        <f t="shared" si="70"/>
        <v>549465.39078253834</v>
      </c>
      <c r="Z263" s="32">
        <f t="shared" si="70"/>
        <v>233598.35955940752</v>
      </c>
      <c r="AC263" s="32">
        <f t="shared" si="71"/>
        <v>562816.81106470129</v>
      </c>
      <c r="AD263" s="32">
        <f t="shared" si="71"/>
        <v>698819.09369573102</v>
      </c>
      <c r="AE263" s="32">
        <f t="shared" si="71"/>
        <v>582585.531717084</v>
      </c>
      <c r="AF263" s="32">
        <f t="shared" si="71"/>
        <v>605891.46044081426</v>
      </c>
      <c r="AG263" s="32">
        <f t="shared" si="71"/>
        <v>607847.10997966374</v>
      </c>
      <c r="AH263" s="32">
        <f t="shared" si="71"/>
        <v>3151249.6287407931</v>
      </c>
      <c r="AI263" s="32">
        <f t="shared" si="71"/>
        <v>869783.5488804552</v>
      </c>
      <c r="AJ263" s="32">
        <f t="shared" si="71"/>
        <v>563814.48423579987</v>
      </c>
      <c r="AK263" s="32">
        <f t="shared" si="71"/>
        <v>573106.73614502943</v>
      </c>
      <c r="AL263" s="32">
        <f t="shared" si="71"/>
        <v>888973.76736816042</v>
      </c>
    </row>
    <row r="264" spans="4:38">
      <c r="D264" s="32">
        <f t="shared" si="62"/>
        <v>17</v>
      </c>
      <c r="E264" s="32">
        <f t="shared" si="69"/>
        <v>604146.73502451333</v>
      </c>
      <c r="F264" s="32">
        <f t="shared" si="69"/>
        <v>604146.73502451333</v>
      </c>
      <c r="G264" s="32">
        <f t="shared" si="69"/>
        <v>604146.73502451333</v>
      </c>
      <c r="H264" s="32">
        <f t="shared" si="69"/>
        <v>604146.73502451333</v>
      </c>
      <c r="I264" s="32">
        <f t="shared" si="69"/>
        <v>604146.73502451333</v>
      </c>
      <c r="J264" s="32">
        <f t="shared" si="69"/>
        <v>604146.73502451333</v>
      </c>
      <c r="K264" s="32">
        <f t="shared" si="69"/>
        <v>604146.73502451333</v>
      </c>
      <c r="L264" s="32">
        <f t="shared" si="69"/>
        <v>604146.73502451333</v>
      </c>
      <c r="M264" s="32">
        <f t="shared" si="69"/>
        <v>604146.73502451333</v>
      </c>
      <c r="N264" s="32">
        <f t="shared" si="69"/>
        <v>604146.73502451333</v>
      </c>
      <c r="Q264" s="32">
        <f t="shared" si="70"/>
        <v>602499.09717023675</v>
      </c>
      <c r="R264" s="32">
        <f t="shared" si="70"/>
        <v>456111.46997642651</v>
      </c>
      <c r="S264" s="32">
        <f t="shared" si="70"/>
        <v>581220.80644617125</v>
      </c>
      <c r="T264" s="32">
        <f t="shared" si="70"/>
        <v>556135.20097386604</v>
      </c>
      <c r="U264" s="32">
        <f t="shared" si="70"/>
        <v>554030.21501277376</v>
      </c>
      <c r="V264" s="32">
        <f t="shared" si="70"/>
        <v>-2183590.4522101642</v>
      </c>
      <c r="W264" s="32">
        <f t="shared" si="70"/>
        <v>272091.90468080557</v>
      </c>
      <c r="X264" s="32">
        <f t="shared" si="70"/>
        <v>601425.240133379</v>
      </c>
      <c r="Y264" s="32">
        <f t="shared" si="70"/>
        <v>591423.41750243353</v>
      </c>
      <c r="Z264" s="32">
        <f t="shared" si="70"/>
        <v>251436.29144108333</v>
      </c>
      <c r="AC264" s="32">
        <f t="shared" si="71"/>
        <v>605794.3728787899</v>
      </c>
      <c r="AD264" s="32">
        <f t="shared" si="71"/>
        <v>752182.00007259997</v>
      </c>
      <c r="AE264" s="32">
        <f t="shared" si="71"/>
        <v>627072.66360285541</v>
      </c>
      <c r="AF264" s="32">
        <f t="shared" si="71"/>
        <v>652158.26907516061</v>
      </c>
      <c r="AG264" s="32">
        <f t="shared" si="71"/>
        <v>654263.2550362529</v>
      </c>
      <c r="AH264" s="32">
        <f t="shared" si="71"/>
        <v>3391883.9222591906</v>
      </c>
      <c r="AI264" s="32">
        <f t="shared" si="71"/>
        <v>936201.56536822102</v>
      </c>
      <c r="AJ264" s="32">
        <f t="shared" si="71"/>
        <v>606868.22991564765</v>
      </c>
      <c r="AK264" s="32">
        <f t="shared" si="71"/>
        <v>616870.05254659313</v>
      </c>
      <c r="AL264" s="32">
        <f t="shared" si="71"/>
        <v>956857.17860794335</v>
      </c>
    </row>
    <row r="265" spans="4:38">
      <c r="D265" s="32">
        <f t="shared" si="62"/>
        <v>18</v>
      </c>
      <c r="E265" s="32">
        <f t="shared" si="69"/>
        <v>646593.1899847195</v>
      </c>
      <c r="F265" s="32">
        <f t="shared" si="69"/>
        <v>646593.1899847195</v>
      </c>
      <c r="G265" s="32">
        <f t="shared" si="69"/>
        <v>646593.1899847195</v>
      </c>
      <c r="H265" s="32">
        <f t="shared" si="69"/>
        <v>646593.1899847195</v>
      </c>
      <c r="I265" s="32">
        <f t="shared" si="69"/>
        <v>646593.1899847195</v>
      </c>
      <c r="J265" s="32">
        <f t="shared" si="69"/>
        <v>646593.1899847195</v>
      </c>
      <c r="K265" s="32">
        <f t="shared" si="69"/>
        <v>646593.1899847195</v>
      </c>
      <c r="L265" s="32">
        <f t="shared" si="69"/>
        <v>646593.1899847195</v>
      </c>
      <c r="M265" s="32">
        <f t="shared" si="69"/>
        <v>646593.1899847195</v>
      </c>
      <c r="N265" s="32">
        <f t="shared" si="69"/>
        <v>646593.1899847195</v>
      </c>
      <c r="Q265" s="32">
        <f t="shared" si="70"/>
        <v>644829.7915346839</v>
      </c>
      <c r="R265" s="32">
        <f t="shared" si="70"/>
        <v>488157.18643039727</v>
      </c>
      <c r="S265" s="32">
        <f t="shared" si="70"/>
        <v>622056.5196140178</v>
      </c>
      <c r="T265" s="32">
        <f t="shared" si="70"/>
        <v>595208.43664891203</v>
      </c>
      <c r="U265" s="32">
        <f t="shared" si="70"/>
        <v>592955.55749133369</v>
      </c>
      <c r="V265" s="32">
        <f t="shared" si="70"/>
        <v>-2337006.2838417194</v>
      </c>
      <c r="W265" s="32">
        <f t="shared" si="70"/>
        <v>291208.67898001923</v>
      </c>
      <c r="X265" s="32">
        <f t="shared" si="70"/>
        <v>643680.48689262336</v>
      </c>
      <c r="Y265" s="32">
        <f t="shared" si="70"/>
        <v>632975.95101469301</v>
      </c>
      <c r="Z265" s="32">
        <f t="shared" si="70"/>
        <v>269101.83294166287</v>
      </c>
      <c r="AC265" s="32">
        <f t="shared" si="71"/>
        <v>648356.58843475499</v>
      </c>
      <c r="AD265" s="32">
        <f t="shared" si="71"/>
        <v>805029.19353904156</v>
      </c>
      <c r="AE265" s="32">
        <f t="shared" si="71"/>
        <v>671129.86035542074</v>
      </c>
      <c r="AF265" s="32">
        <f t="shared" si="71"/>
        <v>697977.94332052674</v>
      </c>
      <c r="AG265" s="32">
        <f t="shared" si="71"/>
        <v>700230.8224781052</v>
      </c>
      <c r="AH265" s="32">
        <f t="shared" si="71"/>
        <v>3630192.6638111575</v>
      </c>
      <c r="AI265" s="32">
        <f t="shared" si="71"/>
        <v>1001977.7009894194</v>
      </c>
      <c r="AJ265" s="32">
        <f t="shared" si="71"/>
        <v>649505.89307681541</v>
      </c>
      <c r="AK265" s="32">
        <f t="shared" si="71"/>
        <v>660210.42895474588</v>
      </c>
      <c r="AL265" s="32">
        <f t="shared" si="71"/>
        <v>1024084.5470277759</v>
      </c>
    </row>
    <row r="266" spans="4:38">
      <c r="D266" s="32">
        <f t="shared" si="62"/>
        <v>19</v>
      </c>
      <c r="E266" s="32">
        <f t="shared" si="69"/>
        <v>688957.06391198235</v>
      </c>
      <c r="F266" s="32">
        <f t="shared" si="69"/>
        <v>688957.06391198235</v>
      </c>
      <c r="G266" s="32">
        <f t="shared" si="69"/>
        <v>688957.06391198235</v>
      </c>
      <c r="H266" s="32">
        <f t="shared" si="69"/>
        <v>688957.06391198235</v>
      </c>
      <c r="I266" s="32">
        <f t="shared" si="69"/>
        <v>688957.06391198235</v>
      </c>
      <c r="J266" s="32">
        <f t="shared" si="69"/>
        <v>688957.06391198235</v>
      </c>
      <c r="K266" s="32">
        <f t="shared" si="69"/>
        <v>688957.06391198235</v>
      </c>
      <c r="L266" s="32">
        <f t="shared" si="69"/>
        <v>688957.06391198235</v>
      </c>
      <c r="M266" s="32">
        <f t="shared" si="69"/>
        <v>688957.06391198235</v>
      </c>
      <c r="N266" s="32">
        <f t="shared" si="69"/>
        <v>688957.06391198235</v>
      </c>
      <c r="Q266" s="32">
        <f t="shared" si="70"/>
        <v>687078.13008239435</v>
      </c>
      <c r="R266" s="32">
        <f t="shared" si="70"/>
        <v>520140.55684466573</v>
      </c>
      <c r="S266" s="32">
        <f t="shared" si="70"/>
        <v>662812.78550228535</v>
      </c>
      <c r="T266" s="32">
        <f t="shared" si="70"/>
        <v>634205.65400474845</v>
      </c>
      <c r="U266" s="32">
        <f t="shared" si="70"/>
        <v>631805.16938196681</v>
      </c>
      <c r="V266" s="32">
        <f t="shared" si="70"/>
        <v>-2490123.6397146317</v>
      </c>
      <c r="W266" s="32">
        <f t="shared" si="70"/>
        <v>310288.26093962189</v>
      </c>
      <c r="X266" s="32">
        <f t="shared" si="70"/>
        <v>685853.52462103299</v>
      </c>
      <c r="Y266" s="32">
        <f t="shared" si="70"/>
        <v>674447.64264882472</v>
      </c>
      <c r="Z266" s="32">
        <f t="shared" si="70"/>
        <v>286733.00552578084</v>
      </c>
      <c r="AC266" s="32">
        <f t="shared" si="71"/>
        <v>690835.99774157035</v>
      </c>
      <c r="AD266" s="32">
        <f t="shared" si="71"/>
        <v>857773.57097929891</v>
      </c>
      <c r="AE266" s="32">
        <f t="shared" si="71"/>
        <v>715101.34232167946</v>
      </c>
      <c r="AF266" s="32">
        <f t="shared" si="71"/>
        <v>743708.47381921625</v>
      </c>
      <c r="AG266" s="32">
        <f t="shared" si="71"/>
        <v>746108.95844199776</v>
      </c>
      <c r="AH266" s="32">
        <f t="shared" si="71"/>
        <v>3868037.7675385959</v>
      </c>
      <c r="AI266" s="32">
        <f t="shared" si="71"/>
        <v>1067625.8668843426</v>
      </c>
      <c r="AJ266" s="32">
        <f t="shared" si="71"/>
        <v>692060.6032029317</v>
      </c>
      <c r="AK266" s="32">
        <f t="shared" si="71"/>
        <v>703466.48517513985</v>
      </c>
      <c r="AL266" s="32">
        <f t="shared" si="71"/>
        <v>1091181.1222981836</v>
      </c>
    </row>
    <row r="267" spans="4:38">
      <c r="D267" s="32">
        <f t="shared" si="62"/>
        <v>20</v>
      </c>
      <c r="E267" s="32">
        <f t="shared" si="69"/>
        <v>731575.6643780584</v>
      </c>
      <c r="F267" s="32">
        <f t="shared" si="69"/>
        <v>731575.6643780584</v>
      </c>
      <c r="G267" s="32">
        <f t="shared" si="69"/>
        <v>731575.6643780584</v>
      </c>
      <c r="H267" s="32">
        <f t="shared" si="69"/>
        <v>731575.6643780584</v>
      </c>
      <c r="I267" s="32">
        <f t="shared" si="69"/>
        <v>731575.6643780584</v>
      </c>
      <c r="J267" s="32">
        <f t="shared" si="69"/>
        <v>731575.6643780584</v>
      </c>
      <c r="K267" s="32">
        <f t="shared" si="69"/>
        <v>731575.6643780584</v>
      </c>
      <c r="L267" s="32">
        <f t="shared" si="69"/>
        <v>731575.6643780584</v>
      </c>
      <c r="M267" s="32">
        <f t="shared" si="69"/>
        <v>731575.6643780584</v>
      </c>
      <c r="N267" s="32">
        <f t="shared" si="69"/>
        <v>731575.6643780584</v>
      </c>
      <c r="Q267" s="32">
        <f t="shared" si="70"/>
        <v>729580.5004749581</v>
      </c>
      <c r="R267" s="32">
        <f t="shared" si="70"/>
        <v>552316.23765196383</v>
      </c>
      <c r="S267" s="32">
        <f t="shared" si="70"/>
        <v>703814.11166437215</v>
      </c>
      <c r="T267" s="32">
        <f t="shared" si="70"/>
        <v>673437.35478430241</v>
      </c>
      <c r="U267" s="32">
        <f t="shared" si="70"/>
        <v>670888.37717056077</v>
      </c>
      <c r="V267" s="32">
        <f t="shared" si="70"/>
        <v>-2644161.6633754023</v>
      </c>
      <c r="W267" s="32">
        <f t="shared" si="70"/>
        <v>329482.56507696753</v>
      </c>
      <c r="X267" s="32">
        <f t="shared" si="70"/>
        <v>728280.14142368489</v>
      </c>
      <c r="Y267" s="32">
        <f t="shared" si="70"/>
        <v>716168.69628622429</v>
      </c>
      <c r="Z267" s="32">
        <f t="shared" si="70"/>
        <v>304470.19125627168</v>
      </c>
      <c r="AC267" s="32">
        <f t="shared" si="71"/>
        <v>733570.8282811587</v>
      </c>
      <c r="AD267" s="32">
        <f t="shared" si="71"/>
        <v>910835.09110415308</v>
      </c>
      <c r="AE267" s="32">
        <f t="shared" si="71"/>
        <v>759337.21709174465</v>
      </c>
      <c r="AF267" s="32">
        <f t="shared" si="71"/>
        <v>789713.9739718145</v>
      </c>
      <c r="AG267" s="32">
        <f t="shared" si="71"/>
        <v>792262.95158555615</v>
      </c>
      <c r="AH267" s="32">
        <f t="shared" si="71"/>
        <v>4107312.9921315201</v>
      </c>
      <c r="AI267" s="32">
        <f t="shared" si="71"/>
        <v>1133668.7636791493</v>
      </c>
      <c r="AJ267" s="32">
        <f t="shared" si="71"/>
        <v>734871.18733243179</v>
      </c>
      <c r="AK267" s="32">
        <f t="shared" si="71"/>
        <v>746982.63246989262</v>
      </c>
      <c r="AL267" s="32">
        <f t="shared" si="71"/>
        <v>1158681.1374998451</v>
      </c>
    </row>
    <row r="268" spans="4:38">
      <c r="D268" s="32">
        <f t="shared" si="62"/>
        <v>25</v>
      </c>
      <c r="E268" s="32">
        <f t="shared" si="69"/>
        <v>937664.84728631401</v>
      </c>
      <c r="F268" s="32">
        <f t="shared" si="69"/>
        <v>937664.84728631401</v>
      </c>
      <c r="G268" s="32">
        <f t="shared" si="69"/>
        <v>937664.84728631401</v>
      </c>
      <c r="H268" s="32">
        <f t="shared" si="69"/>
        <v>937664.84728631401</v>
      </c>
      <c r="I268" s="32">
        <f t="shared" si="69"/>
        <v>937664.84728631401</v>
      </c>
      <c r="J268" s="32">
        <f t="shared" si="69"/>
        <v>937664.84728631401</v>
      </c>
      <c r="K268" s="32">
        <f t="shared" si="69"/>
        <v>937664.84728631401</v>
      </c>
      <c r="L268" s="32">
        <f t="shared" si="69"/>
        <v>937664.84728631401</v>
      </c>
      <c r="M268" s="32">
        <f t="shared" si="69"/>
        <v>937664.84728631401</v>
      </c>
      <c r="N268" s="32">
        <f t="shared" si="69"/>
        <v>937664.84728631401</v>
      </c>
      <c r="Q268" s="32">
        <f t="shared" si="70"/>
        <v>935107.63393490738</v>
      </c>
      <c r="R268" s="32">
        <f t="shared" si="70"/>
        <v>707906.98194144666</v>
      </c>
      <c r="S268" s="32">
        <f t="shared" si="70"/>
        <v>902082.70130577544</v>
      </c>
      <c r="T268" s="32">
        <f t="shared" si="70"/>
        <v>863148.63270848431</v>
      </c>
      <c r="U268" s="32">
        <f t="shared" si="70"/>
        <v>859881.59305516689</v>
      </c>
      <c r="V268" s="32">
        <f t="shared" si="70"/>
        <v>-3389037.6115736524</v>
      </c>
      <c r="W268" s="32">
        <f t="shared" si="70"/>
        <v>422299.74848745624</v>
      </c>
      <c r="X268" s="32">
        <f t="shared" si="70"/>
        <v>933440.95606329455</v>
      </c>
      <c r="Y268" s="32">
        <f t="shared" si="70"/>
        <v>917917.64534069377</v>
      </c>
      <c r="Z268" s="32">
        <f t="shared" si="70"/>
        <v>390241.2413215714</v>
      </c>
      <c r="AC268" s="32">
        <f t="shared" si="71"/>
        <v>940222.06063772074</v>
      </c>
      <c r="AD268" s="32">
        <f t="shared" si="71"/>
        <v>1167422.7126311811</v>
      </c>
      <c r="AE268" s="32">
        <f t="shared" si="71"/>
        <v>973246.99326685257</v>
      </c>
      <c r="AF268" s="32">
        <f t="shared" si="71"/>
        <v>1012181.0618641436</v>
      </c>
      <c r="AG268" s="32">
        <f t="shared" si="71"/>
        <v>1015448.1015174612</v>
      </c>
      <c r="AH268" s="32">
        <f t="shared" si="71"/>
        <v>5264367.3061462808</v>
      </c>
      <c r="AI268" s="32">
        <f t="shared" si="71"/>
        <v>1453029.9460851715</v>
      </c>
      <c r="AJ268" s="32">
        <f t="shared" si="71"/>
        <v>941888.73850933346</v>
      </c>
      <c r="AK268" s="32">
        <f t="shared" si="71"/>
        <v>957412.04923193436</v>
      </c>
      <c r="AL268" s="32">
        <f t="shared" si="71"/>
        <v>1485088.4532510568</v>
      </c>
    </row>
    <row r="269" spans="4:38">
      <c r="D269" s="32">
        <f t="shared" si="62"/>
        <v>30</v>
      </c>
      <c r="E269" s="32">
        <f t="shared" si="69"/>
        <v>1130723.6271639492</v>
      </c>
      <c r="F269" s="32">
        <f t="shared" si="69"/>
        <v>1130723.6271639492</v>
      </c>
      <c r="G269" s="32">
        <f t="shared" si="69"/>
        <v>1130723.6271639492</v>
      </c>
      <c r="H269" s="32">
        <f t="shared" si="69"/>
        <v>1130723.6271639492</v>
      </c>
      <c r="I269" s="32">
        <f t="shared" si="69"/>
        <v>1130723.6271639492</v>
      </c>
      <c r="J269" s="32">
        <f t="shared" si="69"/>
        <v>1130723.6271639492</v>
      </c>
      <c r="K269" s="32">
        <f t="shared" si="69"/>
        <v>1130723.6271639492</v>
      </c>
      <c r="L269" s="32">
        <f t="shared" si="69"/>
        <v>1130723.6271639492</v>
      </c>
      <c r="M269" s="32">
        <f t="shared" si="69"/>
        <v>1130723.6271639492</v>
      </c>
      <c r="N269" s="32">
        <f t="shared" si="69"/>
        <v>1130723.6271639492</v>
      </c>
      <c r="Q269" s="32">
        <f t="shared" si="70"/>
        <v>1127639.9010708756</v>
      </c>
      <c r="R269" s="32">
        <f t="shared" si="70"/>
        <v>853660.18853333651</v>
      </c>
      <c r="S269" s="32">
        <f t="shared" si="70"/>
        <v>1087815.3606529124</v>
      </c>
      <c r="T269" s="32">
        <f t="shared" si="70"/>
        <v>1040865.0335803047</v>
      </c>
      <c r="U269" s="32">
        <f t="shared" si="70"/>
        <v>1036925.3328038721</v>
      </c>
      <c r="V269" s="32">
        <f t="shared" si="70"/>
        <v>-4086817.2800163575</v>
      </c>
      <c r="W269" s="32">
        <f t="shared" si="70"/>
        <v>509248.37882330787</v>
      </c>
      <c r="X269" s="32">
        <f t="shared" si="70"/>
        <v>1125630.0656229989</v>
      </c>
      <c r="Y269" s="32">
        <f t="shared" si="70"/>
        <v>1106910.6113780723</v>
      </c>
      <c r="Z269" s="32">
        <f t="shared" si="70"/>
        <v>470589.24426261755</v>
      </c>
      <c r="AC269" s="32">
        <f t="shared" si="71"/>
        <v>1133807.3532570226</v>
      </c>
      <c r="AD269" s="32">
        <f t="shared" si="71"/>
        <v>1407787.0657945618</v>
      </c>
      <c r="AE269" s="32">
        <f t="shared" si="71"/>
        <v>1173631.893674986</v>
      </c>
      <c r="AF269" s="32">
        <f t="shared" si="71"/>
        <v>1220582.2207475936</v>
      </c>
      <c r="AG269" s="32">
        <f t="shared" si="71"/>
        <v>1224521.9215240262</v>
      </c>
      <c r="AH269" s="32">
        <f t="shared" si="71"/>
        <v>6348264.534344255</v>
      </c>
      <c r="AI269" s="32">
        <f t="shared" si="71"/>
        <v>1752198.8755045903</v>
      </c>
      <c r="AJ269" s="32">
        <f t="shared" si="71"/>
        <v>1135817.1887048993</v>
      </c>
      <c r="AK269" s="32">
        <f t="shared" si="71"/>
        <v>1154536.6429498259</v>
      </c>
      <c r="AL269" s="32">
        <f t="shared" si="71"/>
        <v>1790858.0100652811</v>
      </c>
    </row>
    <row r="270" spans="4:38">
      <c r="D270" s="32">
        <f t="shared" si="62"/>
        <v>40</v>
      </c>
      <c r="E270" s="32">
        <f t="shared" si="69"/>
        <v>1467559.1390585704</v>
      </c>
      <c r="F270" s="32">
        <f t="shared" si="69"/>
        <v>1467559.1390585704</v>
      </c>
      <c r="G270" s="32">
        <f t="shared" si="69"/>
        <v>1467559.1390585704</v>
      </c>
      <c r="H270" s="32">
        <f t="shared" si="69"/>
        <v>1467559.1390585704</v>
      </c>
      <c r="I270" s="32">
        <f t="shared" si="69"/>
        <v>1467559.1390585704</v>
      </c>
      <c r="J270" s="32">
        <f t="shared" si="69"/>
        <v>1467559.1390585704</v>
      </c>
      <c r="K270" s="32">
        <f t="shared" si="69"/>
        <v>1467559.1390585704</v>
      </c>
      <c r="L270" s="32">
        <f t="shared" si="69"/>
        <v>1467559.1390585704</v>
      </c>
      <c r="M270" s="32">
        <f t="shared" si="69"/>
        <v>1467559.1390585704</v>
      </c>
      <c r="N270" s="32">
        <f t="shared" si="69"/>
        <v>1467559.1390585704</v>
      </c>
      <c r="Q270" s="32">
        <f t="shared" si="70"/>
        <v>1463556.7902073357</v>
      </c>
      <c r="R270" s="32">
        <f t="shared" si="70"/>
        <v>1107960.2311616957</v>
      </c>
      <c r="S270" s="32">
        <f t="shared" si="70"/>
        <v>1411868.7677364696</v>
      </c>
      <c r="T270" s="32">
        <f t="shared" si="70"/>
        <v>1350932.2312372606</v>
      </c>
      <c r="U270" s="32">
        <f t="shared" si="70"/>
        <v>1345818.9181864741</v>
      </c>
      <c r="V270" s="32">
        <f t="shared" si="70"/>
        <v>-5304254.6426606728</v>
      </c>
      <c r="W270" s="32">
        <f t="shared" si="70"/>
        <v>660950.29274960409</v>
      </c>
      <c r="X270" s="32">
        <f t="shared" si="70"/>
        <v>1460948.2373225486</v>
      </c>
      <c r="Y270" s="32">
        <f t="shared" si="70"/>
        <v>1436652.3744827183</v>
      </c>
      <c r="Z270" s="32">
        <f t="shared" si="70"/>
        <v>610774.8432678096</v>
      </c>
      <c r="AC270" s="32">
        <f t="shared" si="71"/>
        <v>1471561.487909805</v>
      </c>
      <c r="AD270" s="32">
        <f t="shared" si="71"/>
        <v>1827158.0469554449</v>
      </c>
      <c r="AE270" s="32">
        <f t="shared" si="71"/>
        <v>1523249.5103806711</v>
      </c>
      <c r="AF270" s="32">
        <f t="shared" si="71"/>
        <v>1584186.0468798799</v>
      </c>
      <c r="AG270" s="32">
        <f t="shared" si="71"/>
        <v>1589299.3599306666</v>
      </c>
      <c r="AH270" s="32">
        <f t="shared" si="71"/>
        <v>8239372.9207778135</v>
      </c>
      <c r="AI270" s="32">
        <f t="shared" si="71"/>
        <v>2274167.9853675361</v>
      </c>
      <c r="AJ270" s="32">
        <f t="shared" si="71"/>
        <v>1474170.0407945917</v>
      </c>
      <c r="AK270" s="32">
        <f t="shared" si="71"/>
        <v>1498465.9036344222</v>
      </c>
      <c r="AL270" s="32">
        <f t="shared" si="71"/>
        <v>2324343.4348493307</v>
      </c>
    </row>
    <row r="271" spans="4:38">
      <c r="D271" s="32">
        <f t="shared" si="62"/>
        <v>50</v>
      </c>
      <c r="E271" s="32">
        <f t="shared" si="69"/>
        <v>1732129.7810786245</v>
      </c>
      <c r="F271" s="32">
        <f t="shared" si="69"/>
        <v>1732129.7810786245</v>
      </c>
      <c r="G271" s="32">
        <f t="shared" si="69"/>
        <v>1732129.7810786245</v>
      </c>
      <c r="H271" s="32">
        <f t="shared" si="69"/>
        <v>1732129.7810786245</v>
      </c>
      <c r="I271" s="32">
        <f t="shared" si="69"/>
        <v>1732129.7810786245</v>
      </c>
      <c r="J271" s="32">
        <f t="shared" si="69"/>
        <v>1732129.7810786245</v>
      </c>
      <c r="K271" s="32">
        <f t="shared" si="69"/>
        <v>1732129.7810786245</v>
      </c>
      <c r="L271" s="32">
        <f t="shared" si="69"/>
        <v>1732129.7810786245</v>
      </c>
      <c r="M271" s="32">
        <f t="shared" si="69"/>
        <v>1732129.7810786245</v>
      </c>
      <c r="N271" s="32">
        <f t="shared" si="69"/>
        <v>1732129.7810786245</v>
      </c>
      <c r="Q271" s="32">
        <f t="shared" si="70"/>
        <v>1727405.8912843526</v>
      </c>
      <c r="R271" s="32">
        <f t="shared" si="70"/>
        <v>1307702.6073900098</v>
      </c>
      <c r="S271" s="32">
        <f t="shared" si="70"/>
        <v>1666399.5845100437</v>
      </c>
      <c r="T271" s="32">
        <f t="shared" si="70"/>
        <v>1594477.4473934609</v>
      </c>
      <c r="U271" s="32">
        <f t="shared" si="70"/>
        <v>1588442.3094698696</v>
      </c>
      <c r="V271" s="32">
        <f t="shared" si="70"/>
        <v>-6260502.3460049005</v>
      </c>
      <c r="W271" s="32">
        <f t="shared" si="70"/>
        <v>780105.99737645988</v>
      </c>
      <c r="X271" s="32">
        <f t="shared" si="70"/>
        <v>1724327.0701200103</v>
      </c>
      <c r="Y271" s="32">
        <f t="shared" si="70"/>
        <v>1695651.1643511511</v>
      </c>
      <c r="Z271" s="32">
        <f t="shared" si="70"/>
        <v>720884.94930191699</v>
      </c>
      <c r="AC271" s="32">
        <f t="shared" si="71"/>
        <v>1736853.6708728964</v>
      </c>
      <c r="AD271" s="32">
        <f t="shared" si="71"/>
        <v>2156556.9547672397</v>
      </c>
      <c r="AE271" s="32">
        <f t="shared" si="71"/>
        <v>1797859.9776472053</v>
      </c>
      <c r="AF271" s="32">
        <f t="shared" si="71"/>
        <v>1869782.1147637889</v>
      </c>
      <c r="AG271" s="32">
        <f t="shared" si="71"/>
        <v>1875817.2526873797</v>
      </c>
      <c r="AH271" s="32">
        <f t="shared" si="71"/>
        <v>9724761.9081621487</v>
      </c>
      <c r="AI271" s="32">
        <f t="shared" si="71"/>
        <v>2684153.5647807894</v>
      </c>
      <c r="AJ271" s="32">
        <f t="shared" si="71"/>
        <v>1739932.4920372395</v>
      </c>
      <c r="AK271" s="32">
        <f t="shared" si="71"/>
        <v>1768608.3978060985</v>
      </c>
      <c r="AL271" s="32">
        <f t="shared" si="71"/>
        <v>2743374.6128553324</v>
      </c>
    </row>
    <row r="272" spans="4:38">
      <c r="D272" s="32">
        <f t="shared" si="62"/>
        <v>60</v>
      </c>
      <c r="E272" s="32">
        <f t="shared" ref="E272:N287" si="72">E168*2220*$AP168</f>
        <v>1932023.7069823656</v>
      </c>
      <c r="F272" s="32">
        <f t="shared" si="72"/>
        <v>1932023.7069823656</v>
      </c>
      <c r="G272" s="32">
        <f t="shared" si="72"/>
        <v>1932023.7069823656</v>
      </c>
      <c r="H272" s="32">
        <f t="shared" si="72"/>
        <v>1932023.7069823656</v>
      </c>
      <c r="I272" s="32">
        <f t="shared" si="72"/>
        <v>1932023.7069823656</v>
      </c>
      <c r="J272" s="32">
        <f t="shared" si="72"/>
        <v>1932023.7069823656</v>
      </c>
      <c r="K272" s="32">
        <f t="shared" si="72"/>
        <v>1932023.7069823656</v>
      </c>
      <c r="L272" s="32">
        <f t="shared" si="72"/>
        <v>1932023.7069823656</v>
      </c>
      <c r="M272" s="32">
        <f t="shared" si="72"/>
        <v>1932023.7069823656</v>
      </c>
      <c r="N272" s="32">
        <f t="shared" si="72"/>
        <v>1932023.7069823656</v>
      </c>
      <c r="Q272" s="32">
        <f t="shared" ref="Q272:Z287" si="73">Q168*$AP168*2220</f>
        <v>1926754.6635357358</v>
      </c>
      <c r="R272" s="32">
        <f t="shared" si="73"/>
        <v>1458616.130707511</v>
      </c>
      <c r="S272" s="32">
        <f t="shared" si="73"/>
        <v>1858708.0123835297</v>
      </c>
      <c r="T272" s="32">
        <f t="shared" si="73"/>
        <v>1778485.8053156822</v>
      </c>
      <c r="U272" s="32">
        <f t="shared" si="73"/>
        <v>1771754.1910505975</v>
      </c>
      <c r="V272" s="32">
        <f t="shared" si="73"/>
        <v>-6982986.5419022832</v>
      </c>
      <c r="W272" s="32">
        <f t="shared" si="73"/>
        <v>870132.99889797892</v>
      </c>
      <c r="X272" s="32">
        <f t="shared" si="73"/>
        <v>1923320.5354790231</v>
      </c>
      <c r="Y272" s="32">
        <f t="shared" si="73"/>
        <v>1891335.328383208</v>
      </c>
      <c r="Z272" s="32">
        <f t="shared" si="73"/>
        <v>804077.63163727056</v>
      </c>
      <c r="AC272" s="32">
        <f t="shared" ref="AC272:AL287" si="74">AC168*$AP168*2220</f>
        <v>1937292.7504289958</v>
      </c>
      <c r="AD272" s="32">
        <f t="shared" si="74"/>
        <v>2405431.2832572204</v>
      </c>
      <c r="AE272" s="32">
        <f t="shared" si="74"/>
        <v>2005339.4015812024</v>
      </c>
      <c r="AF272" s="32">
        <f t="shared" si="74"/>
        <v>2085561.6086490492</v>
      </c>
      <c r="AG272" s="32">
        <f t="shared" si="74"/>
        <v>2092293.2229141339</v>
      </c>
      <c r="AH272" s="32">
        <f t="shared" si="74"/>
        <v>10847033.955867015</v>
      </c>
      <c r="AI272" s="32">
        <f t="shared" si="74"/>
        <v>2993914.4150667526</v>
      </c>
      <c r="AJ272" s="32">
        <f t="shared" si="74"/>
        <v>1940726.8784857085</v>
      </c>
      <c r="AK272" s="32">
        <f t="shared" si="74"/>
        <v>1972712.0855815229</v>
      </c>
      <c r="AL272" s="32">
        <f t="shared" si="74"/>
        <v>3059969.7823274611</v>
      </c>
    </row>
    <row r="273" spans="4:38">
      <c r="D273" s="32">
        <f t="shared" si="62"/>
        <v>75</v>
      </c>
      <c r="E273" s="32">
        <f t="shared" si="72"/>
        <v>2136775.9802273414</v>
      </c>
      <c r="F273" s="32">
        <f t="shared" si="72"/>
        <v>2136775.9802273414</v>
      </c>
      <c r="G273" s="32">
        <f t="shared" si="72"/>
        <v>2136775.9802273414</v>
      </c>
      <c r="H273" s="32">
        <f t="shared" si="72"/>
        <v>2136775.9802273414</v>
      </c>
      <c r="I273" s="32">
        <f t="shared" si="72"/>
        <v>2136775.9802273414</v>
      </c>
      <c r="J273" s="32">
        <f t="shared" si="72"/>
        <v>2136775.9802273414</v>
      </c>
      <c r="K273" s="32">
        <f t="shared" si="72"/>
        <v>2136775.9802273414</v>
      </c>
      <c r="L273" s="32">
        <f t="shared" si="72"/>
        <v>2136775.9802273414</v>
      </c>
      <c r="M273" s="32">
        <f t="shared" si="72"/>
        <v>2136775.9802273414</v>
      </c>
      <c r="N273" s="32">
        <f t="shared" si="72"/>
        <v>2136775.9802273414</v>
      </c>
      <c r="Q273" s="32">
        <f t="shared" si="73"/>
        <v>2130948.533372086</v>
      </c>
      <c r="R273" s="32">
        <f t="shared" si="73"/>
        <v>1613197.5509430959</v>
      </c>
      <c r="S273" s="32">
        <f t="shared" si="73"/>
        <v>2055690.4248967792</v>
      </c>
      <c r="T273" s="32">
        <f t="shared" si="73"/>
        <v>1966966.4177720752</v>
      </c>
      <c r="U273" s="32">
        <f t="shared" si="73"/>
        <v>1959521.3995676895</v>
      </c>
      <c r="V273" s="32">
        <f t="shared" si="73"/>
        <v>-7723030.446812097</v>
      </c>
      <c r="W273" s="32">
        <f t="shared" si="73"/>
        <v>962348.07312607986</v>
      </c>
      <c r="X273" s="32">
        <f t="shared" si="73"/>
        <v>2127150.4628214566</v>
      </c>
      <c r="Y273" s="32">
        <f t="shared" si="73"/>
        <v>2091775.5230637642</v>
      </c>
      <c r="Z273" s="32">
        <f t="shared" si="73"/>
        <v>889292.28109947313</v>
      </c>
      <c r="AC273" s="32">
        <f t="shared" si="74"/>
        <v>2142603.4270825973</v>
      </c>
      <c r="AD273" s="32">
        <f t="shared" si="74"/>
        <v>2660354.4095115871</v>
      </c>
      <c r="AE273" s="32">
        <f t="shared" si="74"/>
        <v>2217861.5355579038</v>
      </c>
      <c r="AF273" s="32">
        <f t="shared" si="74"/>
        <v>2306585.5426826077</v>
      </c>
      <c r="AG273" s="32">
        <f t="shared" si="74"/>
        <v>2314030.5608869935</v>
      </c>
      <c r="AH273" s="32">
        <f t="shared" si="74"/>
        <v>11996582.407266779</v>
      </c>
      <c r="AI273" s="32">
        <f t="shared" si="74"/>
        <v>3311203.8873286033</v>
      </c>
      <c r="AJ273" s="32">
        <f t="shared" si="74"/>
        <v>2146401.4976332267</v>
      </c>
      <c r="AK273" s="32">
        <f t="shared" si="74"/>
        <v>2181776.4373909188</v>
      </c>
      <c r="AL273" s="32">
        <f t="shared" si="74"/>
        <v>3384259.6793552097</v>
      </c>
    </row>
    <row r="274" spans="4:38">
      <c r="D274" s="32">
        <f t="shared" si="62"/>
        <v>100</v>
      </c>
      <c r="E274" s="32">
        <f t="shared" si="72"/>
        <v>2314692.4979327787</v>
      </c>
      <c r="F274" s="32">
        <f t="shared" si="72"/>
        <v>2314692.4979327787</v>
      </c>
      <c r="G274" s="32">
        <f t="shared" si="72"/>
        <v>2314692.4979327787</v>
      </c>
      <c r="H274" s="32">
        <f t="shared" si="72"/>
        <v>2314692.4979327787</v>
      </c>
      <c r="I274" s="32">
        <f t="shared" si="72"/>
        <v>2314692.4979327787</v>
      </c>
      <c r="J274" s="32">
        <f t="shared" si="72"/>
        <v>2314692.4979327787</v>
      </c>
      <c r="K274" s="32">
        <f t="shared" si="72"/>
        <v>2314692.4979327787</v>
      </c>
      <c r="L274" s="32">
        <f t="shared" si="72"/>
        <v>2314692.4979327787</v>
      </c>
      <c r="M274" s="32">
        <f t="shared" si="72"/>
        <v>2314692.4979327787</v>
      </c>
      <c r="N274" s="32">
        <f t="shared" si="72"/>
        <v>2314692.4979327787</v>
      </c>
      <c r="Q274" s="32">
        <f t="shared" si="73"/>
        <v>2308379.8345357818</v>
      </c>
      <c r="R274" s="32">
        <f t="shared" si="73"/>
        <v>1747518.833703022</v>
      </c>
      <c r="S274" s="32">
        <f t="shared" si="73"/>
        <v>2226855.4348287666</v>
      </c>
      <c r="T274" s="32">
        <f t="shared" si="73"/>
        <v>2130743.9118715324</v>
      </c>
      <c r="U274" s="32">
        <f t="shared" si="73"/>
        <v>2122678.991662709</v>
      </c>
      <c r="V274" s="32">
        <f t="shared" si="73"/>
        <v>-8366080.8629271658</v>
      </c>
      <c r="W274" s="32">
        <f t="shared" si="73"/>
        <v>1042477.0242072842</v>
      </c>
      <c r="X274" s="32">
        <f t="shared" si="73"/>
        <v>2304265.521434403</v>
      </c>
      <c r="Y274" s="32">
        <f t="shared" si="73"/>
        <v>2265945.1226515402</v>
      </c>
      <c r="Z274" s="32">
        <f t="shared" si="73"/>
        <v>963338.31462831749</v>
      </c>
      <c r="AC274" s="32">
        <f t="shared" si="74"/>
        <v>2321005.1613297756</v>
      </c>
      <c r="AD274" s="32">
        <f t="shared" si="74"/>
        <v>2881866.1621625354</v>
      </c>
      <c r="AE274" s="32">
        <f t="shared" si="74"/>
        <v>2402529.5610367907</v>
      </c>
      <c r="AF274" s="32">
        <f t="shared" si="74"/>
        <v>2498641.0839940249</v>
      </c>
      <c r="AG274" s="32">
        <f t="shared" si="74"/>
        <v>2506706.0042028483</v>
      </c>
      <c r="AH274" s="32">
        <f t="shared" si="74"/>
        <v>12995465.858792722</v>
      </c>
      <c r="AI274" s="32">
        <f t="shared" si="74"/>
        <v>3586907.9716582722</v>
      </c>
      <c r="AJ274" s="32">
        <f t="shared" si="74"/>
        <v>2325119.4744311543</v>
      </c>
      <c r="AK274" s="32">
        <f t="shared" si="74"/>
        <v>2363439.8732140167</v>
      </c>
      <c r="AL274" s="32">
        <f t="shared" si="74"/>
        <v>3666046.6812372403</v>
      </c>
    </row>
    <row r="275" spans="4:38">
      <c r="D275" s="32">
        <f t="shared" si="62"/>
        <v>125</v>
      </c>
      <c r="E275" s="32">
        <f t="shared" si="72"/>
        <v>2386213.3811778682</v>
      </c>
      <c r="F275" s="32">
        <f t="shared" si="72"/>
        <v>2386213.3811778682</v>
      </c>
      <c r="G275" s="32">
        <f t="shared" si="72"/>
        <v>2386213.3811778682</v>
      </c>
      <c r="H275" s="32">
        <f t="shared" si="72"/>
        <v>2386213.3811778682</v>
      </c>
      <c r="I275" s="32">
        <f t="shared" si="72"/>
        <v>2386213.3811778682</v>
      </c>
      <c r="J275" s="32">
        <f t="shared" si="72"/>
        <v>2386213.3811778682</v>
      </c>
      <c r="K275" s="32">
        <f t="shared" si="72"/>
        <v>2386213.3811778682</v>
      </c>
      <c r="L275" s="32">
        <f t="shared" si="72"/>
        <v>2386213.3811778682</v>
      </c>
      <c r="M275" s="32">
        <f t="shared" si="72"/>
        <v>2386213.3811778682</v>
      </c>
      <c r="N275" s="32">
        <f t="shared" si="72"/>
        <v>2386213.3811778682</v>
      </c>
      <c r="Q275" s="32">
        <f t="shared" si="73"/>
        <v>2379705.6649770178</v>
      </c>
      <c r="R275" s="32">
        <f t="shared" si="73"/>
        <v>1801514.8139835524</v>
      </c>
      <c r="S275" s="32">
        <f t="shared" si="73"/>
        <v>2295662.2710285294</v>
      </c>
      <c r="T275" s="32">
        <f t="shared" si="73"/>
        <v>2196581.031351658</v>
      </c>
      <c r="U275" s="32">
        <f t="shared" si="73"/>
        <v>2188266.915961551</v>
      </c>
      <c r="V275" s="32">
        <f t="shared" si="73"/>
        <v>-8624581.5031421278</v>
      </c>
      <c r="W275" s="32">
        <f t="shared" si="73"/>
        <v>1074688.1613672334</v>
      </c>
      <c r="X275" s="32">
        <f t="shared" si="73"/>
        <v>2375464.2251375425</v>
      </c>
      <c r="Y275" s="32">
        <f t="shared" si="73"/>
        <v>2335959.7776010321</v>
      </c>
      <c r="Z275" s="32">
        <f t="shared" si="73"/>
        <v>993104.17216126667</v>
      </c>
      <c r="AC275" s="32">
        <f t="shared" si="74"/>
        <v>2392721.0973787187</v>
      </c>
      <c r="AD275" s="32">
        <f t="shared" si="74"/>
        <v>2970911.9483721852</v>
      </c>
      <c r="AE275" s="32">
        <f t="shared" si="74"/>
        <v>2476764.4913272061</v>
      </c>
      <c r="AF275" s="32">
        <f t="shared" si="74"/>
        <v>2575845.7310040789</v>
      </c>
      <c r="AG275" s="32">
        <f t="shared" si="74"/>
        <v>2584159.846394185</v>
      </c>
      <c r="AH275" s="32">
        <f t="shared" si="74"/>
        <v>13397008.265497863</v>
      </c>
      <c r="AI275" s="32">
        <f t="shared" si="74"/>
        <v>3697738.6009885031</v>
      </c>
      <c r="AJ275" s="32">
        <f t="shared" si="74"/>
        <v>2396962.5372181945</v>
      </c>
      <c r="AK275" s="32">
        <f t="shared" si="74"/>
        <v>2436466.9847547044</v>
      </c>
      <c r="AL275" s="32">
        <f t="shared" si="74"/>
        <v>3779322.5901944698</v>
      </c>
    </row>
    <row r="276" spans="4:38">
      <c r="D276" s="32">
        <f t="shared" si="62"/>
        <v>150</v>
      </c>
      <c r="E276" s="32">
        <f t="shared" si="72"/>
        <v>2412328.8819294279</v>
      </c>
      <c r="F276" s="32">
        <f t="shared" si="72"/>
        <v>2412328.8819294279</v>
      </c>
      <c r="G276" s="32">
        <f t="shared" si="72"/>
        <v>2412328.8819294279</v>
      </c>
      <c r="H276" s="32">
        <f t="shared" si="72"/>
        <v>2412328.8819294279</v>
      </c>
      <c r="I276" s="32">
        <f t="shared" si="72"/>
        <v>2412328.8819294279</v>
      </c>
      <c r="J276" s="32">
        <f t="shared" si="72"/>
        <v>2412328.8819294279</v>
      </c>
      <c r="K276" s="32">
        <f t="shared" si="72"/>
        <v>2412328.8819294279</v>
      </c>
      <c r="L276" s="32">
        <f t="shared" si="72"/>
        <v>2412328.8819294279</v>
      </c>
      <c r="M276" s="32">
        <f t="shared" si="72"/>
        <v>2412328.8819294279</v>
      </c>
      <c r="N276" s="32">
        <f t="shared" si="72"/>
        <v>2412328.8819294279</v>
      </c>
      <c r="Q276" s="32">
        <f t="shared" si="73"/>
        <v>2405749.943151135</v>
      </c>
      <c r="R276" s="32">
        <f t="shared" si="73"/>
        <v>1821231.1821213043</v>
      </c>
      <c r="S276" s="32">
        <f t="shared" si="73"/>
        <v>2320786.7507742513</v>
      </c>
      <c r="T276" s="32">
        <f t="shared" si="73"/>
        <v>2220621.133560292</v>
      </c>
      <c r="U276" s="32">
        <f t="shared" si="73"/>
        <v>2212216.025768403</v>
      </c>
      <c r="V276" s="32">
        <f t="shared" si="73"/>
        <v>-8718971.7477463279</v>
      </c>
      <c r="W276" s="32">
        <f t="shared" si="73"/>
        <v>1086449.9005759978</v>
      </c>
      <c r="X276" s="32">
        <f t="shared" si="73"/>
        <v>2401462.0836049444</v>
      </c>
      <c r="Y276" s="32">
        <f t="shared" si="73"/>
        <v>2361525.2864565062</v>
      </c>
      <c r="Z276" s="32">
        <f t="shared" si="73"/>
        <v>1003973.0294726158</v>
      </c>
      <c r="AC276" s="32">
        <f t="shared" si="74"/>
        <v>2418907.8207077207</v>
      </c>
      <c r="AD276" s="32">
        <f t="shared" si="74"/>
        <v>3003426.5817375518</v>
      </c>
      <c r="AE276" s="32">
        <f t="shared" si="74"/>
        <v>2503871.0130846049</v>
      </c>
      <c r="AF276" s="32">
        <f t="shared" si="74"/>
        <v>2604036.6302985642</v>
      </c>
      <c r="AG276" s="32">
        <f t="shared" si="74"/>
        <v>2612441.7380904532</v>
      </c>
      <c r="AH276" s="32">
        <f t="shared" si="74"/>
        <v>13543629.511605185</v>
      </c>
      <c r="AI276" s="32">
        <f t="shared" si="74"/>
        <v>3738207.8632828584</v>
      </c>
      <c r="AJ276" s="32">
        <f t="shared" si="74"/>
        <v>2423195.6802539113</v>
      </c>
      <c r="AK276" s="32">
        <f t="shared" si="74"/>
        <v>2463132.4774023499</v>
      </c>
      <c r="AL276" s="32">
        <f t="shared" si="74"/>
        <v>3820684.7343862406</v>
      </c>
    </row>
    <row r="277" spans="4:38">
      <c r="D277" s="32">
        <f t="shared" si="62"/>
        <v>175</v>
      </c>
      <c r="E277" s="32">
        <f t="shared" si="72"/>
        <v>2419708.5657101581</v>
      </c>
      <c r="F277" s="32">
        <f t="shared" si="72"/>
        <v>2419708.5657101581</v>
      </c>
      <c r="G277" s="32">
        <f t="shared" si="72"/>
        <v>2419708.5657101581</v>
      </c>
      <c r="H277" s="32">
        <f t="shared" si="72"/>
        <v>2419708.5657101581</v>
      </c>
      <c r="I277" s="32">
        <f t="shared" si="72"/>
        <v>2419708.5657101581</v>
      </c>
      <c r="J277" s="32">
        <f t="shared" si="72"/>
        <v>2419708.5657101581</v>
      </c>
      <c r="K277" s="32">
        <f t="shared" si="72"/>
        <v>2419708.5657101581</v>
      </c>
      <c r="L277" s="32">
        <f t="shared" si="72"/>
        <v>2419708.5657101581</v>
      </c>
      <c r="M277" s="32">
        <f t="shared" si="72"/>
        <v>2419708.5657101581</v>
      </c>
      <c r="N277" s="32">
        <f t="shared" si="72"/>
        <v>2419708.5657101581</v>
      </c>
      <c r="Q277" s="32">
        <f t="shared" si="73"/>
        <v>2413109.5009498075</v>
      </c>
      <c r="R277" s="32">
        <f t="shared" si="73"/>
        <v>1826802.6074424286</v>
      </c>
      <c r="S277" s="32">
        <f t="shared" si="73"/>
        <v>2327886.3931453717</v>
      </c>
      <c r="T277" s="32">
        <f t="shared" si="73"/>
        <v>2227414.35395625</v>
      </c>
      <c r="U277" s="32">
        <f t="shared" si="73"/>
        <v>2218983.533651398</v>
      </c>
      <c r="V277" s="32">
        <f t="shared" si="73"/>
        <v>-8745644.4186551254</v>
      </c>
      <c r="W277" s="32">
        <f t="shared" si="73"/>
        <v>1089773.5173390009</v>
      </c>
      <c r="X277" s="32">
        <f t="shared" si="73"/>
        <v>2408808.5241840766</v>
      </c>
      <c r="Y277" s="32">
        <f t="shared" si="73"/>
        <v>2368749.5542521602</v>
      </c>
      <c r="Z277" s="32">
        <f t="shared" si="73"/>
        <v>1007044.3368459139</v>
      </c>
      <c r="AC277" s="32">
        <f t="shared" si="74"/>
        <v>2426307.6304705096</v>
      </c>
      <c r="AD277" s="32">
        <f t="shared" si="74"/>
        <v>3012614.5239778883</v>
      </c>
      <c r="AE277" s="32">
        <f t="shared" si="74"/>
        <v>2511530.7382749454</v>
      </c>
      <c r="AF277" s="32">
        <f t="shared" si="74"/>
        <v>2612002.7774640671</v>
      </c>
      <c r="AG277" s="32">
        <f t="shared" si="74"/>
        <v>2620433.5977689186</v>
      </c>
      <c r="AH277" s="32">
        <f t="shared" si="74"/>
        <v>13585061.550075442</v>
      </c>
      <c r="AI277" s="32">
        <f t="shared" si="74"/>
        <v>3749643.6140813162</v>
      </c>
      <c r="AJ277" s="32">
        <f t="shared" si="74"/>
        <v>2430608.6072362405</v>
      </c>
      <c r="AK277" s="32">
        <f t="shared" si="74"/>
        <v>2470667.5771681569</v>
      </c>
      <c r="AL277" s="32">
        <f t="shared" si="74"/>
        <v>3832372.7945744032</v>
      </c>
    </row>
    <row r="278" spans="4:38">
      <c r="D278" s="32">
        <f t="shared" si="62"/>
        <v>200</v>
      </c>
      <c r="E278" s="32">
        <f t="shared" si="72"/>
        <v>2419459.4318178878</v>
      </c>
      <c r="F278" s="32">
        <f t="shared" si="72"/>
        <v>2419459.4318178878</v>
      </c>
      <c r="G278" s="32">
        <f t="shared" si="72"/>
        <v>2419459.4318178878</v>
      </c>
      <c r="H278" s="32">
        <f t="shared" si="72"/>
        <v>2419459.4318178878</v>
      </c>
      <c r="I278" s="32">
        <f t="shared" si="72"/>
        <v>2419459.4318178878</v>
      </c>
      <c r="J278" s="32">
        <f t="shared" si="72"/>
        <v>2419459.4318178878</v>
      </c>
      <c r="K278" s="32">
        <f t="shared" si="72"/>
        <v>2419459.4318178878</v>
      </c>
      <c r="L278" s="32">
        <f t="shared" si="72"/>
        <v>2419459.4318178878</v>
      </c>
      <c r="M278" s="32">
        <f t="shared" si="72"/>
        <v>2419459.4318178878</v>
      </c>
      <c r="N278" s="32">
        <f t="shared" si="72"/>
        <v>2419459.4318178878</v>
      </c>
      <c r="Q278" s="32">
        <f t="shared" si="73"/>
        <v>2412861.0464991489</v>
      </c>
      <c r="R278" s="32">
        <f t="shared" si="73"/>
        <v>1826614.519318738</v>
      </c>
      <c r="S278" s="32">
        <f t="shared" si="73"/>
        <v>2327646.7132904888</v>
      </c>
      <c r="T278" s="32">
        <f t="shared" si="73"/>
        <v>2227185.0187315186</v>
      </c>
      <c r="U278" s="32">
        <f t="shared" si="73"/>
        <v>2218755.066466359</v>
      </c>
      <c r="V278" s="32">
        <f t="shared" si="73"/>
        <v>-8744743.9645817261</v>
      </c>
      <c r="W278" s="32">
        <f t="shared" si="73"/>
        <v>1089661.313943139</v>
      </c>
      <c r="X278" s="32">
        <f t="shared" si="73"/>
        <v>2408560.5125632267</v>
      </c>
      <c r="Y278" s="32">
        <f t="shared" si="73"/>
        <v>2368505.6671144161</v>
      </c>
      <c r="Z278" s="32">
        <f t="shared" si="73"/>
        <v>1006940.651270352</v>
      </c>
      <c r="AC278" s="32">
        <f t="shared" si="74"/>
        <v>2426057.8171366267</v>
      </c>
      <c r="AD278" s="32">
        <f t="shared" si="74"/>
        <v>3012304.3443170371</v>
      </c>
      <c r="AE278" s="32">
        <f t="shared" si="74"/>
        <v>2511272.1503452868</v>
      </c>
      <c r="AF278" s="32">
        <f t="shared" si="74"/>
        <v>2611733.8449042565</v>
      </c>
      <c r="AG278" s="32">
        <f t="shared" si="74"/>
        <v>2620163.7971694162</v>
      </c>
      <c r="AH278" s="32">
        <f t="shared" si="74"/>
        <v>13583662.828217499</v>
      </c>
      <c r="AI278" s="32">
        <f t="shared" si="74"/>
        <v>3749257.5496926359</v>
      </c>
      <c r="AJ278" s="32">
        <f t="shared" si="74"/>
        <v>2430358.3510725484</v>
      </c>
      <c r="AK278" s="32">
        <f t="shared" si="74"/>
        <v>2470413.196521359</v>
      </c>
      <c r="AL278" s="32">
        <f t="shared" si="74"/>
        <v>3831978.2123654233</v>
      </c>
    </row>
    <row r="279" spans="4:38">
      <c r="D279" s="32">
        <f t="shared" si="62"/>
        <v>225</v>
      </c>
      <c r="E279" s="32">
        <f t="shared" si="72"/>
        <v>2416169.6593633764</v>
      </c>
      <c r="F279" s="32">
        <f t="shared" si="72"/>
        <v>2416169.6593633764</v>
      </c>
      <c r="G279" s="32">
        <f t="shared" si="72"/>
        <v>2416169.6593633764</v>
      </c>
      <c r="H279" s="32">
        <f t="shared" si="72"/>
        <v>2416169.6593633764</v>
      </c>
      <c r="I279" s="32">
        <f t="shared" si="72"/>
        <v>2416169.6593633764</v>
      </c>
      <c r="J279" s="32">
        <f t="shared" si="72"/>
        <v>2416169.6593633764</v>
      </c>
      <c r="K279" s="32">
        <f t="shared" si="72"/>
        <v>2416169.6593633764</v>
      </c>
      <c r="L279" s="32">
        <f t="shared" si="72"/>
        <v>2416169.6593633764</v>
      </c>
      <c r="M279" s="32">
        <f t="shared" si="72"/>
        <v>2416169.6593633764</v>
      </c>
      <c r="N279" s="32">
        <f t="shared" si="72"/>
        <v>2416169.6593633764</v>
      </c>
      <c r="Q279" s="32">
        <f t="shared" si="73"/>
        <v>2409580.2459604219</v>
      </c>
      <c r="R279" s="32">
        <f t="shared" si="73"/>
        <v>1824130.8462917637</v>
      </c>
      <c r="S279" s="32">
        <f t="shared" si="73"/>
        <v>2324481.7798592788</v>
      </c>
      <c r="T279" s="32">
        <f t="shared" si="73"/>
        <v>2224156.6844559498</v>
      </c>
      <c r="U279" s="32">
        <f t="shared" si="73"/>
        <v>2215738.1945134844</v>
      </c>
      <c r="V279" s="32">
        <f t="shared" si="73"/>
        <v>-8732853.6152590159</v>
      </c>
      <c r="W279" s="32">
        <f t="shared" si="73"/>
        <v>1088179.6863827782</v>
      </c>
      <c r="X279" s="32">
        <f t="shared" si="73"/>
        <v>2405285.5595199759</v>
      </c>
      <c r="Y279" s="32">
        <f t="shared" si="73"/>
        <v>2365285.1771985455</v>
      </c>
      <c r="Z279" s="32">
        <f t="shared" si="73"/>
        <v>1005571.5001391888</v>
      </c>
      <c r="AC279" s="32">
        <f t="shared" si="74"/>
        <v>2422759.0727663306</v>
      </c>
      <c r="AD279" s="32">
        <f t="shared" si="74"/>
        <v>3008208.4724349892</v>
      </c>
      <c r="AE279" s="32">
        <f t="shared" si="74"/>
        <v>2507857.5388674745</v>
      </c>
      <c r="AF279" s="32">
        <f t="shared" si="74"/>
        <v>2608182.6342708031</v>
      </c>
      <c r="AG279" s="32">
        <f t="shared" si="74"/>
        <v>2616601.124213268</v>
      </c>
      <c r="AH279" s="32">
        <f t="shared" si="74"/>
        <v>13565192.933985768</v>
      </c>
      <c r="AI279" s="32">
        <f t="shared" si="74"/>
        <v>3744159.6323439749</v>
      </c>
      <c r="AJ279" s="32">
        <f t="shared" si="74"/>
        <v>2427053.7592067765</v>
      </c>
      <c r="AK279" s="32">
        <f t="shared" si="74"/>
        <v>2467054.1415282073</v>
      </c>
      <c r="AL279" s="32">
        <f t="shared" si="74"/>
        <v>3826767.8185875635</v>
      </c>
    </row>
    <row r="280" spans="4:38">
      <c r="D280" s="32">
        <f t="shared" si="62"/>
        <v>250</v>
      </c>
      <c r="E280" s="32">
        <f t="shared" si="72"/>
        <v>2411727.6938523818</v>
      </c>
      <c r="F280" s="32">
        <f t="shared" si="72"/>
        <v>2411727.6938523818</v>
      </c>
      <c r="G280" s="32">
        <f t="shared" si="72"/>
        <v>2411727.6938523818</v>
      </c>
      <c r="H280" s="32">
        <f t="shared" si="72"/>
        <v>2411727.6938523818</v>
      </c>
      <c r="I280" s="32">
        <f t="shared" si="72"/>
        <v>2411727.6938523818</v>
      </c>
      <c r="J280" s="32">
        <f t="shared" si="72"/>
        <v>2411727.6938523818</v>
      </c>
      <c r="K280" s="32">
        <f t="shared" si="72"/>
        <v>2411727.6938523818</v>
      </c>
      <c r="L280" s="32">
        <f t="shared" si="72"/>
        <v>2411727.6938523818</v>
      </c>
      <c r="M280" s="32">
        <f t="shared" si="72"/>
        <v>2411727.6938523818</v>
      </c>
      <c r="N280" s="32">
        <f t="shared" si="72"/>
        <v>2411727.6938523818</v>
      </c>
      <c r="Q280" s="32">
        <f t="shared" si="73"/>
        <v>2405150.3946430474</v>
      </c>
      <c r="R280" s="32">
        <f t="shared" si="73"/>
        <v>1820777.3043435114</v>
      </c>
      <c r="S280" s="32">
        <f t="shared" si="73"/>
        <v>2320208.3763517654</v>
      </c>
      <c r="T280" s="32">
        <f t="shared" si="73"/>
        <v>2220067.7218927802</v>
      </c>
      <c r="U280" s="32">
        <f t="shared" si="73"/>
        <v>2211664.7087782091</v>
      </c>
      <c r="V280" s="32">
        <f t="shared" si="73"/>
        <v>-8716798.8508838341</v>
      </c>
      <c r="W280" s="32">
        <f t="shared" si="73"/>
        <v>1086179.1411735683</v>
      </c>
      <c r="X280" s="32">
        <f t="shared" si="73"/>
        <v>2400863.6036949465</v>
      </c>
      <c r="Y280" s="32">
        <f t="shared" si="73"/>
        <v>2360936.7593877069</v>
      </c>
      <c r="Z280" s="32">
        <f t="shared" si="73"/>
        <v>1003722.8245277111</v>
      </c>
      <c r="AC280" s="32">
        <f t="shared" si="74"/>
        <v>2418304.9930617157</v>
      </c>
      <c r="AD280" s="32">
        <f t="shared" si="74"/>
        <v>3002678.0833612517</v>
      </c>
      <c r="AE280" s="32">
        <f t="shared" si="74"/>
        <v>2503247.0113529977</v>
      </c>
      <c r="AF280" s="32">
        <f t="shared" si="74"/>
        <v>2603387.6658119825</v>
      </c>
      <c r="AG280" s="32">
        <f t="shared" si="74"/>
        <v>2611790.678926554</v>
      </c>
      <c r="AH280" s="32">
        <f t="shared" si="74"/>
        <v>13540254.238588598</v>
      </c>
      <c r="AI280" s="32">
        <f t="shared" si="74"/>
        <v>3737276.246531195</v>
      </c>
      <c r="AJ280" s="32">
        <f t="shared" si="74"/>
        <v>2422591.7840098166</v>
      </c>
      <c r="AK280" s="32">
        <f t="shared" si="74"/>
        <v>2462518.6283170562</v>
      </c>
      <c r="AL280" s="32">
        <f t="shared" si="74"/>
        <v>3819732.563177052</v>
      </c>
    </row>
    <row r="281" spans="4:38">
      <c r="D281" s="32">
        <f t="shared" si="62"/>
        <v>300</v>
      </c>
      <c r="E281" s="32">
        <f t="shared" si="72"/>
        <v>2401680.3613645239</v>
      </c>
      <c r="F281" s="32">
        <f t="shared" si="72"/>
        <v>2401680.3613645239</v>
      </c>
      <c r="G281" s="32">
        <f t="shared" si="72"/>
        <v>2401680.3613645239</v>
      </c>
      <c r="H281" s="32">
        <f t="shared" si="72"/>
        <v>2401680.3613645239</v>
      </c>
      <c r="I281" s="32">
        <f t="shared" si="72"/>
        <v>2401680.3613645239</v>
      </c>
      <c r="J281" s="32">
        <f t="shared" si="72"/>
        <v>2401680.3613645239</v>
      </c>
      <c r="K281" s="32">
        <f t="shared" si="72"/>
        <v>2401680.3613645239</v>
      </c>
      <c r="L281" s="32">
        <f t="shared" si="72"/>
        <v>2401680.3613645239</v>
      </c>
      <c r="M281" s="32">
        <f t="shared" si="72"/>
        <v>2401680.3613645239</v>
      </c>
      <c r="N281" s="32">
        <f t="shared" si="72"/>
        <v>2401680.3613645239</v>
      </c>
      <c r="Q281" s="32">
        <f t="shared" si="73"/>
        <v>2395130.4633880053</v>
      </c>
      <c r="R281" s="32">
        <f t="shared" si="73"/>
        <v>1813191.8895349831</v>
      </c>
      <c r="S281" s="32">
        <f t="shared" si="73"/>
        <v>2310542.3161834707</v>
      </c>
      <c r="T281" s="32">
        <f t="shared" si="73"/>
        <v>2210818.8508016216</v>
      </c>
      <c r="U281" s="32">
        <f t="shared" si="73"/>
        <v>2202450.8449007072</v>
      </c>
      <c r="V281" s="32">
        <f t="shared" si="73"/>
        <v>-8680484.3961019535</v>
      </c>
      <c r="W281" s="32">
        <f t="shared" si="73"/>
        <v>1081654.0851315593</v>
      </c>
      <c r="X281" s="32">
        <f t="shared" si="73"/>
        <v>2390861.5313441544</v>
      </c>
      <c r="Y281" s="32">
        <f t="shared" si="73"/>
        <v>2351101.0235105427</v>
      </c>
      <c r="Z281" s="32">
        <f t="shared" si="73"/>
        <v>999541.2840621816</v>
      </c>
      <c r="AC281" s="32">
        <f t="shared" si="74"/>
        <v>2408230.2593410411</v>
      </c>
      <c r="AD281" s="32">
        <f t="shared" si="74"/>
        <v>2990168.833194064</v>
      </c>
      <c r="AE281" s="32">
        <f t="shared" si="74"/>
        <v>2492818.4065455766</v>
      </c>
      <c r="AF281" s="32">
        <f t="shared" si="74"/>
        <v>2592541.8719274253</v>
      </c>
      <c r="AG281" s="32">
        <f t="shared" si="74"/>
        <v>2600909.8778283391</v>
      </c>
      <c r="AH281" s="32">
        <f t="shared" si="74"/>
        <v>13483845.118831001</v>
      </c>
      <c r="AI281" s="32">
        <f t="shared" si="74"/>
        <v>3721706.6375974868</v>
      </c>
      <c r="AJ281" s="32">
        <f t="shared" si="74"/>
        <v>2412499.1913848924</v>
      </c>
      <c r="AK281" s="32">
        <f t="shared" si="74"/>
        <v>2452259.6992185037</v>
      </c>
      <c r="AL281" s="32">
        <f t="shared" si="74"/>
        <v>3803819.4386668652</v>
      </c>
    </row>
    <row r="282" spans="4:38">
      <c r="D282" s="32">
        <f t="shared" si="62"/>
        <v>365</v>
      </c>
      <c r="E282" s="32">
        <f t="shared" si="72"/>
        <v>2388103.7488803761</v>
      </c>
      <c r="F282" s="32">
        <f t="shared" si="72"/>
        <v>2388103.7488803761</v>
      </c>
      <c r="G282" s="32">
        <f t="shared" si="72"/>
        <v>2388103.7488803761</v>
      </c>
      <c r="H282" s="32">
        <f t="shared" si="72"/>
        <v>2388103.7488803761</v>
      </c>
      <c r="I282" s="32">
        <f t="shared" si="72"/>
        <v>2388103.7488803761</v>
      </c>
      <c r="J282" s="32">
        <f t="shared" si="72"/>
        <v>2388103.7488803761</v>
      </c>
      <c r="K282" s="32">
        <f t="shared" si="72"/>
        <v>2388103.7488803761</v>
      </c>
      <c r="L282" s="32">
        <f t="shared" si="72"/>
        <v>2388103.7488803761</v>
      </c>
      <c r="M282" s="32">
        <f t="shared" si="72"/>
        <v>2388103.7488803761</v>
      </c>
      <c r="N282" s="32">
        <f t="shared" si="72"/>
        <v>2388103.7488803761</v>
      </c>
      <c r="Q282" s="32">
        <f t="shared" si="73"/>
        <v>2381590.8772409465</v>
      </c>
      <c r="R282" s="32">
        <f t="shared" si="73"/>
        <v>1802941.9811626514</v>
      </c>
      <c r="S282" s="32">
        <f t="shared" si="73"/>
        <v>2297480.9037825195</v>
      </c>
      <c r="T282" s="32">
        <f t="shared" si="73"/>
        <v>2198321.171554693</v>
      </c>
      <c r="U282" s="32">
        <f t="shared" si="73"/>
        <v>2190000.4696894069</v>
      </c>
      <c r="V282" s="32">
        <f t="shared" si="73"/>
        <v>-8631413.9308075607</v>
      </c>
      <c r="W282" s="32">
        <f t="shared" si="73"/>
        <v>1075539.5335900784</v>
      </c>
      <c r="X282" s="32">
        <f t="shared" si="73"/>
        <v>2377346.0773160122</v>
      </c>
      <c r="Y282" s="32">
        <f t="shared" si="73"/>
        <v>2337810.3341995189</v>
      </c>
      <c r="Z282" s="32">
        <f t="shared" si="73"/>
        <v>993890.91322436137</v>
      </c>
      <c r="AC282" s="32">
        <f t="shared" si="74"/>
        <v>2394616.6205198057</v>
      </c>
      <c r="AD282" s="32">
        <f t="shared" si="74"/>
        <v>2973265.5165981008</v>
      </c>
      <c r="AE282" s="32">
        <f t="shared" si="74"/>
        <v>2478726.5939782327</v>
      </c>
      <c r="AF282" s="32">
        <f t="shared" si="74"/>
        <v>2577886.3262060592</v>
      </c>
      <c r="AG282" s="32">
        <f t="shared" si="74"/>
        <v>2586207.0280713448</v>
      </c>
      <c r="AH282" s="32">
        <f t="shared" si="74"/>
        <v>13407621.428568313</v>
      </c>
      <c r="AI282" s="32">
        <f t="shared" si="74"/>
        <v>3700667.9641706739</v>
      </c>
      <c r="AJ282" s="32">
        <f t="shared" si="74"/>
        <v>2398861.4204447404</v>
      </c>
      <c r="AK282" s="32">
        <f t="shared" si="74"/>
        <v>2438397.1635612333</v>
      </c>
      <c r="AL282" s="32">
        <f t="shared" si="74"/>
        <v>3782316.5845363908</v>
      </c>
    </row>
    <row r="283" spans="4:38">
      <c r="D283" s="32">
        <f t="shared" si="62"/>
        <v>730</v>
      </c>
      <c r="E283" s="32">
        <f t="shared" si="72"/>
        <v>2313216.5504026688</v>
      </c>
      <c r="F283" s="32">
        <f t="shared" si="72"/>
        <v>2313216.5504026688</v>
      </c>
      <c r="G283" s="32">
        <f t="shared" si="72"/>
        <v>2313216.5504026688</v>
      </c>
      <c r="H283" s="32">
        <f t="shared" si="72"/>
        <v>2313216.5504026688</v>
      </c>
      <c r="I283" s="32">
        <f t="shared" si="72"/>
        <v>2313216.5504026688</v>
      </c>
      <c r="J283" s="32">
        <f t="shared" si="72"/>
        <v>2313216.5504026688</v>
      </c>
      <c r="K283" s="32">
        <f t="shared" si="72"/>
        <v>2313216.5504026688</v>
      </c>
      <c r="L283" s="32">
        <f t="shared" si="72"/>
        <v>2313216.5504026688</v>
      </c>
      <c r="M283" s="32">
        <f t="shared" si="72"/>
        <v>2313216.5504026688</v>
      </c>
      <c r="N283" s="32">
        <f t="shared" si="72"/>
        <v>2313216.5504026688</v>
      </c>
      <c r="Q283" s="32">
        <f t="shared" si="73"/>
        <v>2306907.9122314667</v>
      </c>
      <c r="R283" s="32">
        <f t="shared" si="73"/>
        <v>1746404.540504799</v>
      </c>
      <c r="S283" s="32">
        <f t="shared" si="73"/>
        <v>2225435.4959894251</v>
      </c>
      <c r="T283" s="32">
        <f t="shared" si="73"/>
        <v>2129385.2578745838</v>
      </c>
      <c r="U283" s="32">
        <f t="shared" si="73"/>
        <v>2121325.4802058917</v>
      </c>
      <c r="V283" s="32">
        <f t="shared" si="73"/>
        <v>-8360746.2898046607</v>
      </c>
      <c r="W283" s="32">
        <f t="shared" si="73"/>
        <v>1041812.2960023718</v>
      </c>
      <c r="X283" s="32">
        <f t="shared" si="73"/>
        <v>2302796.2225931468</v>
      </c>
      <c r="Y283" s="32">
        <f t="shared" si="73"/>
        <v>2264500.2585453452</v>
      </c>
      <c r="Z283" s="32">
        <f t="shared" si="73"/>
        <v>962724.04866970482</v>
      </c>
      <c r="AC283" s="32">
        <f t="shared" si="74"/>
        <v>2319525.1885738703</v>
      </c>
      <c r="AD283" s="32">
        <f t="shared" si="74"/>
        <v>2880028.5603005388</v>
      </c>
      <c r="AE283" s="32">
        <f t="shared" si="74"/>
        <v>2400997.6048159124</v>
      </c>
      <c r="AF283" s="32">
        <f t="shared" si="74"/>
        <v>2497047.8429307532</v>
      </c>
      <c r="AG283" s="32">
        <f t="shared" si="74"/>
        <v>2505107.6205994454</v>
      </c>
      <c r="AH283" s="32">
        <f t="shared" si="74"/>
        <v>12987179.390609996</v>
      </c>
      <c r="AI283" s="32">
        <f t="shared" si="74"/>
        <v>3584620.8048029658</v>
      </c>
      <c r="AJ283" s="32">
        <f t="shared" si="74"/>
        <v>2323636.8782121912</v>
      </c>
      <c r="AK283" s="32">
        <f t="shared" si="74"/>
        <v>2361932.8422599919</v>
      </c>
      <c r="AL283" s="32">
        <f t="shared" si="74"/>
        <v>3663709.0521356324</v>
      </c>
    </row>
    <row r="284" spans="4:38">
      <c r="D284" s="32">
        <f t="shared" si="62"/>
        <v>1460</v>
      </c>
      <c r="E284" s="32">
        <f t="shared" si="72"/>
        <v>2170430.5719983848</v>
      </c>
      <c r="F284" s="32">
        <f t="shared" si="72"/>
        <v>2170430.5719983848</v>
      </c>
      <c r="G284" s="32">
        <f t="shared" si="72"/>
        <v>2170430.5719983848</v>
      </c>
      <c r="H284" s="32">
        <f t="shared" si="72"/>
        <v>2170430.5719983848</v>
      </c>
      <c r="I284" s="32">
        <f t="shared" si="72"/>
        <v>2170430.5719983848</v>
      </c>
      <c r="J284" s="32">
        <f t="shared" si="72"/>
        <v>2170430.5719983848</v>
      </c>
      <c r="K284" s="32">
        <f t="shared" si="72"/>
        <v>2170430.5719983848</v>
      </c>
      <c r="L284" s="32">
        <f t="shared" si="72"/>
        <v>2170430.5719983848</v>
      </c>
      <c r="M284" s="32">
        <f t="shared" si="72"/>
        <v>2170430.5719983848</v>
      </c>
      <c r="N284" s="32">
        <f t="shared" si="72"/>
        <v>2170430.5719983848</v>
      </c>
      <c r="Q284" s="32">
        <f t="shared" si="73"/>
        <v>2164511.3418458644</v>
      </c>
      <c r="R284" s="32">
        <f t="shared" si="73"/>
        <v>1638605.6917708772</v>
      </c>
      <c r="S284" s="32">
        <f t="shared" si="73"/>
        <v>2088067.9051276187</v>
      </c>
      <c r="T284" s="32">
        <f t="shared" si="73"/>
        <v>1997946.4795239989</v>
      </c>
      <c r="U284" s="32">
        <f t="shared" si="73"/>
        <v>1990384.2009934415</v>
      </c>
      <c r="V284" s="32">
        <f t="shared" si="73"/>
        <v>-7844669.5139524639</v>
      </c>
      <c r="W284" s="32">
        <f t="shared" si="73"/>
        <v>977505.22195328737</v>
      </c>
      <c r="X284" s="32">
        <f t="shared" si="73"/>
        <v>2160653.4510262497</v>
      </c>
      <c r="Y284" s="32">
        <f t="shared" si="73"/>
        <v>2124721.3498405521</v>
      </c>
      <c r="Z284" s="32">
        <f t="shared" si="73"/>
        <v>903298.78854924231</v>
      </c>
      <c r="AC284" s="32">
        <f t="shared" si="74"/>
        <v>2176349.8021509047</v>
      </c>
      <c r="AD284" s="32">
        <f t="shared" si="74"/>
        <v>2702255.4522258923</v>
      </c>
      <c r="AE284" s="32">
        <f t="shared" si="74"/>
        <v>2252793.2388691506</v>
      </c>
      <c r="AF284" s="32">
        <f t="shared" si="74"/>
        <v>2342914.6644727704</v>
      </c>
      <c r="AG284" s="32">
        <f t="shared" si="74"/>
        <v>2350476.9430033276</v>
      </c>
      <c r="AH284" s="32">
        <f t="shared" si="74"/>
        <v>12185530.657949235</v>
      </c>
      <c r="AI284" s="32">
        <f t="shared" si="74"/>
        <v>3363355.9220434818</v>
      </c>
      <c r="AJ284" s="32">
        <f t="shared" si="74"/>
        <v>2180207.6929705204</v>
      </c>
      <c r="AK284" s="32">
        <f t="shared" si="74"/>
        <v>2216139.7941562175</v>
      </c>
      <c r="AL284" s="32">
        <f t="shared" si="74"/>
        <v>3437562.355447527</v>
      </c>
    </row>
    <row r="285" spans="4:38">
      <c r="D285" s="32">
        <f t="shared" ref="D285:D287" si="75">D181</f>
        <v>2920</v>
      </c>
      <c r="E285" s="32">
        <f t="shared" si="72"/>
        <v>1910802.1409522281</v>
      </c>
      <c r="F285" s="32">
        <f t="shared" si="72"/>
        <v>1910802.1409522281</v>
      </c>
      <c r="G285" s="32">
        <f t="shared" si="72"/>
        <v>1910802.1409522281</v>
      </c>
      <c r="H285" s="32">
        <f t="shared" si="72"/>
        <v>1910802.1409522281</v>
      </c>
      <c r="I285" s="32">
        <f t="shared" si="72"/>
        <v>1910802.1409522281</v>
      </c>
      <c r="J285" s="32">
        <f t="shared" si="72"/>
        <v>1910802.1409522281</v>
      </c>
      <c r="K285" s="32">
        <f t="shared" si="72"/>
        <v>1910802.1409522281</v>
      </c>
      <c r="L285" s="32">
        <f t="shared" si="72"/>
        <v>1910802.1409522281</v>
      </c>
      <c r="M285" s="32">
        <f t="shared" si="72"/>
        <v>1910802.1409522281</v>
      </c>
      <c r="N285" s="32">
        <f t="shared" si="72"/>
        <v>1910802.1409522281</v>
      </c>
      <c r="Q285" s="32">
        <f t="shared" si="73"/>
        <v>1905590.9732723467</v>
      </c>
      <c r="R285" s="32">
        <f t="shared" si="73"/>
        <v>1442594.5268221321</v>
      </c>
      <c r="S285" s="32">
        <f t="shared" si="73"/>
        <v>1838291.7542015056</v>
      </c>
      <c r="T285" s="32">
        <f t="shared" si="73"/>
        <v>1758950.7168927148</v>
      </c>
      <c r="U285" s="32">
        <f t="shared" si="73"/>
        <v>1752293.0434370001</v>
      </c>
      <c r="V285" s="32">
        <f t="shared" si="73"/>
        <v>-6906284.6311281137</v>
      </c>
      <c r="W285" s="32">
        <f t="shared" si="73"/>
        <v>860575.36002202716</v>
      </c>
      <c r="X285" s="32">
        <f t="shared" si="73"/>
        <v>1902194.5660650462</v>
      </c>
      <c r="Y285" s="32">
        <f t="shared" si="73"/>
        <v>1870560.6880869428</v>
      </c>
      <c r="Z285" s="32">
        <f t="shared" si="73"/>
        <v>795245.55235611147</v>
      </c>
      <c r="AC285" s="32">
        <f t="shared" si="74"/>
        <v>1916013.3086321093</v>
      </c>
      <c r="AD285" s="32">
        <f t="shared" si="74"/>
        <v>2379009.7550823241</v>
      </c>
      <c r="AE285" s="32">
        <f t="shared" si="74"/>
        <v>1983312.5277029506</v>
      </c>
      <c r="AF285" s="32">
        <f t="shared" si="74"/>
        <v>2062653.5650117411</v>
      </c>
      <c r="AG285" s="32">
        <f t="shared" si="74"/>
        <v>2069311.2384674558</v>
      </c>
      <c r="AH285" s="32">
        <f t="shared" si="74"/>
        <v>10727888.913032567</v>
      </c>
      <c r="AI285" s="32">
        <f t="shared" si="74"/>
        <v>2961028.9218824282</v>
      </c>
      <c r="AJ285" s="32">
        <f t="shared" si="74"/>
        <v>1919409.7158394097</v>
      </c>
      <c r="AK285" s="32">
        <f t="shared" si="74"/>
        <v>1951043.5938175132</v>
      </c>
      <c r="AL285" s="32">
        <f t="shared" si="74"/>
        <v>3026358.7295483444</v>
      </c>
    </row>
    <row r="286" spans="4:38">
      <c r="D286" s="32">
        <f t="shared" si="75"/>
        <v>5840</v>
      </c>
      <c r="E286" s="32">
        <f t="shared" si="72"/>
        <v>1481081.1255680192</v>
      </c>
      <c r="F286" s="32">
        <f t="shared" si="72"/>
        <v>1481081.1255680192</v>
      </c>
      <c r="G286" s="32">
        <f t="shared" si="72"/>
        <v>1481081.1255680192</v>
      </c>
      <c r="H286" s="32">
        <f t="shared" si="72"/>
        <v>1481081.1255680192</v>
      </c>
      <c r="I286" s="32">
        <f t="shared" si="72"/>
        <v>1481081.1255680192</v>
      </c>
      <c r="J286" s="32">
        <f t="shared" si="72"/>
        <v>1481081.1255680192</v>
      </c>
      <c r="K286" s="32">
        <f t="shared" si="72"/>
        <v>1481081.1255680192</v>
      </c>
      <c r="L286" s="32">
        <f t="shared" si="72"/>
        <v>1481081.1255680192</v>
      </c>
      <c r="M286" s="32">
        <f t="shared" si="72"/>
        <v>1481081.1255680192</v>
      </c>
      <c r="N286" s="32">
        <f t="shared" si="72"/>
        <v>1481081.1255680192</v>
      </c>
      <c r="Q286" s="32">
        <f t="shared" si="73"/>
        <v>1477041.8993564576</v>
      </c>
      <c r="R286" s="32">
        <f t="shared" si="73"/>
        <v>1118168.8986695586</v>
      </c>
      <c r="S286" s="32">
        <f t="shared" si="73"/>
        <v>1424877.6270882585</v>
      </c>
      <c r="T286" s="32">
        <f t="shared" si="73"/>
        <v>1363379.6256350686</v>
      </c>
      <c r="U286" s="32">
        <f t="shared" si="73"/>
        <v>1358219.1988780943</v>
      </c>
      <c r="V286" s="32">
        <f t="shared" si="73"/>
        <v>-5353127.6712234272</v>
      </c>
      <c r="W286" s="32">
        <f t="shared" si="73"/>
        <v>667040.24217931484</v>
      </c>
      <c r="X286" s="32">
        <f t="shared" si="73"/>
        <v>1474409.3114491776</v>
      </c>
      <c r="Y286" s="32">
        <f t="shared" si="73"/>
        <v>1449889.5882409217</v>
      </c>
      <c r="Z286" s="32">
        <f t="shared" si="73"/>
        <v>616402.47964113904</v>
      </c>
      <c r="AC286" s="32">
        <f t="shared" si="74"/>
        <v>1485120.3517795813</v>
      </c>
      <c r="AD286" s="32">
        <f t="shared" si="74"/>
        <v>1843993.3524664801</v>
      </c>
      <c r="AE286" s="32">
        <f t="shared" si="74"/>
        <v>1537284.6240477804</v>
      </c>
      <c r="AF286" s="32">
        <f t="shared" si="74"/>
        <v>1598782.6255009696</v>
      </c>
      <c r="AG286" s="32">
        <f t="shared" si="74"/>
        <v>1603943.0522579444</v>
      </c>
      <c r="AH286" s="32">
        <f t="shared" si="74"/>
        <v>8315289.9223594656</v>
      </c>
      <c r="AI286" s="32">
        <f t="shared" si="74"/>
        <v>2295122.0089567234</v>
      </c>
      <c r="AJ286" s="32">
        <f t="shared" si="74"/>
        <v>1487752.9396868611</v>
      </c>
      <c r="AK286" s="32">
        <f t="shared" si="74"/>
        <v>1512272.6628951167</v>
      </c>
      <c r="AL286" s="32">
        <f t="shared" si="74"/>
        <v>2345759.7714948994</v>
      </c>
    </row>
    <row r="287" spans="4:38">
      <c r="D287" s="32">
        <f t="shared" si="75"/>
        <v>7946.78</v>
      </c>
      <c r="E287" s="32">
        <f t="shared" si="72"/>
        <v>1232027.3078655421</v>
      </c>
      <c r="F287" s="32">
        <f t="shared" si="72"/>
        <v>1232027.3078655421</v>
      </c>
      <c r="G287" s="32">
        <f t="shared" si="72"/>
        <v>1232027.3078655421</v>
      </c>
      <c r="H287" s="32">
        <f t="shared" si="72"/>
        <v>1232027.3078655421</v>
      </c>
      <c r="I287" s="32">
        <f t="shared" si="72"/>
        <v>1232027.3078655421</v>
      </c>
      <c r="J287" s="32">
        <f t="shared" si="72"/>
        <v>1232027.3078655421</v>
      </c>
      <c r="K287" s="32">
        <f t="shared" si="72"/>
        <v>1232027.3078655421</v>
      </c>
      <c r="L287" s="32">
        <f t="shared" si="72"/>
        <v>1232027.3078655421</v>
      </c>
      <c r="M287" s="32">
        <f t="shared" si="72"/>
        <v>1232027.3078655421</v>
      </c>
      <c r="N287" s="32">
        <f t="shared" si="72"/>
        <v>1232027.3078655421</v>
      </c>
      <c r="Q287" s="32">
        <f t="shared" si="73"/>
        <v>1228667.3048857041</v>
      </c>
      <c r="R287" s="32">
        <f t="shared" si="73"/>
        <v>930141.22871797206</v>
      </c>
      <c r="S287" s="32">
        <f t="shared" si="73"/>
        <v>1185274.8081345847</v>
      </c>
      <c r="T287" s="32">
        <f t="shared" si="73"/>
        <v>1134118.1119472461</v>
      </c>
      <c r="U287" s="32">
        <f t="shared" si="73"/>
        <v>1129825.4458838701</v>
      </c>
      <c r="V287" s="32">
        <f t="shared" si="73"/>
        <v>-4452963.0143713895</v>
      </c>
      <c r="W287" s="32">
        <f t="shared" si="73"/>
        <v>554872.90981105587</v>
      </c>
      <c r="X287" s="32">
        <f t="shared" si="73"/>
        <v>1226477.4044567985</v>
      </c>
      <c r="Y287" s="32">
        <f t="shared" si="73"/>
        <v>1206080.8386965739</v>
      </c>
      <c r="Z287" s="32">
        <f t="shared" si="73"/>
        <v>512750.22984488116</v>
      </c>
      <c r="AC287" s="32">
        <f t="shared" si="74"/>
        <v>1235387.3108453802</v>
      </c>
      <c r="AD287" s="32">
        <f t="shared" si="74"/>
        <v>1533913.3870131124</v>
      </c>
      <c r="AE287" s="32">
        <f t="shared" si="74"/>
        <v>1278779.8075964996</v>
      </c>
      <c r="AF287" s="32">
        <f t="shared" si="74"/>
        <v>1329936.5037838381</v>
      </c>
      <c r="AG287" s="32">
        <f t="shared" si="74"/>
        <v>1334229.1698472139</v>
      </c>
      <c r="AH287" s="32">
        <f t="shared" si="74"/>
        <v>6917017.6301024733</v>
      </c>
      <c r="AI287" s="32">
        <f t="shared" si="74"/>
        <v>1909181.705920028</v>
      </c>
      <c r="AJ287" s="32">
        <f t="shared" si="74"/>
        <v>1237577.2112742858</v>
      </c>
      <c r="AK287" s="32">
        <f t="shared" si="74"/>
        <v>1257973.7770345106</v>
      </c>
      <c r="AL287" s="32">
        <f t="shared" si="74"/>
        <v>1951304.3858862033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257.32671433379301</v>
      </c>
      <c r="F297" s="32">
        <f t="shared" si="80"/>
        <v>257.32671433379301</v>
      </c>
      <c r="G297" s="32">
        <f t="shared" si="80"/>
        <v>257.32671433379301</v>
      </c>
      <c r="H297" s="32">
        <f t="shared" si="80"/>
        <v>257.32671433379301</v>
      </c>
      <c r="I297" s="32">
        <f t="shared" si="80"/>
        <v>257.32671433379301</v>
      </c>
      <c r="J297" s="32">
        <f t="shared" si="80"/>
        <v>257.32671433379301</v>
      </c>
      <c r="K297" s="32">
        <f t="shared" si="80"/>
        <v>257.32671433379301</v>
      </c>
      <c r="L297" s="32">
        <f t="shared" si="80"/>
        <v>257.32671433379301</v>
      </c>
      <c r="M297" s="32">
        <f t="shared" si="80"/>
        <v>257.32671433379301</v>
      </c>
      <c r="N297" s="32">
        <f t="shared" si="80"/>
        <v>257.32671433379301</v>
      </c>
      <c r="Q297" s="32">
        <f t="shared" ref="Q297:Z312" si="81">($D207-$D206)/8*(Q206+3*((2*Q206+Q207)/3)+3*((Q206+2*Q207)/3)+Q207)</f>
        <v>213.52354468447757</v>
      </c>
      <c r="R297" s="32">
        <f t="shared" si="81"/>
        <v>109.53226969514844</v>
      </c>
      <c r="S297" s="32">
        <f t="shared" si="81"/>
        <v>222.20577456158293</v>
      </c>
      <c r="T297" s="32">
        <f t="shared" si="81"/>
        <v>226.92066145963963</v>
      </c>
      <c r="U297" s="32">
        <f t="shared" si="81"/>
        <v>204.69495922136048</v>
      </c>
      <c r="V297" s="32">
        <f t="shared" si="81"/>
        <v>-115.99613701707206</v>
      </c>
      <c r="W297" s="32">
        <f t="shared" si="81"/>
        <v>132.76472292638596</v>
      </c>
      <c r="X297" s="32">
        <f t="shared" si="81"/>
        <v>247.06748318809224</v>
      </c>
      <c r="Y297" s="32">
        <f t="shared" si="81"/>
        <v>240.34118332321901</v>
      </c>
      <c r="Z297" s="32">
        <f t="shared" si="81"/>
        <v>140.66567170213622</v>
      </c>
      <c r="AC297" s="32">
        <f t="shared" ref="AC297:AL312" si="82">($D207-$D206)/8*(AC206+3*((2*AC206+AC207)/3)+3*((AC206+2*AC207)/3)+AC207)</f>
        <v>301.12988398310841</v>
      </c>
      <c r="AD297" s="32">
        <f t="shared" si="82"/>
        <v>405.12115897243757</v>
      </c>
      <c r="AE297" s="32">
        <f t="shared" si="82"/>
        <v>292.44765410600309</v>
      </c>
      <c r="AF297" s="32">
        <f t="shared" si="82"/>
        <v>287.73276720794644</v>
      </c>
      <c r="AG297" s="32">
        <f t="shared" si="82"/>
        <v>309.95846944622542</v>
      </c>
      <c r="AH297" s="32">
        <f t="shared" si="82"/>
        <v>630.649565684658</v>
      </c>
      <c r="AI297" s="32">
        <f t="shared" si="82"/>
        <v>381.88870574119994</v>
      </c>
      <c r="AJ297" s="32">
        <f t="shared" si="82"/>
        <v>267.58594547949372</v>
      </c>
      <c r="AK297" s="32">
        <f t="shared" si="82"/>
        <v>274.31224534436694</v>
      </c>
      <c r="AL297" s="32">
        <f t="shared" si="82"/>
        <v>373.98775696544976</v>
      </c>
    </row>
    <row r="298" spans="3:38">
      <c r="D298" s="42">
        <f t="shared" si="79"/>
        <v>7.4999999999999997E-2</v>
      </c>
      <c r="E298" s="32">
        <f t="shared" si="80"/>
        <v>428.39413283232727</v>
      </c>
      <c r="F298" s="32">
        <f t="shared" si="80"/>
        <v>428.39413283232727</v>
      </c>
      <c r="G298" s="32">
        <f t="shared" si="80"/>
        <v>428.39413283232727</v>
      </c>
      <c r="H298" s="32">
        <f t="shared" si="80"/>
        <v>428.39413283232727</v>
      </c>
      <c r="I298" s="32">
        <f t="shared" si="80"/>
        <v>428.39413283232727</v>
      </c>
      <c r="J298" s="32">
        <f t="shared" si="80"/>
        <v>428.39413283232727</v>
      </c>
      <c r="K298" s="32">
        <f t="shared" si="80"/>
        <v>428.39413283232727</v>
      </c>
      <c r="L298" s="32">
        <f t="shared" si="80"/>
        <v>428.39413283232727</v>
      </c>
      <c r="M298" s="32">
        <f t="shared" si="80"/>
        <v>428.39413283232727</v>
      </c>
      <c r="N298" s="32">
        <f t="shared" si="80"/>
        <v>428.39413283232727</v>
      </c>
      <c r="Q298" s="32">
        <f t="shared" si="81"/>
        <v>343.09031627376061</v>
      </c>
      <c r="R298" s="32">
        <f t="shared" si="81"/>
        <v>203.28428071008807</v>
      </c>
      <c r="S298" s="32">
        <f t="shared" si="81"/>
        <v>335.08709931989387</v>
      </c>
      <c r="T298" s="32">
        <f t="shared" si="81"/>
        <v>369.88345054334104</v>
      </c>
      <c r="U298" s="32">
        <f t="shared" si="81"/>
        <v>317.18505070413715</v>
      </c>
      <c r="V298" s="32">
        <f t="shared" si="81"/>
        <v>-200.67734485890111</v>
      </c>
      <c r="W298" s="32">
        <f t="shared" si="81"/>
        <v>173.6730244137309</v>
      </c>
      <c r="X298" s="32">
        <f t="shared" si="81"/>
        <v>409.51978198695059</v>
      </c>
      <c r="Y298" s="32">
        <f t="shared" si="81"/>
        <v>403.98441365210692</v>
      </c>
      <c r="Z298" s="32">
        <f t="shared" si="81"/>
        <v>116.04222610104806</v>
      </c>
      <c r="AC298" s="32">
        <f t="shared" si="82"/>
        <v>513.69794939089388</v>
      </c>
      <c r="AD298" s="32">
        <f t="shared" si="82"/>
        <v>653.50398495456648</v>
      </c>
      <c r="AE298" s="32">
        <f t="shared" si="82"/>
        <v>521.70116634476074</v>
      </c>
      <c r="AF298" s="32">
        <f t="shared" si="82"/>
        <v>486.9048151213135</v>
      </c>
      <c r="AG298" s="32">
        <f t="shared" si="82"/>
        <v>539.60321496051745</v>
      </c>
      <c r="AH298" s="32">
        <f t="shared" si="82"/>
        <v>1057.4656105235558</v>
      </c>
      <c r="AI298" s="32">
        <f t="shared" si="82"/>
        <v>683.11524125092399</v>
      </c>
      <c r="AJ298" s="32">
        <f t="shared" si="82"/>
        <v>447.2684836777039</v>
      </c>
      <c r="AK298" s="32">
        <f t="shared" si="82"/>
        <v>452.80385201254757</v>
      </c>
      <c r="AL298" s="32">
        <f t="shared" si="82"/>
        <v>740.74603956360659</v>
      </c>
    </row>
    <row r="299" spans="3:38">
      <c r="D299" s="42">
        <f t="shared" si="79"/>
        <v>0.1</v>
      </c>
      <c r="E299" s="32">
        <f t="shared" si="80"/>
        <v>345.84224351747957</v>
      </c>
      <c r="F299" s="32">
        <f t="shared" si="80"/>
        <v>345.84224351747957</v>
      </c>
      <c r="G299" s="32">
        <f t="shared" si="80"/>
        <v>345.84224351747957</v>
      </c>
      <c r="H299" s="32">
        <f t="shared" si="80"/>
        <v>345.84224351747957</v>
      </c>
      <c r="I299" s="32">
        <f t="shared" si="80"/>
        <v>345.84224351747957</v>
      </c>
      <c r="J299" s="32">
        <f t="shared" si="80"/>
        <v>345.84224351747957</v>
      </c>
      <c r="K299" s="32">
        <f t="shared" si="80"/>
        <v>345.84224351747957</v>
      </c>
      <c r="L299" s="32">
        <f t="shared" si="80"/>
        <v>345.84224351747957</v>
      </c>
      <c r="M299" s="32">
        <f t="shared" si="80"/>
        <v>345.84224351747957</v>
      </c>
      <c r="N299" s="32">
        <f t="shared" si="80"/>
        <v>345.84224351747957</v>
      </c>
      <c r="Q299" s="32">
        <f t="shared" si="81"/>
        <v>260.11091311487587</v>
      </c>
      <c r="R299" s="32">
        <f t="shared" si="81"/>
        <v>192.58098541188079</v>
      </c>
      <c r="S299" s="32">
        <f t="shared" si="81"/>
        <v>222.91935158376489</v>
      </c>
      <c r="T299" s="32">
        <f t="shared" si="81"/>
        <v>288.0999359770185</v>
      </c>
      <c r="U299" s="32">
        <f t="shared" si="81"/>
        <v>223.70525628602766</v>
      </c>
      <c r="V299" s="32">
        <f t="shared" si="81"/>
        <v>-172.9079462927572</v>
      </c>
      <c r="W299" s="32">
        <f t="shared" si="81"/>
        <v>75.293795180738385</v>
      </c>
      <c r="X299" s="32">
        <f t="shared" si="81"/>
        <v>328.21194881090787</v>
      </c>
      <c r="Y299" s="32">
        <f t="shared" si="81"/>
        <v>331.40337337747053</v>
      </c>
      <c r="Z299" s="32">
        <f t="shared" si="81"/>
        <v>-72.392329528792743</v>
      </c>
      <c r="AC299" s="32">
        <f t="shared" si="82"/>
        <v>431.57357392008333</v>
      </c>
      <c r="AD299" s="32">
        <f t="shared" si="82"/>
        <v>499.10350162307839</v>
      </c>
      <c r="AE299" s="32">
        <f t="shared" si="82"/>
        <v>468.76513545119428</v>
      </c>
      <c r="AF299" s="32">
        <f t="shared" si="82"/>
        <v>403.5845510579407</v>
      </c>
      <c r="AG299" s="32">
        <f t="shared" si="82"/>
        <v>467.97923074893151</v>
      </c>
      <c r="AH299" s="32">
        <f t="shared" si="82"/>
        <v>864.59243332771507</v>
      </c>
      <c r="AI299" s="32">
        <f t="shared" si="82"/>
        <v>616.39069185422102</v>
      </c>
      <c r="AJ299" s="32">
        <f t="shared" si="82"/>
        <v>363.47253822405122</v>
      </c>
      <c r="AK299" s="32">
        <f t="shared" si="82"/>
        <v>360.28111365748856</v>
      </c>
      <c r="AL299" s="32">
        <f t="shared" si="82"/>
        <v>764.076816563752</v>
      </c>
    </row>
    <row r="300" spans="3:38">
      <c r="D300" s="42">
        <f t="shared" si="79"/>
        <v>0.125</v>
      </c>
      <c r="E300" s="32">
        <f t="shared" si="80"/>
        <v>365.85241308053662</v>
      </c>
      <c r="F300" s="32">
        <f t="shared" si="80"/>
        <v>365.85241308053662</v>
      </c>
      <c r="G300" s="32">
        <f t="shared" si="80"/>
        <v>365.85241308053662</v>
      </c>
      <c r="H300" s="32">
        <f t="shared" si="80"/>
        <v>365.85241308053662</v>
      </c>
      <c r="I300" s="32">
        <f t="shared" si="80"/>
        <v>365.85241308053662</v>
      </c>
      <c r="J300" s="32">
        <f t="shared" si="80"/>
        <v>365.85241308053662</v>
      </c>
      <c r="K300" s="32">
        <f t="shared" si="80"/>
        <v>365.85241308053662</v>
      </c>
      <c r="L300" s="32">
        <f t="shared" si="80"/>
        <v>365.85241308053662</v>
      </c>
      <c r="M300" s="32">
        <f t="shared" si="80"/>
        <v>365.85241308053662</v>
      </c>
      <c r="N300" s="32">
        <f t="shared" si="80"/>
        <v>365.85241308053662</v>
      </c>
      <c r="Q300" s="32">
        <f t="shared" si="81"/>
        <v>260.89758304865131</v>
      </c>
      <c r="R300" s="32">
        <f t="shared" si="81"/>
        <v>227.72670618921757</v>
      </c>
      <c r="S300" s="32">
        <f t="shared" si="81"/>
        <v>195.3636864380324</v>
      </c>
      <c r="T300" s="32">
        <f t="shared" si="81"/>
        <v>295.53385050111729</v>
      </c>
      <c r="U300" s="32">
        <f t="shared" si="81"/>
        <v>208.95587677550674</v>
      </c>
      <c r="V300" s="32">
        <f t="shared" si="81"/>
        <v>-194.18677955895666</v>
      </c>
      <c r="W300" s="32">
        <f t="shared" si="81"/>
        <v>23.993395097432469</v>
      </c>
      <c r="X300" s="32">
        <f t="shared" si="81"/>
        <v>345.10095470443986</v>
      </c>
      <c r="Y300" s="32">
        <f t="shared" si="81"/>
        <v>355.03033920397831</v>
      </c>
      <c r="Z300" s="32">
        <f t="shared" si="81"/>
        <v>-224.52164753017126</v>
      </c>
      <c r="AC300" s="32">
        <f t="shared" si="82"/>
        <v>470.80724311242193</v>
      </c>
      <c r="AD300" s="32">
        <f t="shared" si="82"/>
        <v>503.97811997185568</v>
      </c>
      <c r="AE300" s="32">
        <f t="shared" si="82"/>
        <v>536.34113972304078</v>
      </c>
      <c r="AF300" s="32">
        <f t="shared" si="82"/>
        <v>436.17097565995607</v>
      </c>
      <c r="AG300" s="32">
        <f t="shared" si="82"/>
        <v>522.74894938556656</v>
      </c>
      <c r="AH300" s="32">
        <f t="shared" si="82"/>
        <v>925.89160572003004</v>
      </c>
      <c r="AI300" s="32">
        <f t="shared" si="82"/>
        <v>707.71143106364082</v>
      </c>
      <c r="AJ300" s="32">
        <f t="shared" si="82"/>
        <v>386.60387145663344</v>
      </c>
      <c r="AK300" s="32">
        <f t="shared" si="82"/>
        <v>376.67448695709498</v>
      </c>
      <c r="AL300" s="32">
        <f t="shared" si="82"/>
        <v>956.22647369124661</v>
      </c>
    </row>
    <row r="301" spans="3:38">
      <c r="D301" s="42">
        <f t="shared" si="79"/>
        <v>0.25</v>
      </c>
      <c r="E301" s="32">
        <f t="shared" si="80"/>
        <v>2129.2006641777898</v>
      </c>
      <c r="F301" s="32">
        <f t="shared" si="80"/>
        <v>2129.2006641777898</v>
      </c>
      <c r="G301" s="32">
        <f t="shared" si="80"/>
        <v>2129.2006641777898</v>
      </c>
      <c r="H301" s="32">
        <f t="shared" si="80"/>
        <v>2129.2006641777898</v>
      </c>
      <c r="I301" s="32">
        <f t="shared" si="80"/>
        <v>2129.2006641777898</v>
      </c>
      <c r="J301" s="32">
        <f t="shared" si="80"/>
        <v>2129.2006641777898</v>
      </c>
      <c r="K301" s="32">
        <f t="shared" si="80"/>
        <v>2129.2006641777898</v>
      </c>
      <c r="L301" s="32">
        <f t="shared" si="80"/>
        <v>2129.2006641777898</v>
      </c>
      <c r="M301" s="32">
        <f t="shared" si="80"/>
        <v>2129.2006641777898</v>
      </c>
      <c r="N301" s="32">
        <f t="shared" si="80"/>
        <v>2129.2006641777898</v>
      </c>
      <c r="Q301" s="32">
        <f t="shared" si="81"/>
        <v>1457.0464260383471</v>
      </c>
      <c r="R301" s="32">
        <f t="shared" si="81"/>
        <v>1424.1256089710182</v>
      </c>
      <c r="S301" s="32">
        <f t="shared" si="81"/>
        <v>951.75918083867418</v>
      </c>
      <c r="T301" s="32">
        <f t="shared" si="81"/>
        <v>1557.4462953386285</v>
      </c>
      <c r="U301" s="32">
        <f t="shared" si="81"/>
        <v>1077.9169772692494</v>
      </c>
      <c r="V301" s="32">
        <f t="shared" si="81"/>
        <v>-1471.0589593126929</v>
      </c>
      <c r="W301" s="32">
        <f t="shared" si="81"/>
        <v>-167.31453986895198</v>
      </c>
      <c r="X301" s="32">
        <f t="shared" si="81"/>
        <v>1972.6053564027666</v>
      </c>
      <c r="Y301" s="32">
        <f t="shared" si="81"/>
        <v>2085.2052911738456</v>
      </c>
      <c r="Z301" s="32">
        <f t="shared" si="81"/>
        <v>-2063.851060312626</v>
      </c>
      <c r="AC301" s="32">
        <f t="shared" si="82"/>
        <v>2801.3549023172327</v>
      </c>
      <c r="AD301" s="32">
        <f t="shared" si="82"/>
        <v>2834.2757193845614</v>
      </c>
      <c r="AE301" s="32">
        <f t="shared" si="82"/>
        <v>3306.6421475169054</v>
      </c>
      <c r="AF301" s="32">
        <f t="shared" si="82"/>
        <v>2700.9550330169509</v>
      </c>
      <c r="AG301" s="32">
        <f t="shared" si="82"/>
        <v>3180.4843510863302</v>
      </c>
      <c r="AH301" s="32">
        <f t="shared" si="82"/>
        <v>5729.4602876682693</v>
      </c>
      <c r="AI301" s="32">
        <f t="shared" si="82"/>
        <v>4425.7158682245299</v>
      </c>
      <c r="AJ301" s="32">
        <f t="shared" si="82"/>
        <v>2285.795971952813</v>
      </c>
      <c r="AK301" s="32">
        <f t="shared" si="82"/>
        <v>2173.196037181734</v>
      </c>
      <c r="AL301" s="32">
        <f t="shared" si="82"/>
        <v>6322.2523886682238</v>
      </c>
    </row>
    <row r="302" spans="3:38">
      <c r="D302" s="42">
        <f t="shared" si="79"/>
        <v>0.375</v>
      </c>
      <c r="E302" s="32">
        <f t="shared" si="80"/>
        <v>2632.676447476365</v>
      </c>
      <c r="F302" s="32">
        <f t="shared" si="80"/>
        <v>2632.676447476365</v>
      </c>
      <c r="G302" s="32">
        <f t="shared" si="80"/>
        <v>2632.676447476365</v>
      </c>
      <c r="H302" s="32">
        <f t="shared" si="80"/>
        <v>2632.676447476365</v>
      </c>
      <c r="I302" s="32">
        <f t="shared" si="80"/>
        <v>2632.676447476365</v>
      </c>
      <c r="J302" s="32">
        <f t="shared" si="80"/>
        <v>2632.676447476365</v>
      </c>
      <c r="K302" s="32">
        <f t="shared" si="80"/>
        <v>2632.676447476365</v>
      </c>
      <c r="L302" s="32">
        <f t="shared" si="80"/>
        <v>2632.676447476365</v>
      </c>
      <c r="M302" s="32">
        <f t="shared" si="80"/>
        <v>2632.676447476365</v>
      </c>
      <c r="N302" s="32">
        <f t="shared" si="80"/>
        <v>2632.676447476365</v>
      </c>
      <c r="Q302" s="32">
        <f t="shared" si="81"/>
        <v>1832.6149145597287</v>
      </c>
      <c r="R302" s="32">
        <f t="shared" si="81"/>
        <v>1681.2353222595773</v>
      </c>
      <c r="S302" s="32">
        <f t="shared" si="81"/>
        <v>1194.8651070651747</v>
      </c>
      <c r="T302" s="32">
        <f t="shared" si="81"/>
        <v>1654.9554668958635</v>
      </c>
      <c r="U302" s="32">
        <f t="shared" si="81"/>
        <v>1274.6652947618409</v>
      </c>
      <c r="V302" s="32">
        <f t="shared" si="81"/>
        <v>-2809.4339937352361</v>
      </c>
      <c r="W302" s="32">
        <f t="shared" si="81"/>
        <v>-393.831337391695</v>
      </c>
      <c r="X302" s="32">
        <f t="shared" si="81"/>
        <v>2379.915771516291</v>
      </c>
      <c r="Y302" s="32">
        <f t="shared" si="81"/>
        <v>2567.61638945506</v>
      </c>
      <c r="Z302" s="32">
        <f t="shared" si="81"/>
        <v>-2895.1914822823137</v>
      </c>
      <c r="AC302" s="32">
        <f t="shared" si="82"/>
        <v>3432.7379803930016</v>
      </c>
      <c r="AD302" s="32">
        <f t="shared" si="82"/>
        <v>3584.1175726931565</v>
      </c>
      <c r="AE302" s="32">
        <f t="shared" si="82"/>
        <v>4070.487787887555</v>
      </c>
      <c r="AF302" s="32">
        <f t="shared" si="82"/>
        <v>3610.3974280568664</v>
      </c>
      <c r="AG302" s="32">
        <f t="shared" si="82"/>
        <v>3990.6876001908895</v>
      </c>
      <c r="AH302" s="32">
        <f t="shared" si="82"/>
        <v>8074.7868886879396</v>
      </c>
      <c r="AI302" s="32">
        <f t="shared" si="82"/>
        <v>5659.1842323444234</v>
      </c>
      <c r="AJ302" s="32">
        <f t="shared" si="82"/>
        <v>2885.4371234364394</v>
      </c>
      <c r="AK302" s="32">
        <f t="shared" si="82"/>
        <v>2697.7365054976704</v>
      </c>
      <c r="AL302" s="32">
        <f t="shared" si="82"/>
        <v>8160.5443772350427</v>
      </c>
    </row>
    <row r="303" spans="3:38">
      <c r="D303" s="42">
        <f t="shared" si="79"/>
        <v>0.5</v>
      </c>
      <c r="E303" s="32">
        <f t="shared" si="80"/>
        <v>3143.1442666169469</v>
      </c>
      <c r="F303" s="32">
        <f t="shared" si="80"/>
        <v>3143.1442666169469</v>
      </c>
      <c r="G303" s="32">
        <f t="shared" si="80"/>
        <v>3143.1442666169469</v>
      </c>
      <c r="H303" s="32">
        <f t="shared" si="80"/>
        <v>3143.1442666169469</v>
      </c>
      <c r="I303" s="32">
        <f t="shared" si="80"/>
        <v>3143.1442666169469</v>
      </c>
      <c r="J303" s="32">
        <f t="shared" si="80"/>
        <v>3143.1442666169469</v>
      </c>
      <c r="K303" s="32">
        <f t="shared" si="80"/>
        <v>3143.1442666169469</v>
      </c>
      <c r="L303" s="32">
        <f t="shared" si="80"/>
        <v>3143.1442666169469</v>
      </c>
      <c r="M303" s="32">
        <f t="shared" si="80"/>
        <v>3143.1442666169469</v>
      </c>
      <c r="N303" s="32">
        <f t="shared" si="80"/>
        <v>3143.1442666169469</v>
      </c>
      <c r="Q303" s="32">
        <f t="shared" si="81"/>
        <v>2339.417520085412</v>
      </c>
      <c r="R303" s="32">
        <f t="shared" si="81"/>
        <v>1687.5952874900472</v>
      </c>
      <c r="S303" s="32">
        <f t="shared" si="81"/>
        <v>1689.7200712140852</v>
      </c>
      <c r="T303" s="32">
        <f t="shared" si="81"/>
        <v>1703.4869809404925</v>
      </c>
      <c r="U303" s="32">
        <f t="shared" si="81"/>
        <v>1535.5007355685523</v>
      </c>
      <c r="V303" s="32">
        <f t="shared" si="81"/>
        <v>-5099.6251090845144</v>
      </c>
      <c r="W303" s="32">
        <f t="shared" si="81"/>
        <v>-534.7031273050319</v>
      </c>
      <c r="X303" s="32">
        <f t="shared" si="81"/>
        <v>2782.1008800531204</v>
      </c>
      <c r="Y303" s="32">
        <f t="shared" si="81"/>
        <v>3015.9326751361132</v>
      </c>
      <c r="Z303" s="32">
        <f t="shared" si="81"/>
        <v>-3438.5833660671478</v>
      </c>
      <c r="AC303" s="32">
        <f t="shared" si="82"/>
        <v>3946.8710131484827</v>
      </c>
      <c r="AD303" s="32">
        <f t="shared" si="82"/>
        <v>4598.6932457438506</v>
      </c>
      <c r="AE303" s="32">
        <f t="shared" si="82"/>
        <v>4596.5684620198099</v>
      </c>
      <c r="AF303" s="32">
        <f t="shared" si="82"/>
        <v>4582.801552293402</v>
      </c>
      <c r="AG303" s="32">
        <f t="shared" si="82"/>
        <v>4750.7877976653417</v>
      </c>
      <c r="AH303" s="32">
        <f t="shared" si="82"/>
        <v>11385.913642318388</v>
      </c>
      <c r="AI303" s="32">
        <f t="shared" si="82"/>
        <v>6820.9916605389235</v>
      </c>
      <c r="AJ303" s="32">
        <f t="shared" si="82"/>
        <v>3504.1876531807734</v>
      </c>
      <c r="AK303" s="32">
        <f t="shared" si="82"/>
        <v>3270.3558580977815</v>
      </c>
      <c r="AL303" s="32">
        <f t="shared" si="82"/>
        <v>9724.871899301048</v>
      </c>
    </row>
    <row r="304" spans="3:38">
      <c r="D304" s="42">
        <f t="shared" si="79"/>
        <v>0.625</v>
      </c>
      <c r="E304" s="32">
        <f t="shared" si="80"/>
        <v>3659.7054057976138</v>
      </c>
      <c r="F304" s="32">
        <f t="shared" si="80"/>
        <v>3659.7054057976138</v>
      </c>
      <c r="G304" s="32">
        <f t="shared" si="80"/>
        <v>3659.7054057976138</v>
      </c>
      <c r="H304" s="32">
        <f t="shared" si="80"/>
        <v>3659.7054057976138</v>
      </c>
      <c r="I304" s="32">
        <f t="shared" si="80"/>
        <v>3659.7054057976138</v>
      </c>
      <c r="J304" s="32">
        <f t="shared" si="80"/>
        <v>3659.7054057976138</v>
      </c>
      <c r="K304" s="32">
        <f t="shared" si="80"/>
        <v>3659.7054057976138</v>
      </c>
      <c r="L304" s="32">
        <f t="shared" si="80"/>
        <v>3659.7054057976138</v>
      </c>
      <c r="M304" s="32">
        <f t="shared" si="80"/>
        <v>3659.7054057976138</v>
      </c>
      <c r="N304" s="32">
        <f t="shared" si="80"/>
        <v>3659.7054057976138</v>
      </c>
      <c r="Q304" s="32">
        <f t="shared" si="81"/>
        <v>2948.0626799819815</v>
      </c>
      <c r="R304" s="32">
        <f t="shared" si="81"/>
        <v>1492.8711409904602</v>
      </c>
      <c r="S304" s="32">
        <f t="shared" si="81"/>
        <v>2356.1133609588755</v>
      </c>
      <c r="T304" s="32">
        <f t="shared" si="81"/>
        <v>1731.1315481381703</v>
      </c>
      <c r="U304" s="32">
        <f t="shared" si="81"/>
        <v>1809.9373962727936</v>
      </c>
      <c r="V304" s="32">
        <f t="shared" si="81"/>
        <v>-8261.1940465653406</v>
      </c>
      <c r="W304" s="32">
        <f t="shared" si="81"/>
        <v>-682.34081440011369</v>
      </c>
      <c r="X304" s="32">
        <f t="shared" si="81"/>
        <v>3184.4150923459356</v>
      </c>
      <c r="Y304" s="32">
        <f t="shared" si="81"/>
        <v>3438.4240493261486</v>
      </c>
      <c r="Z304" s="32">
        <f t="shared" si="81"/>
        <v>-3971.4074862868956</v>
      </c>
      <c r="AC304" s="32">
        <f t="shared" si="82"/>
        <v>4371.3481316132466</v>
      </c>
      <c r="AD304" s="32">
        <f t="shared" si="82"/>
        <v>5826.5396706047686</v>
      </c>
      <c r="AE304" s="32">
        <f t="shared" si="82"/>
        <v>4963.2974506363526</v>
      </c>
      <c r="AF304" s="32">
        <f t="shared" si="82"/>
        <v>5588.2792634570578</v>
      </c>
      <c r="AG304" s="32">
        <f t="shared" si="82"/>
        <v>5509.4734153224344</v>
      </c>
      <c r="AH304" s="32">
        <f t="shared" si="82"/>
        <v>15580.604858160563</v>
      </c>
      <c r="AI304" s="32">
        <f t="shared" si="82"/>
        <v>8001.7516259953391</v>
      </c>
      <c r="AJ304" s="32">
        <f t="shared" si="82"/>
        <v>4134.9957192492921</v>
      </c>
      <c r="AK304" s="32">
        <f t="shared" si="82"/>
        <v>3880.9867622690804</v>
      </c>
      <c r="AL304" s="32">
        <f t="shared" si="82"/>
        <v>11290.818297882128</v>
      </c>
    </row>
    <row r="305" spans="4:38">
      <c r="D305" s="42">
        <f t="shared" si="79"/>
        <v>0.75</v>
      </c>
      <c r="E305" s="32">
        <f t="shared" si="80"/>
        <v>4182.3095503148697</v>
      </c>
      <c r="F305" s="32">
        <f t="shared" si="80"/>
        <v>4182.3095503148697</v>
      </c>
      <c r="G305" s="32">
        <f t="shared" si="80"/>
        <v>4182.3095503148697</v>
      </c>
      <c r="H305" s="32">
        <f t="shared" si="80"/>
        <v>4182.3095503148697</v>
      </c>
      <c r="I305" s="32">
        <f t="shared" si="80"/>
        <v>4182.3095503148697</v>
      </c>
      <c r="J305" s="32">
        <f t="shared" si="80"/>
        <v>4182.3095503148697</v>
      </c>
      <c r="K305" s="32">
        <f t="shared" si="80"/>
        <v>4182.3095503148697</v>
      </c>
      <c r="L305" s="32">
        <f t="shared" si="80"/>
        <v>4182.3095503148697</v>
      </c>
      <c r="M305" s="32">
        <f t="shared" si="80"/>
        <v>4182.3095503148697</v>
      </c>
      <c r="N305" s="32">
        <f t="shared" si="80"/>
        <v>4182.3095503148697</v>
      </c>
      <c r="Q305" s="32">
        <f t="shared" si="81"/>
        <v>3634.4313557765499</v>
      </c>
      <c r="R305" s="32">
        <f t="shared" si="81"/>
        <v>1149.1925388493942</v>
      </c>
      <c r="S305" s="32">
        <f t="shared" si="81"/>
        <v>3151.0731091600601</v>
      </c>
      <c r="T305" s="32">
        <f t="shared" si="81"/>
        <v>1760.8818624585965</v>
      </c>
      <c r="U305" s="32">
        <f t="shared" si="81"/>
        <v>2098.2651919191048</v>
      </c>
      <c r="V305" s="32">
        <f t="shared" si="81"/>
        <v>-12045.59488355844</v>
      </c>
      <c r="W305" s="32">
        <f t="shared" si="81"/>
        <v>-831.28349106892688</v>
      </c>
      <c r="X305" s="32">
        <f t="shared" si="81"/>
        <v>3591.8236788160293</v>
      </c>
      <c r="Y305" s="32">
        <f t="shared" si="81"/>
        <v>3843.1256206878988</v>
      </c>
      <c r="Z305" s="32">
        <f t="shared" si="81"/>
        <v>-4488.7524807900172</v>
      </c>
      <c r="AC305" s="32">
        <f t="shared" si="82"/>
        <v>4730.1877448531905</v>
      </c>
      <c r="AD305" s="32">
        <f t="shared" si="82"/>
        <v>7215.4265617803476</v>
      </c>
      <c r="AE305" s="32">
        <f t="shared" si="82"/>
        <v>5213.5459914696812</v>
      </c>
      <c r="AF305" s="32">
        <f t="shared" si="82"/>
        <v>6603.7372381711439</v>
      </c>
      <c r="AG305" s="32">
        <f t="shared" si="82"/>
        <v>6266.3539087106356</v>
      </c>
      <c r="AH305" s="32">
        <f t="shared" si="82"/>
        <v>20410.21398418818</v>
      </c>
      <c r="AI305" s="32">
        <f t="shared" si="82"/>
        <v>9195.9025916986629</v>
      </c>
      <c r="AJ305" s="32">
        <f t="shared" si="82"/>
        <v>4772.7954218137111</v>
      </c>
      <c r="AK305" s="32">
        <f t="shared" si="82"/>
        <v>4521.4934799418415</v>
      </c>
      <c r="AL305" s="32">
        <f t="shared" si="82"/>
        <v>12853.371581419739</v>
      </c>
    </row>
    <row r="306" spans="4:38">
      <c r="D306" s="42">
        <f t="shared" si="79"/>
        <v>0.875</v>
      </c>
      <c r="E306" s="32">
        <f t="shared" si="80"/>
        <v>4709.9957898561788</v>
      </c>
      <c r="F306" s="32">
        <f t="shared" si="80"/>
        <v>4709.9957898561788</v>
      </c>
      <c r="G306" s="32">
        <f t="shared" si="80"/>
        <v>4709.9957898561788</v>
      </c>
      <c r="H306" s="32">
        <f t="shared" si="80"/>
        <v>4709.9957898561788</v>
      </c>
      <c r="I306" s="32">
        <f t="shared" si="80"/>
        <v>4709.9957898561788</v>
      </c>
      <c r="J306" s="32">
        <f t="shared" si="80"/>
        <v>4709.9957898561788</v>
      </c>
      <c r="K306" s="32">
        <f t="shared" si="80"/>
        <v>4709.9957898561788</v>
      </c>
      <c r="L306" s="32">
        <f t="shared" si="80"/>
        <v>4709.9957898561788</v>
      </c>
      <c r="M306" s="32">
        <f t="shared" si="80"/>
        <v>4709.9957898561788</v>
      </c>
      <c r="N306" s="32">
        <f t="shared" si="80"/>
        <v>4709.9957898561788</v>
      </c>
      <c r="Q306" s="32">
        <f t="shared" si="81"/>
        <v>4344.2263770800646</v>
      </c>
      <c r="R306" s="32">
        <f t="shared" si="81"/>
        <v>770.87424274456555</v>
      </c>
      <c r="S306" s="32">
        <f t="shared" si="81"/>
        <v>3979.5333200155637</v>
      </c>
      <c r="T306" s="32">
        <f t="shared" si="81"/>
        <v>1821.1161138618843</v>
      </c>
      <c r="U306" s="32">
        <f t="shared" si="81"/>
        <v>2398.4475094659297</v>
      </c>
      <c r="V306" s="32">
        <f t="shared" si="81"/>
        <v>-15941.205660558506</v>
      </c>
      <c r="W306" s="32">
        <f t="shared" si="81"/>
        <v>-974.52288012008103</v>
      </c>
      <c r="X306" s="32">
        <f t="shared" si="81"/>
        <v>4009.7653533159782</v>
      </c>
      <c r="Y306" s="32">
        <f t="shared" si="81"/>
        <v>4246.9121512395031</v>
      </c>
      <c r="Z306" s="32">
        <f t="shared" si="81"/>
        <v>-4985.785730085845</v>
      </c>
      <c r="AC306" s="32">
        <f t="shared" si="82"/>
        <v>5075.7652026322994</v>
      </c>
      <c r="AD306" s="32">
        <f t="shared" si="82"/>
        <v>8649.1173369677945</v>
      </c>
      <c r="AE306" s="32">
        <f t="shared" si="82"/>
        <v>5440.4582596967939</v>
      </c>
      <c r="AF306" s="32">
        <f t="shared" si="82"/>
        <v>7598.8754658504722</v>
      </c>
      <c r="AG306" s="32">
        <f t="shared" si="82"/>
        <v>7021.5440702464266</v>
      </c>
      <c r="AH306" s="32">
        <f t="shared" si="82"/>
        <v>25361.197240270863</v>
      </c>
      <c r="AI306" s="32">
        <f t="shared" si="82"/>
        <v>10394.514459832437</v>
      </c>
      <c r="AJ306" s="32">
        <f t="shared" si="82"/>
        <v>5410.2262263963785</v>
      </c>
      <c r="AK306" s="32">
        <f t="shared" si="82"/>
        <v>5173.0794284728527</v>
      </c>
      <c r="AL306" s="32">
        <f t="shared" si="82"/>
        <v>14405.777309798221</v>
      </c>
    </row>
    <row r="307" spans="4:38">
      <c r="D307" s="42">
        <f t="shared" si="79"/>
        <v>1</v>
      </c>
      <c r="E307" s="32">
        <f t="shared" si="80"/>
        <v>5242.6642449878418</v>
      </c>
      <c r="F307" s="32">
        <f t="shared" si="80"/>
        <v>5242.6642449878418</v>
      </c>
      <c r="G307" s="32">
        <f t="shared" si="80"/>
        <v>5242.6642449878418</v>
      </c>
      <c r="H307" s="32">
        <f t="shared" si="80"/>
        <v>5242.6642449878418</v>
      </c>
      <c r="I307" s="32">
        <f t="shared" si="80"/>
        <v>5242.6642449878418</v>
      </c>
      <c r="J307" s="32">
        <f t="shared" si="80"/>
        <v>5242.6642449878418</v>
      </c>
      <c r="K307" s="32">
        <f t="shared" si="80"/>
        <v>5242.6642449878418</v>
      </c>
      <c r="L307" s="32">
        <f t="shared" si="80"/>
        <v>5242.6642449878418</v>
      </c>
      <c r="M307" s="32">
        <f t="shared" si="80"/>
        <v>5242.6642449878418</v>
      </c>
      <c r="N307" s="32">
        <f t="shared" si="80"/>
        <v>5242.6642449878418</v>
      </c>
      <c r="Q307" s="32">
        <f t="shared" si="81"/>
        <v>5003.4552473281947</v>
      </c>
      <c r="R307" s="32">
        <f t="shared" si="81"/>
        <v>516.1822553076978</v>
      </c>
      <c r="S307" s="32">
        <f t="shared" si="81"/>
        <v>4711.0829041233983</v>
      </c>
      <c r="T307" s="32">
        <f t="shared" si="81"/>
        <v>1937.564245630065</v>
      </c>
      <c r="U307" s="32">
        <f t="shared" si="81"/>
        <v>2708.1001946836823</v>
      </c>
      <c r="V307" s="32">
        <f t="shared" si="81"/>
        <v>-19268.490035994146</v>
      </c>
      <c r="W307" s="32">
        <f t="shared" si="81"/>
        <v>-1105.934953831827</v>
      </c>
      <c r="X307" s="32">
        <f t="shared" si="81"/>
        <v>4443.7630650788942</v>
      </c>
      <c r="Y307" s="32">
        <f t="shared" si="81"/>
        <v>4674.224623757068</v>
      </c>
      <c r="Z307" s="32">
        <f t="shared" si="81"/>
        <v>-5457.7186056119172</v>
      </c>
      <c r="AC307" s="32">
        <f t="shared" si="82"/>
        <v>5481.8732426474935</v>
      </c>
      <c r="AD307" s="32">
        <f t="shared" si="82"/>
        <v>9969.1462346679818</v>
      </c>
      <c r="AE307" s="32">
        <f t="shared" si="82"/>
        <v>5774.2455858522835</v>
      </c>
      <c r="AF307" s="32">
        <f t="shared" si="82"/>
        <v>8547.7642443456189</v>
      </c>
      <c r="AG307" s="32">
        <f t="shared" si="82"/>
        <v>7777.2282952920004</v>
      </c>
      <c r="AH307" s="32">
        <f t="shared" si="82"/>
        <v>29753.818525969829</v>
      </c>
      <c r="AI307" s="32">
        <f t="shared" si="82"/>
        <v>11591.263443807509</v>
      </c>
      <c r="AJ307" s="32">
        <f t="shared" si="82"/>
        <v>6041.5654248967876</v>
      </c>
      <c r="AK307" s="32">
        <f t="shared" si="82"/>
        <v>5811.1038662186156</v>
      </c>
      <c r="AL307" s="32">
        <f t="shared" si="82"/>
        <v>15943.04709558759</v>
      </c>
    </row>
    <row r="308" spans="4:38">
      <c r="D308" s="42">
        <f t="shared" si="79"/>
        <v>1.125</v>
      </c>
      <c r="E308" s="32">
        <f t="shared" si="80"/>
        <v>5779.4613433625946</v>
      </c>
      <c r="F308" s="32">
        <f t="shared" si="80"/>
        <v>5779.4613433625946</v>
      </c>
      <c r="G308" s="32">
        <f t="shared" si="80"/>
        <v>5779.4613433625946</v>
      </c>
      <c r="H308" s="32">
        <f t="shared" si="80"/>
        <v>5779.4613433625946</v>
      </c>
      <c r="I308" s="32">
        <f t="shared" si="80"/>
        <v>5779.4613433625946</v>
      </c>
      <c r="J308" s="32">
        <f t="shared" si="80"/>
        <v>5779.4613433625946</v>
      </c>
      <c r="K308" s="32">
        <f t="shared" si="80"/>
        <v>5779.4613433625946</v>
      </c>
      <c r="L308" s="32">
        <f t="shared" si="80"/>
        <v>5779.4613433625946</v>
      </c>
      <c r="M308" s="32">
        <f t="shared" si="80"/>
        <v>5779.4613433625946</v>
      </c>
      <c r="N308" s="32">
        <f t="shared" si="80"/>
        <v>5779.4613433625946</v>
      </c>
      <c r="Q308" s="32">
        <f t="shared" si="81"/>
        <v>5573.0888026113525</v>
      </c>
      <c r="R308" s="32">
        <f t="shared" si="81"/>
        <v>470.02799771624279</v>
      </c>
      <c r="S308" s="32">
        <f t="shared" si="81"/>
        <v>5278.0201369291435</v>
      </c>
      <c r="T308" s="32">
        <f t="shared" si="81"/>
        <v>2115.168154103942</v>
      </c>
      <c r="U308" s="32">
        <f t="shared" si="81"/>
        <v>3026.1955097376026</v>
      </c>
      <c r="V308" s="32">
        <f t="shared" si="81"/>
        <v>-21692.966634213146</v>
      </c>
      <c r="W308" s="32">
        <f t="shared" si="81"/>
        <v>-1220.7287568952465</v>
      </c>
      <c r="X308" s="32">
        <f t="shared" si="81"/>
        <v>4893.9901588223001</v>
      </c>
      <c r="Y308" s="32">
        <f t="shared" si="81"/>
        <v>5137.0583251897551</v>
      </c>
      <c r="Z308" s="32">
        <f t="shared" si="81"/>
        <v>-5900.5820516997937</v>
      </c>
      <c r="AC308" s="32">
        <f t="shared" si="82"/>
        <v>5985.8338841138348</v>
      </c>
      <c r="AD308" s="32">
        <f t="shared" si="82"/>
        <v>11088.894689008941</v>
      </c>
      <c r="AE308" s="32">
        <f t="shared" si="82"/>
        <v>6280.9025497960447</v>
      </c>
      <c r="AF308" s="32">
        <f t="shared" si="82"/>
        <v>9443.7545326212457</v>
      </c>
      <c r="AG308" s="32">
        <f t="shared" si="82"/>
        <v>8532.7271769875861</v>
      </c>
      <c r="AH308" s="32">
        <f t="shared" si="82"/>
        <v>33251.889320938339</v>
      </c>
      <c r="AI308" s="32">
        <f t="shared" si="82"/>
        <v>12779.651443620429</v>
      </c>
      <c r="AJ308" s="32">
        <f t="shared" si="82"/>
        <v>6664.9325279028881</v>
      </c>
      <c r="AK308" s="32">
        <f t="shared" si="82"/>
        <v>6421.864361535434</v>
      </c>
      <c r="AL308" s="32">
        <f t="shared" si="82"/>
        <v>17459.504738424919</v>
      </c>
    </row>
    <row r="309" spans="4:38">
      <c r="D309" s="42">
        <f t="shared" si="79"/>
        <v>1.325</v>
      </c>
      <c r="E309" s="32">
        <f t="shared" si="80"/>
        <v>10391.506778389899</v>
      </c>
      <c r="F309" s="32">
        <f t="shared" si="80"/>
        <v>10391.506778389899</v>
      </c>
      <c r="G309" s="32">
        <f t="shared" si="80"/>
        <v>10391.506778389899</v>
      </c>
      <c r="H309" s="32">
        <f t="shared" si="80"/>
        <v>10391.506778389899</v>
      </c>
      <c r="I309" s="32">
        <f t="shared" si="80"/>
        <v>10391.506778389899</v>
      </c>
      <c r="J309" s="32">
        <f t="shared" si="80"/>
        <v>10391.506778389899</v>
      </c>
      <c r="K309" s="32">
        <f t="shared" si="80"/>
        <v>10391.506778389899</v>
      </c>
      <c r="L309" s="32">
        <f t="shared" si="80"/>
        <v>10391.506778389899</v>
      </c>
      <c r="M309" s="32">
        <f t="shared" si="80"/>
        <v>10391.506778389899</v>
      </c>
      <c r="N309" s="32">
        <f t="shared" si="80"/>
        <v>10391.506778389899</v>
      </c>
      <c r="Q309" s="32">
        <f t="shared" si="81"/>
        <v>10042.329314834758</v>
      </c>
      <c r="R309" s="32">
        <f t="shared" si="81"/>
        <v>890.7223449109897</v>
      </c>
      <c r="S309" s="32">
        <f t="shared" si="81"/>
        <v>9488.6899877936976</v>
      </c>
      <c r="T309" s="32">
        <f t="shared" si="81"/>
        <v>3841.5834035415974</v>
      </c>
      <c r="U309" s="32">
        <f t="shared" si="81"/>
        <v>5551.4576826877301</v>
      </c>
      <c r="V309" s="32">
        <f t="shared" si="81"/>
        <v>-38979.835342613216</v>
      </c>
      <c r="W309" s="32">
        <f t="shared" si="81"/>
        <v>-2145.6541326716701</v>
      </c>
      <c r="X309" s="32">
        <f t="shared" si="81"/>
        <v>8804.8799790004141</v>
      </c>
      <c r="Y309" s="32">
        <f t="shared" si="81"/>
        <v>9238.5836523674443</v>
      </c>
      <c r="Z309" s="32">
        <f t="shared" si="81"/>
        <v>-10285.856018273342</v>
      </c>
      <c r="AC309" s="32">
        <f t="shared" si="82"/>
        <v>10740.68424194504</v>
      </c>
      <c r="AD309" s="32">
        <f t="shared" si="82"/>
        <v>19892.291211868811</v>
      </c>
      <c r="AE309" s="32">
        <f t="shared" si="82"/>
        <v>11294.323568986101</v>
      </c>
      <c r="AF309" s="32">
        <f t="shared" si="82"/>
        <v>16941.430153238201</v>
      </c>
      <c r="AG309" s="32">
        <f t="shared" si="82"/>
        <v>15231.55587409207</v>
      </c>
      <c r="AH309" s="32">
        <f t="shared" si="82"/>
        <v>59762.84889939303</v>
      </c>
      <c r="AI309" s="32">
        <f t="shared" si="82"/>
        <v>22928.667689451464</v>
      </c>
      <c r="AJ309" s="32">
        <f t="shared" si="82"/>
        <v>11978.133577779387</v>
      </c>
      <c r="AK309" s="32">
        <f t="shared" si="82"/>
        <v>11544.429904412356</v>
      </c>
      <c r="AL309" s="32">
        <f t="shared" si="82"/>
        <v>31068.869575053108</v>
      </c>
    </row>
    <row r="310" spans="4:38">
      <c r="D310" s="42">
        <f t="shared" si="79"/>
        <v>1.5249999999999999</v>
      </c>
      <c r="E310" s="32">
        <f t="shared" si="80"/>
        <v>11823.692490298568</v>
      </c>
      <c r="F310" s="32">
        <f t="shared" si="80"/>
        <v>11823.692490298568</v>
      </c>
      <c r="G310" s="32">
        <f t="shared" si="80"/>
        <v>11823.692490298568</v>
      </c>
      <c r="H310" s="32">
        <f t="shared" si="80"/>
        <v>11823.692490298568</v>
      </c>
      <c r="I310" s="32">
        <f t="shared" si="80"/>
        <v>11823.692490298568</v>
      </c>
      <c r="J310" s="32">
        <f t="shared" si="80"/>
        <v>11823.692490298568</v>
      </c>
      <c r="K310" s="32">
        <f t="shared" si="80"/>
        <v>11823.692490298568</v>
      </c>
      <c r="L310" s="32">
        <f t="shared" si="80"/>
        <v>11823.692490298568</v>
      </c>
      <c r="M310" s="32">
        <f t="shared" si="80"/>
        <v>11823.692490298568</v>
      </c>
      <c r="N310" s="32">
        <f t="shared" si="80"/>
        <v>11823.692490298568</v>
      </c>
      <c r="Q310" s="32">
        <f t="shared" si="81"/>
        <v>11455.007099125976</v>
      </c>
      <c r="R310" s="32">
        <f t="shared" si="81"/>
        <v>1132.5877725211876</v>
      </c>
      <c r="S310" s="32">
        <f t="shared" si="81"/>
        <v>10793.254756338996</v>
      </c>
      <c r="T310" s="32">
        <f t="shared" si="81"/>
        <v>4471.5749017886483</v>
      </c>
      <c r="U310" s="32">
        <f t="shared" si="81"/>
        <v>6490.1718204464923</v>
      </c>
      <c r="V310" s="32">
        <f t="shared" si="81"/>
        <v>-44288.81291343012</v>
      </c>
      <c r="W310" s="32">
        <f t="shared" si="81"/>
        <v>-2312.8314917424677</v>
      </c>
      <c r="X310" s="32">
        <f t="shared" si="81"/>
        <v>10032.716000227696</v>
      </c>
      <c r="Y310" s="32">
        <f t="shared" si="81"/>
        <v>10517.460553174174</v>
      </c>
      <c r="Z310" s="32">
        <f t="shared" si="81"/>
        <v>-11208.876196004421</v>
      </c>
      <c r="AC310" s="32">
        <f t="shared" si="82"/>
        <v>12192.37788147116</v>
      </c>
      <c r="AD310" s="32">
        <f t="shared" si="82"/>
        <v>22514.797208075946</v>
      </c>
      <c r="AE310" s="32">
        <f t="shared" si="82"/>
        <v>12854.130224258141</v>
      </c>
      <c r="AF310" s="32">
        <f t="shared" si="82"/>
        <v>19175.810078808485</v>
      </c>
      <c r="AG310" s="32">
        <f t="shared" si="82"/>
        <v>17157.213160150644</v>
      </c>
      <c r="AH310" s="32">
        <f t="shared" si="82"/>
        <v>67936.197894027253</v>
      </c>
      <c r="AI310" s="32">
        <f t="shared" si="82"/>
        <v>25960.216472339591</v>
      </c>
      <c r="AJ310" s="32">
        <f t="shared" si="82"/>
        <v>13614.668980369437</v>
      </c>
      <c r="AK310" s="32">
        <f t="shared" si="82"/>
        <v>13129.92442742296</v>
      </c>
      <c r="AL310" s="32">
        <f t="shared" si="82"/>
        <v>34856.261176601613</v>
      </c>
    </row>
    <row r="311" spans="4:38">
      <c r="D311" s="42">
        <f t="shared" si="79"/>
        <v>1.7249999999999999</v>
      </c>
      <c r="E311" s="32">
        <f t="shared" si="80"/>
        <v>13231.524525037876</v>
      </c>
      <c r="F311" s="32">
        <f t="shared" si="80"/>
        <v>13231.524525037876</v>
      </c>
      <c r="G311" s="32">
        <f t="shared" si="80"/>
        <v>13231.524525037876</v>
      </c>
      <c r="H311" s="32">
        <f t="shared" si="80"/>
        <v>13231.524525037876</v>
      </c>
      <c r="I311" s="32">
        <f t="shared" si="80"/>
        <v>13231.524525037876</v>
      </c>
      <c r="J311" s="32">
        <f t="shared" si="80"/>
        <v>13231.524525037876</v>
      </c>
      <c r="K311" s="32">
        <f t="shared" si="80"/>
        <v>13231.524525037876</v>
      </c>
      <c r="L311" s="32">
        <f t="shared" si="80"/>
        <v>13231.524525037876</v>
      </c>
      <c r="M311" s="32">
        <f t="shared" si="80"/>
        <v>13231.524525037876</v>
      </c>
      <c r="N311" s="32">
        <f t="shared" si="80"/>
        <v>13231.524525037876</v>
      </c>
      <c r="Q311" s="32">
        <f t="shared" si="81"/>
        <v>12849.584009849068</v>
      </c>
      <c r="R311" s="32">
        <f t="shared" si="81"/>
        <v>1472.8152270982634</v>
      </c>
      <c r="S311" s="32">
        <f t="shared" si="81"/>
        <v>12072.889399863123</v>
      </c>
      <c r="T311" s="32">
        <f t="shared" si="81"/>
        <v>5177.3515169978609</v>
      </c>
      <c r="U311" s="32">
        <f t="shared" si="81"/>
        <v>7487.1748539843366</v>
      </c>
      <c r="V311" s="32">
        <f t="shared" si="81"/>
        <v>-49453.026202167741</v>
      </c>
      <c r="W311" s="32">
        <f t="shared" si="81"/>
        <v>-2366.5701815767993</v>
      </c>
      <c r="X311" s="32">
        <f t="shared" si="81"/>
        <v>11252.167429705438</v>
      </c>
      <c r="Y311" s="32">
        <f t="shared" si="81"/>
        <v>11779.512884458754</v>
      </c>
      <c r="Z311" s="32">
        <f t="shared" si="81"/>
        <v>-11919.645288041325</v>
      </c>
      <c r="AC311" s="32">
        <f t="shared" si="82"/>
        <v>13613.465040226689</v>
      </c>
      <c r="AD311" s="32">
        <f t="shared" si="82"/>
        <v>24990.233822977494</v>
      </c>
      <c r="AE311" s="32">
        <f t="shared" si="82"/>
        <v>14390.159650212649</v>
      </c>
      <c r="AF311" s="32">
        <f t="shared" si="82"/>
        <v>21285.697533077891</v>
      </c>
      <c r="AG311" s="32">
        <f t="shared" si="82"/>
        <v>18975.874196091419</v>
      </c>
      <c r="AH311" s="32">
        <f t="shared" si="82"/>
        <v>75916.075252243492</v>
      </c>
      <c r="AI311" s="32">
        <f t="shared" si="82"/>
        <v>28829.619231652545</v>
      </c>
      <c r="AJ311" s="32">
        <f t="shared" si="82"/>
        <v>15210.881620370319</v>
      </c>
      <c r="AK311" s="32">
        <f t="shared" si="82"/>
        <v>14683.536165616999</v>
      </c>
      <c r="AL311" s="32">
        <f t="shared" si="82"/>
        <v>38382.694338117173</v>
      </c>
    </row>
    <row r="312" spans="4:38">
      <c r="D312" s="42">
        <f t="shared" si="79"/>
        <v>2</v>
      </c>
      <c r="E312" s="32">
        <f t="shared" si="80"/>
        <v>20481.513281389773</v>
      </c>
      <c r="F312" s="32">
        <f t="shared" si="80"/>
        <v>20481.513281389773</v>
      </c>
      <c r="G312" s="32">
        <f t="shared" si="80"/>
        <v>20481.513281389773</v>
      </c>
      <c r="H312" s="32">
        <f t="shared" si="80"/>
        <v>20481.513281389773</v>
      </c>
      <c r="I312" s="32">
        <f t="shared" si="80"/>
        <v>20481.513281389773</v>
      </c>
      <c r="J312" s="32">
        <f t="shared" si="80"/>
        <v>20481.513281389773</v>
      </c>
      <c r="K312" s="32">
        <f t="shared" si="80"/>
        <v>20481.513281389773</v>
      </c>
      <c r="L312" s="32">
        <f t="shared" si="80"/>
        <v>20481.513281389773</v>
      </c>
      <c r="M312" s="32">
        <f t="shared" si="80"/>
        <v>20481.513281389773</v>
      </c>
      <c r="N312" s="32">
        <f t="shared" si="80"/>
        <v>20481.513281389773</v>
      </c>
      <c r="Q312" s="32">
        <f t="shared" si="81"/>
        <v>19944.388484542818</v>
      </c>
      <c r="R312" s="32">
        <f t="shared" si="81"/>
        <v>2807.000694533197</v>
      </c>
      <c r="S312" s="32">
        <f t="shared" si="81"/>
        <v>18673.893955813746</v>
      </c>
      <c r="T312" s="32">
        <f t="shared" si="81"/>
        <v>8459.1810053590834</v>
      </c>
      <c r="U312" s="32">
        <f t="shared" si="81"/>
        <v>12066.493832252516</v>
      </c>
      <c r="V312" s="32">
        <f t="shared" si="81"/>
        <v>-76269.65986509998</v>
      </c>
      <c r="W312" s="32">
        <f t="shared" si="81"/>
        <v>-3094.3319052254119</v>
      </c>
      <c r="X312" s="32">
        <f t="shared" si="81"/>
        <v>17482.059684085503</v>
      </c>
      <c r="Y312" s="32">
        <f t="shared" si="81"/>
        <v>18259.338733237077</v>
      </c>
      <c r="Z312" s="32">
        <f t="shared" si="81"/>
        <v>-17148.75202954833</v>
      </c>
      <c r="AC312" s="32">
        <f t="shared" si="82"/>
        <v>21018.638078236731</v>
      </c>
      <c r="AD312" s="32">
        <f t="shared" si="82"/>
        <v>38156.025868246354</v>
      </c>
      <c r="AE312" s="32">
        <f t="shared" si="82"/>
        <v>22289.132606965828</v>
      </c>
      <c r="AF312" s="32">
        <f t="shared" si="82"/>
        <v>32503.845557420475</v>
      </c>
      <c r="AG312" s="32">
        <f t="shared" si="82"/>
        <v>28896.532730527037</v>
      </c>
      <c r="AH312" s="32">
        <f t="shared" si="82"/>
        <v>117232.68642787954</v>
      </c>
      <c r="AI312" s="32">
        <f t="shared" si="82"/>
        <v>44057.358468004968</v>
      </c>
      <c r="AJ312" s="32">
        <f t="shared" si="82"/>
        <v>23480.966878694049</v>
      </c>
      <c r="AK312" s="32">
        <f t="shared" si="82"/>
        <v>22703.687829542483</v>
      </c>
      <c r="AL312" s="32">
        <f t="shared" si="82"/>
        <v>58111.77859232809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20928.884350935848</v>
      </c>
      <c r="F313" s="32">
        <f t="shared" si="83"/>
        <v>20928.884350935848</v>
      </c>
      <c r="G313" s="32">
        <f t="shared" si="83"/>
        <v>20928.884350935848</v>
      </c>
      <c r="H313" s="32">
        <f t="shared" si="83"/>
        <v>20928.884350935848</v>
      </c>
      <c r="I313" s="32">
        <f t="shared" si="83"/>
        <v>20928.884350935848</v>
      </c>
      <c r="J313" s="32">
        <f t="shared" si="83"/>
        <v>20928.884350935848</v>
      </c>
      <c r="K313" s="32">
        <f t="shared" si="83"/>
        <v>20928.884350935848</v>
      </c>
      <c r="L313" s="32">
        <f t="shared" si="83"/>
        <v>20928.884350935848</v>
      </c>
      <c r="M313" s="32">
        <f t="shared" si="83"/>
        <v>20928.884350935848</v>
      </c>
      <c r="N313" s="32">
        <f t="shared" si="83"/>
        <v>20928.884350935848</v>
      </c>
      <c r="Q313" s="32">
        <f t="shared" ref="Q313:Z328" si="84">($D223-$D222)/8*(Q222+3*((2*Q222+Q223)/3)+3*((Q222+2*Q223)/3)+Q223)</f>
        <v>20436.377520535138</v>
      </c>
      <c r="R313" s="32">
        <f t="shared" si="84"/>
        <v>3580.8442457593283</v>
      </c>
      <c r="S313" s="32">
        <f t="shared" si="84"/>
        <v>19062.684144459316</v>
      </c>
      <c r="T313" s="32">
        <f t="shared" si="84"/>
        <v>9245.3915467757888</v>
      </c>
      <c r="U313" s="32">
        <f t="shared" si="84"/>
        <v>12907.133734224797</v>
      </c>
      <c r="V313" s="32">
        <f t="shared" si="84"/>
        <v>-77556.729291570911</v>
      </c>
      <c r="W313" s="32">
        <f t="shared" si="84"/>
        <v>-2392.9217050069824</v>
      </c>
      <c r="X313" s="32">
        <f t="shared" si="84"/>
        <v>17951.923491217545</v>
      </c>
      <c r="Y313" s="32">
        <f t="shared" si="84"/>
        <v>18693.144297927542</v>
      </c>
      <c r="Z313" s="32">
        <f t="shared" si="84"/>
        <v>-15965.988086374604</v>
      </c>
      <c r="AC313" s="32">
        <f t="shared" ref="AC313:AL328" si="85">($D223-$D222)/8*(AC222+3*((2*AC222+AC223)/3)+3*((AC222+2*AC223)/3)+AC223)</f>
        <v>21421.391181336563</v>
      </c>
      <c r="AD313" s="32">
        <f t="shared" si="85"/>
        <v>38276.924456112363</v>
      </c>
      <c r="AE313" s="32">
        <f t="shared" si="85"/>
        <v>22795.084557412385</v>
      </c>
      <c r="AF313" s="32">
        <f t="shared" si="85"/>
        <v>32612.37715509591</v>
      </c>
      <c r="AG313" s="32">
        <f t="shared" si="85"/>
        <v>28950.634967646904</v>
      </c>
      <c r="AH313" s="32">
        <f t="shared" si="85"/>
        <v>119414.49799344261</v>
      </c>
      <c r="AI313" s="32">
        <f t="shared" si="85"/>
        <v>44250.690406878704</v>
      </c>
      <c r="AJ313" s="32">
        <f t="shared" si="85"/>
        <v>23905.845210654155</v>
      </c>
      <c r="AK313" s="32">
        <f t="shared" si="85"/>
        <v>23164.624403944159</v>
      </c>
      <c r="AL313" s="32">
        <f t="shared" si="85"/>
        <v>57823.756788246508</v>
      </c>
    </row>
    <row r="314" spans="4:38">
      <c r="D314" s="42">
        <f t="shared" si="79"/>
        <v>2.5</v>
      </c>
      <c r="E314" s="32">
        <f t="shared" si="83"/>
        <v>23152.681141915709</v>
      </c>
      <c r="F314" s="32">
        <f t="shared" si="83"/>
        <v>23152.681141915709</v>
      </c>
      <c r="G314" s="32">
        <f t="shared" si="83"/>
        <v>23152.681141915709</v>
      </c>
      <c r="H314" s="32">
        <f t="shared" si="83"/>
        <v>23152.681141915709</v>
      </c>
      <c r="I314" s="32">
        <f t="shared" si="83"/>
        <v>23152.681141915709</v>
      </c>
      <c r="J314" s="32">
        <f t="shared" si="83"/>
        <v>23152.681141915709</v>
      </c>
      <c r="K314" s="32">
        <f t="shared" si="83"/>
        <v>23152.681141915709</v>
      </c>
      <c r="L314" s="32">
        <f t="shared" si="83"/>
        <v>23152.681141915709</v>
      </c>
      <c r="M314" s="32">
        <f t="shared" si="83"/>
        <v>23152.681141915709</v>
      </c>
      <c r="N314" s="32">
        <f t="shared" si="83"/>
        <v>23152.681141915709</v>
      </c>
      <c r="Q314" s="32">
        <f t="shared" si="84"/>
        <v>22663.506849538615</v>
      </c>
      <c r="R314" s="32">
        <f t="shared" si="84"/>
        <v>4853.6062840241166</v>
      </c>
      <c r="S314" s="32">
        <f t="shared" si="84"/>
        <v>21064.272640639861</v>
      </c>
      <c r="T314" s="32">
        <f t="shared" si="84"/>
        <v>10980.922947988753</v>
      </c>
      <c r="U314" s="32">
        <f t="shared" si="84"/>
        <v>14941.199669685066</v>
      </c>
      <c r="V314" s="32">
        <f t="shared" si="84"/>
        <v>-85323.073575330651</v>
      </c>
      <c r="W314" s="32">
        <f t="shared" si="84"/>
        <v>-1684.1891623706044</v>
      </c>
      <c r="X314" s="32">
        <f t="shared" si="84"/>
        <v>19971.033661756221</v>
      </c>
      <c r="Y314" s="32">
        <f t="shared" si="84"/>
        <v>20724.114272907704</v>
      </c>
      <c r="Z314" s="32">
        <f t="shared" si="84"/>
        <v>-15889.923577594795</v>
      </c>
      <c r="AC314" s="32">
        <f t="shared" si="85"/>
        <v>23641.855434292804</v>
      </c>
      <c r="AD314" s="32">
        <f t="shared" si="85"/>
        <v>41451.755999807283</v>
      </c>
      <c r="AE314" s="32">
        <f t="shared" si="85"/>
        <v>25241.089643191557</v>
      </c>
      <c r="AF314" s="32">
        <f t="shared" si="85"/>
        <v>35324.439335842668</v>
      </c>
      <c r="AG314" s="32">
        <f t="shared" si="85"/>
        <v>31364.162614146353</v>
      </c>
      <c r="AH314" s="32">
        <f t="shared" si="85"/>
        <v>131628.43585916207</v>
      </c>
      <c r="AI314" s="32">
        <f t="shared" si="85"/>
        <v>47989.551446202022</v>
      </c>
      <c r="AJ314" s="32">
        <f t="shared" si="85"/>
        <v>26334.328622075202</v>
      </c>
      <c r="AK314" s="32">
        <f t="shared" si="85"/>
        <v>25581.248010923715</v>
      </c>
      <c r="AL314" s="32">
        <f t="shared" si="85"/>
        <v>62195.285861426237</v>
      </c>
    </row>
    <row r="315" spans="4:38">
      <c r="D315" s="42">
        <f t="shared" si="79"/>
        <v>2.75</v>
      </c>
      <c r="E315" s="32">
        <f t="shared" si="83"/>
        <v>25374.196934717882</v>
      </c>
      <c r="F315" s="32">
        <f t="shared" si="83"/>
        <v>25374.196934717882</v>
      </c>
      <c r="G315" s="32">
        <f t="shared" si="83"/>
        <v>25374.196934717882</v>
      </c>
      <c r="H315" s="32">
        <f t="shared" si="83"/>
        <v>25374.196934717882</v>
      </c>
      <c r="I315" s="32">
        <f t="shared" si="83"/>
        <v>25374.196934717882</v>
      </c>
      <c r="J315" s="32">
        <f t="shared" si="83"/>
        <v>25374.196934717882</v>
      </c>
      <c r="K315" s="32">
        <f t="shared" si="83"/>
        <v>25374.196934717882</v>
      </c>
      <c r="L315" s="32">
        <f t="shared" si="83"/>
        <v>25374.196934717882</v>
      </c>
      <c r="M315" s="32">
        <f t="shared" si="83"/>
        <v>25374.196934717882</v>
      </c>
      <c r="N315" s="32">
        <f t="shared" si="83"/>
        <v>25374.196934717882</v>
      </c>
      <c r="Q315" s="32">
        <f t="shared" si="84"/>
        <v>24894.920817474664</v>
      </c>
      <c r="R315" s="32">
        <f t="shared" si="84"/>
        <v>6414.2093983020004</v>
      </c>
      <c r="S315" s="32">
        <f t="shared" si="84"/>
        <v>23056.058203144497</v>
      </c>
      <c r="T315" s="32">
        <f t="shared" si="84"/>
        <v>12958.739493396568</v>
      </c>
      <c r="U315" s="32">
        <f t="shared" si="84"/>
        <v>17141.581179300803</v>
      </c>
      <c r="V315" s="32">
        <f t="shared" si="84"/>
        <v>-92927.707935791404</v>
      </c>
      <c r="W315" s="32">
        <f t="shared" si="84"/>
        <v>-664.12236100204393</v>
      </c>
      <c r="X315" s="32">
        <f t="shared" si="84"/>
        <v>22026.17790594625</v>
      </c>
      <c r="Y315" s="32">
        <f t="shared" si="84"/>
        <v>22768.770177299957</v>
      </c>
      <c r="Z315" s="32">
        <f t="shared" si="84"/>
        <v>-15373.151086461554</v>
      </c>
      <c r="AC315" s="32">
        <f t="shared" si="85"/>
        <v>25853.473051961108</v>
      </c>
      <c r="AD315" s="32">
        <f t="shared" si="85"/>
        <v>44334.184471133762</v>
      </c>
      <c r="AE315" s="32">
        <f t="shared" si="85"/>
        <v>27692.33566629127</v>
      </c>
      <c r="AF315" s="32">
        <f t="shared" si="85"/>
        <v>37789.654376039201</v>
      </c>
      <c r="AG315" s="32">
        <f t="shared" si="85"/>
        <v>33606.812690134961</v>
      </c>
      <c r="AH315" s="32">
        <f t="shared" si="85"/>
        <v>143676.10180522717</v>
      </c>
      <c r="AI315" s="32">
        <f t="shared" si="85"/>
        <v>51412.51623043781</v>
      </c>
      <c r="AJ315" s="32">
        <f t="shared" si="85"/>
        <v>28722.215963489518</v>
      </c>
      <c r="AK315" s="32">
        <f t="shared" si="85"/>
        <v>27979.623692135814</v>
      </c>
      <c r="AL315" s="32">
        <f t="shared" si="85"/>
        <v>66121.544955897232</v>
      </c>
    </row>
    <row r="316" spans="4:38">
      <c r="D316" s="42">
        <f t="shared" si="79"/>
        <v>3</v>
      </c>
      <c r="E316" s="32">
        <f t="shared" si="83"/>
        <v>27588.632712355491</v>
      </c>
      <c r="F316" s="32">
        <f t="shared" si="83"/>
        <v>27588.632712355491</v>
      </c>
      <c r="G316" s="32">
        <f t="shared" si="83"/>
        <v>27588.632712355491</v>
      </c>
      <c r="H316" s="32">
        <f t="shared" si="83"/>
        <v>27588.632712355491</v>
      </c>
      <c r="I316" s="32">
        <f t="shared" si="83"/>
        <v>27588.632712355491</v>
      </c>
      <c r="J316" s="32">
        <f t="shared" si="83"/>
        <v>27588.632712355491</v>
      </c>
      <c r="K316" s="32">
        <f t="shared" si="83"/>
        <v>27588.632712355491</v>
      </c>
      <c r="L316" s="32">
        <f t="shared" si="83"/>
        <v>27588.632712355491</v>
      </c>
      <c r="M316" s="32">
        <f t="shared" si="83"/>
        <v>27588.632712355491</v>
      </c>
      <c r="N316" s="32">
        <f t="shared" si="83"/>
        <v>27588.632712355491</v>
      </c>
      <c r="Q316" s="32">
        <f t="shared" si="84"/>
        <v>27124.835357480737</v>
      </c>
      <c r="R316" s="32">
        <f t="shared" si="84"/>
        <v>8263.3915514334039</v>
      </c>
      <c r="S316" s="32">
        <f t="shared" si="84"/>
        <v>25033.627950212838</v>
      </c>
      <c r="T316" s="32">
        <f t="shared" si="84"/>
        <v>15178.037184269591</v>
      </c>
      <c r="U316" s="32">
        <f t="shared" si="84"/>
        <v>19501.506522987082</v>
      </c>
      <c r="V316" s="32">
        <f t="shared" si="84"/>
        <v>-100352.01955276428</v>
      </c>
      <c r="W316" s="32">
        <f t="shared" si="84"/>
        <v>669.51000714294787</v>
      </c>
      <c r="X316" s="32">
        <f t="shared" si="84"/>
        <v>24114.646304030008</v>
      </c>
      <c r="Y316" s="32">
        <f t="shared" si="84"/>
        <v>24823.702897849555</v>
      </c>
      <c r="Z316" s="32">
        <f t="shared" si="84"/>
        <v>-14419.055889220657</v>
      </c>
      <c r="AC316" s="32">
        <f t="shared" si="85"/>
        <v>28052.430067230249</v>
      </c>
      <c r="AD316" s="32">
        <f t="shared" si="85"/>
        <v>46913.873873277582</v>
      </c>
      <c r="AE316" s="32">
        <f t="shared" si="85"/>
        <v>30143.637474498151</v>
      </c>
      <c r="AF316" s="32">
        <f t="shared" si="85"/>
        <v>39999.2282404414</v>
      </c>
      <c r="AG316" s="32">
        <f t="shared" si="85"/>
        <v>35675.758901723908</v>
      </c>
      <c r="AH316" s="32">
        <f t="shared" si="85"/>
        <v>155529.28497747527</v>
      </c>
      <c r="AI316" s="32">
        <f t="shared" si="85"/>
        <v>54507.755417568056</v>
      </c>
      <c r="AJ316" s="32">
        <f t="shared" si="85"/>
        <v>31062.619120680978</v>
      </c>
      <c r="AK316" s="32">
        <f t="shared" si="85"/>
        <v>30353.562526861431</v>
      </c>
      <c r="AL316" s="32">
        <f t="shared" si="85"/>
        <v>69596.321313931621</v>
      </c>
    </row>
    <row r="317" spans="4:38">
      <c r="D317" s="42">
        <f t="shared" si="79"/>
        <v>3.25</v>
      </c>
      <c r="E317" s="32">
        <f t="shared" si="83"/>
        <v>29791.634403492237</v>
      </c>
      <c r="F317" s="32">
        <f t="shared" si="83"/>
        <v>29791.634403492237</v>
      </c>
      <c r="G317" s="32">
        <f t="shared" si="83"/>
        <v>29791.634403492237</v>
      </c>
      <c r="H317" s="32">
        <f t="shared" si="83"/>
        <v>29791.634403492237</v>
      </c>
      <c r="I317" s="32">
        <f t="shared" si="83"/>
        <v>29791.634403492237</v>
      </c>
      <c r="J317" s="32">
        <f t="shared" si="83"/>
        <v>29791.634403492237</v>
      </c>
      <c r="K317" s="32">
        <f t="shared" si="83"/>
        <v>29791.634403492237</v>
      </c>
      <c r="L317" s="32">
        <f t="shared" si="83"/>
        <v>29791.634403492237</v>
      </c>
      <c r="M317" s="32">
        <f t="shared" si="83"/>
        <v>29791.634403492237</v>
      </c>
      <c r="N317" s="32">
        <f t="shared" si="83"/>
        <v>29791.634403492237</v>
      </c>
      <c r="Q317" s="32">
        <f t="shared" si="84"/>
        <v>29347.887852933363</v>
      </c>
      <c r="R317" s="32">
        <f t="shared" si="84"/>
        <v>10391.896900751977</v>
      </c>
      <c r="S317" s="32">
        <f t="shared" si="84"/>
        <v>26993.244170229875</v>
      </c>
      <c r="T317" s="32">
        <f t="shared" si="84"/>
        <v>17629.708661867782</v>
      </c>
      <c r="U317" s="32">
        <f t="shared" si="84"/>
        <v>22009.43919703205</v>
      </c>
      <c r="V317" s="32">
        <f t="shared" si="84"/>
        <v>-107584.39879628042</v>
      </c>
      <c r="W317" s="32">
        <f t="shared" si="84"/>
        <v>2308.0204084769161</v>
      </c>
      <c r="X317" s="32">
        <f t="shared" si="84"/>
        <v>26233.071639315389</v>
      </c>
      <c r="Y317" s="32">
        <f t="shared" si="84"/>
        <v>26885.541598260461</v>
      </c>
      <c r="Z317" s="32">
        <f t="shared" si="84"/>
        <v>-13042.986077912619</v>
      </c>
      <c r="AC317" s="32">
        <f t="shared" si="85"/>
        <v>30235.38095405111</v>
      </c>
      <c r="AD317" s="32">
        <f t="shared" si="85"/>
        <v>49191.371906232504</v>
      </c>
      <c r="AE317" s="32">
        <f t="shared" si="85"/>
        <v>32590.024636754602</v>
      </c>
      <c r="AF317" s="32">
        <f t="shared" si="85"/>
        <v>41953.560145116695</v>
      </c>
      <c r="AG317" s="32">
        <f t="shared" si="85"/>
        <v>37573.829609952423</v>
      </c>
      <c r="AH317" s="32">
        <f t="shared" si="85"/>
        <v>167167.66760326491</v>
      </c>
      <c r="AI317" s="32">
        <f t="shared" si="85"/>
        <v>57275.248398507567</v>
      </c>
      <c r="AJ317" s="32">
        <f t="shared" si="85"/>
        <v>33350.197167669088</v>
      </c>
      <c r="AK317" s="32">
        <f t="shared" si="85"/>
        <v>32697.727208724013</v>
      </c>
      <c r="AL317" s="32">
        <f t="shared" si="85"/>
        <v>72626.254884897106</v>
      </c>
    </row>
    <row r="318" spans="4:38">
      <c r="D318" s="42">
        <f t="shared" si="79"/>
        <v>3.5</v>
      </c>
      <c r="E318" s="32">
        <f t="shared" si="83"/>
        <v>31979.275950142339</v>
      </c>
      <c r="F318" s="32">
        <f t="shared" si="83"/>
        <v>31979.275950142339</v>
      </c>
      <c r="G318" s="32">
        <f t="shared" si="83"/>
        <v>31979.275950142339</v>
      </c>
      <c r="H318" s="32">
        <f t="shared" si="83"/>
        <v>31979.275950142339</v>
      </c>
      <c r="I318" s="32">
        <f t="shared" si="83"/>
        <v>31979.275950142339</v>
      </c>
      <c r="J318" s="32">
        <f t="shared" si="83"/>
        <v>31979.275950142339</v>
      </c>
      <c r="K318" s="32">
        <f t="shared" si="83"/>
        <v>31979.275950142339</v>
      </c>
      <c r="L318" s="32">
        <f t="shared" si="83"/>
        <v>31979.275950142339</v>
      </c>
      <c r="M318" s="32">
        <f t="shared" si="83"/>
        <v>31979.275950142339</v>
      </c>
      <c r="N318" s="32">
        <f t="shared" si="83"/>
        <v>31979.275950142339</v>
      </c>
      <c r="Q318" s="32">
        <f t="shared" si="84"/>
        <v>31559.131987939814</v>
      </c>
      <c r="R318" s="32">
        <f t="shared" si="84"/>
        <v>12780.53030447023</v>
      </c>
      <c r="S318" s="32">
        <f t="shared" si="84"/>
        <v>28931.827360699066</v>
      </c>
      <c r="T318" s="32">
        <f t="shared" si="84"/>
        <v>20296.384181130517</v>
      </c>
      <c r="U318" s="32">
        <f t="shared" si="84"/>
        <v>24649.142424263835</v>
      </c>
      <c r="V318" s="32">
        <f t="shared" si="84"/>
        <v>-114620.14595779828</v>
      </c>
      <c r="W318" s="32">
        <f t="shared" si="84"/>
        <v>4231.8663563587197</v>
      </c>
      <c r="X318" s="32">
        <f t="shared" si="84"/>
        <v>28377.415158773023</v>
      </c>
      <c r="Y318" s="32">
        <f t="shared" si="84"/>
        <v>28950.936923917023</v>
      </c>
      <c r="Z318" s="32">
        <f t="shared" si="84"/>
        <v>-11272.055601184924</v>
      </c>
      <c r="AC318" s="32">
        <f t="shared" si="85"/>
        <v>32399.419912344863</v>
      </c>
      <c r="AD318" s="32">
        <f t="shared" si="85"/>
        <v>51178.021595814454</v>
      </c>
      <c r="AE318" s="32">
        <f t="shared" si="85"/>
        <v>35026.724539585615</v>
      </c>
      <c r="AF318" s="32">
        <f t="shared" si="85"/>
        <v>43662.16771915416</v>
      </c>
      <c r="AG318" s="32">
        <f t="shared" si="85"/>
        <v>39309.409476020839</v>
      </c>
      <c r="AH318" s="32">
        <f t="shared" si="85"/>
        <v>178578.69785808297</v>
      </c>
      <c r="AI318" s="32">
        <f t="shared" si="85"/>
        <v>59726.685543925974</v>
      </c>
      <c r="AJ318" s="32">
        <f t="shared" si="85"/>
        <v>35581.136741511655</v>
      </c>
      <c r="AK318" s="32">
        <f t="shared" si="85"/>
        <v>35007.614976367659</v>
      </c>
      <c r="AL318" s="32">
        <f t="shared" si="85"/>
        <v>75230.607501469611</v>
      </c>
    </row>
    <row r="319" spans="4:38">
      <c r="D319" s="42">
        <f t="shared" si="79"/>
        <v>3.75</v>
      </c>
      <c r="E319" s="32">
        <f t="shared" si="83"/>
        <v>34148.039994198705</v>
      </c>
      <c r="F319" s="32">
        <f t="shared" si="83"/>
        <v>34148.039994198705</v>
      </c>
      <c r="G319" s="32">
        <f t="shared" si="83"/>
        <v>34148.039994198705</v>
      </c>
      <c r="H319" s="32">
        <f t="shared" si="83"/>
        <v>34148.039994198705</v>
      </c>
      <c r="I319" s="32">
        <f t="shared" si="83"/>
        <v>34148.039994198705</v>
      </c>
      <c r="J319" s="32">
        <f t="shared" si="83"/>
        <v>34148.039994198705</v>
      </c>
      <c r="K319" s="32">
        <f t="shared" si="83"/>
        <v>34148.039994198705</v>
      </c>
      <c r="L319" s="32">
        <f t="shared" si="83"/>
        <v>34148.039994198705</v>
      </c>
      <c r="M319" s="32">
        <f t="shared" si="83"/>
        <v>34148.039994198705</v>
      </c>
      <c r="N319" s="32">
        <f t="shared" si="83"/>
        <v>34148.039994198705</v>
      </c>
      <c r="Q319" s="32">
        <f t="shared" si="84"/>
        <v>33754.028833865661</v>
      </c>
      <c r="R319" s="32">
        <f t="shared" si="84"/>
        <v>15400.308043846475</v>
      </c>
      <c r="S319" s="32">
        <f t="shared" si="84"/>
        <v>30846.934508623559</v>
      </c>
      <c r="T319" s="32">
        <f t="shared" si="84"/>
        <v>23152.55309100675</v>
      </c>
      <c r="U319" s="32">
        <f t="shared" si="84"/>
        <v>27399.784139189909</v>
      </c>
      <c r="V319" s="32">
        <f t="shared" si="84"/>
        <v>-121461.31778136101</v>
      </c>
      <c r="W319" s="32">
        <f t="shared" si="84"/>
        <v>6410.8188524283732</v>
      </c>
      <c r="X319" s="32">
        <f t="shared" si="84"/>
        <v>30542.961036711476</v>
      </c>
      <c r="Y319" s="32">
        <f t="shared" si="84"/>
        <v>31016.546038047705</v>
      </c>
      <c r="Z319" s="32">
        <f t="shared" si="84"/>
        <v>-9144.8502563586881</v>
      </c>
      <c r="AC319" s="32">
        <f t="shared" si="85"/>
        <v>34542.051154531757</v>
      </c>
      <c r="AD319" s="32">
        <f t="shared" si="85"/>
        <v>52895.77194455095</v>
      </c>
      <c r="AE319" s="32">
        <f t="shared" si="85"/>
        <v>37449.145479773862</v>
      </c>
      <c r="AF319" s="32">
        <f t="shared" si="85"/>
        <v>45143.526897390664</v>
      </c>
      <c r="AG319" s="32">
        <f t="shared" si="85"/>
        <v>40896.295849207505</v>
      </c>
      <c r="AH319" s="32">
        <f t="shared" si="85"/>
        <v>189757.39776975845</v>
      </c>
      <c r="AI319" s="32">
        <f t="shared" si="85"/>
        <v>61885.261135969064</v>
      </c>
      <c r="AJ319" s="32">
        <f t="shared" si="85"/>
        <v>37753.118951685938</v>
      </c>
      <c r="AK319" s="32">
        <f t="shared" si="85"/>
        <v>37279.533950349716</v>
      </c>
      <c r="AL319" s="32">
        <f t="shared" si="85"/>
        <v>77440.93024475612</v>
      </c>
    </row>
    <row r="320" spans="4:38">
      <c r="D320" s="42">
        <f t="shared" si="79"/>
        <v>4</v>
      </c>
      <c r="E320" s="32">
        <f t="shared" si="83"/>
        <v>36294.797031850016</v>
      </c>
      <c r="F320" s="32">
        <f t="shared" si="83"/>
        <v>36294.797031850016</v>
      </c>
      <c r="G320" s="32">
        <f t="shared" si="83"/>
        <v>36294.797031850016</v>
      </c>
      <c r="H320" s="32">
        <f t="shared" si="83"/>
        <v>36294.797031850016</v>
      </c>
      <c r="I320" s="32">
        <f t="shared" si="83"/>
        <v>36294.797031850016</v>
      </c>
      <c r="J320" s="32">
        <f t="shared" si="83"/>
        <v>36294.797031850016</v>
      </c>
      <c r="K320" s="32">
        <f t="shared" si="83"/>
        <v>36294.797031850016</v>
      </c>
      <c r="L320" s="32">
        <f t="shared" si="83"/>
        <v>36294.797031850016</v>
      </c>
      <c r="M320" s="32">
        <f t="shared" si="83"/>
        <v>36294.797031850016</v>
      </c>
      <c r="N320" s="32">
        <f t="shared" si="83"/>
        <v>36294.797031850016</v>
      </c>
      <c r="Q320" s="32">
        <f t="shared" si="84"/>
        <v>35928.43507485203</v>
      </c>
      <c r="R320" s="32">
        <f t="shared" si="84"/>
        <v>18212.688473376842</v>
      </c>
      <c r="S320" s="32">
        <f t="shared" si="84"/>
        <v>32736.733826093365</v>
      </c>
      <c r="T320" s="32">
        <f t="shared" si="84"/>
        <v>26164.752325569913</v>
      </c>
      <c r="U320" s="32">
        <f t="shared" si="84"/>
        <v>30236.075156703508</v>
      </c>
      <c r="V320" s="32">
        <f t="shared" si="84"/>
        <v>-128116.52567878924</v>
      </c>
      <c r="W320" s="32">
        <f t="shared" si="84"/>
        <v>8804.2175482891344</v>
      </c>
      <c r="X320" s="32">
        <f t="shared" si="84"/>
        <v>32724.318529123248</v>
      </c>
      <c r="Y320" s="32">
        <f t="shared" si="84"/>
        <v>33079.019631776777</v>
      </c>
      <c r="Z320" s="32">
        <f t="shared" si="84"/>
        <v>-6711.0552497147528</v>
      </c>
      <c r="AC320" s="32">
        <f t="shared" si="85"/>
        <v>36661.158988847994</v>
      </c>
      <c r="AD320" s="32">
        <f t="shared" si="85"/>
        <v>54376.905590323193</v>
      </c>
      <c r="AE320" s="32">
        <f t="shared" si="85"/>
        <v>39852.86023760667</v>
      </c>
      <c r="AF320" s="32">
        <f t="shared" si="85"/>
        <v>46424.841738130111</v>
      </c>
      <c r="AG320" s="32">
        <f t="shared" si="85"/>
        <v>42353.51890699652</v>
      </c>
      <c r="AH320" s="32">
        <f t="shared" si="85"/>
        <v>200706.11974248927</v>
      </c>
      <c r="AI320" s="32">
        <f t="shared" si="85"/>
        <v>63785.376515410913</v>
      </c>
      <c r="AJ320" s="32">
        <f t="shared" si="85"/>
        <v>39865.27553457678</v>
      </c>
      <c r="AK320" s="32">
        <f t="shared" si="85"/>
        <v>39510.574431923269</v>
      </c>
      <c r="AL320" s="32">
        <f t="shared" si="85"/>
        <v>79300.649313414804</v>
      </c>
    </row>
    <row r="321" spans="4:38">
      <c r="D321" s="42">
        <f t="shared" si="79"/>
        <v>4.25</v>
      </c>
      <c r="E321" s="32">
        <f t="shared" si="83"/>
        <v>38416.783432773678</v>
      </c>
      <c r="F321" s="32">
        <f t="shared" si="83"/>
        <v>38416.783432773678</v>
      </c>
      <c r="G321" s="32">
        <f t="shared" si="83"/>
        <v>38416.783432773678</v>
      </c>
      <c r="H321" s="32">
        <f t="shared" si="83"/>
        <v>38416.783432773678</v>
      </c>
      <c r="I321" s="32">
        <f t="shared" si="83"/>
        <v>38416.783432773678</v>
      </c>
      <c r="J321" s="32">
        <f t="shared" si="83"/>
        <v>38416.783432773678</v>
      </c>
      <c r="K321" s="32">
        <f t="shared" si="83"/>
        <v>38416.783432773678</v>
      </c>
      <c r="L321" s="32">
        <f t="shared" si="83"/>
        <v>38416.783432773678</v>
      </c>
      <c r="M321" s="32">
        <f t="shared" si="83"/>
        <v>38416.783432773678</v>
      </c>
      <c r="N321" s="32">
        <f t="shared" si="83"/>
        <v>38416.783432773678</v>
      </c>
      <c r="Q321" s="32">
        <f t="shared" si="84"/>
        <v>38078.588843940874</v>
      </c>
      <c r="R321" s="32">
        <f t="shared" si="84"/>
        <v>21169.867460678994</v>
      </c>
      <c r="S321" s="32">
        <f t="shared" si="84"/>
        <v>34599.976710141462</v>
      </c>
      <c r="T321" s="32">
        <f t="shared" si="84"/>
        <v>29291.809245831195</v>
      </c>
      <c r="U321" s="32">
        <f t="shared" si="84"/>
        <v>33128.433583587372</v>
      </c>
      <c r="V321" s="32">
        <f t="shared" si="84"/>
        <v>-134600.69518506218</v>
      </c>
      <c r="W321" s="32">
        <f t="shared" si="84"/>
        <v>11361.296170836402</v>
      </c>
      <c r="X321" s="32">
        <f t="shared" si="84"/>
        <v>34915.430537785993</v>
      </c>
      <c r="Y321" s="32">
        <f t="shared" si="84"/>
        <v>35134.990685627577</v>
      </c>
      <c r="Z321" s="32">
        <f t="shared" si="84"/>
        <v>-4031.0211022805379</v>
      </c>
      <c r="AC321" s="32">
        <f t="shared" si="85"/>
        <v>38754.978021606497</v>
      </c>
      <c r="AD321" s="32">
        <f t="shared" si="85"/>
        <v>55663.69940486837</v>
      </c>
      <c r="AE321" s="32">
        <f t="shared" si="85"/>
        <v>42233.590155405909</v>
      </c>
      <c r="AF321" s="32">
        <f t="shared" si="85"/>
        <v>47541.757619716169</v>
      </c>
      <c r="AG321" s="32">
        <f t="shared" si="85"/>
        <v>43705.133281959992</v>
      </c>
      <c r="AH321" s="32">
        <f t="shared" si="85"/>
        <v>211434.26205060954</v>
      </c>
      <c r="AI321" s="32">
        <f t="shared" si="85"/>
        <v>65472.270694710969</v>
      </c>
      <c r="AJ321" s="32">
        <f t="shared" si="85"/>
        <v>41918.136327761378</v>
      </c>
      <c r="AK321" s="32">
        <f t="shared" si="85"/>
        <v>41698.576179919794</v>
      </c>
      <c r="AL321" s="32">
        <f t="shared" si="85"/>
        <v>80864.587967827945</v>
      </c>
    </row>
    <row r="322" spans="4:38">
      <c r="D322" s="42">
        <f t="shared" si="79"/>
        <v>4.5</v>
      </c>
      <c r="E322" s="32">
        <f t="shared" si="83"/>
        <v>40511.578746112187</v>
      </c>
      <c r="F322" s="32">
        <f t="shared" si="83"/>
        <v>40511.578746112187</v>
      </c>
      <c r="G322" s="32">
        <f t="shared" si="83"/>
        <v>40511.578746112187</v>
      </c>
      <c r="H322" s="32">
        <f t="shared" si="83"/>
        <v>40511.578746112187</v>
      </c>
      <c r="I322" s="32">
        <f t="shared" si="83"/>
        <v>40511.578746112187</v>
      </c>
      <c r="J322" s="32">
        <f t="shared" si="83"/>
        <v>40511.578746112187</v>
      </c>
      <c r="K322" s="32">
        <f t="shared" si="83"/>
        <v>40511.578746112187</v>
      </c>
      <c r="L322" s="32">
        <f t="shared" si="83"/>
        <v>40511.578746112187</v>
      </c>
      <c r="M322" s="32">
        <f t="shared" si="83"/>
        <v>40511.578746112187</v>
      </c>
      <c r="N322" s="32">
        <f t="shared" si="83"/>
        <v>40511.578746112187</v>
      </c>
      <c r="Q322" s="32">
        <f t="shared" si="84"/>
        <v>40201.093675133707</v>
      </c>
      <c r="R322" s="32">
        <f t="shared" si="84"/>
        <v>24215.124888790429</v>
      </c>
      <c r="S322" s="32">
        <f t="shared" si="84"/>
        <v>36435.967681107228</v>
      </c>
      <c r="T322" s="32">
        <f t="shared" si="84"/>
        <v>32485.127370690439</v>
      </c>
      <c r="U322" s="32">
        <f t="shared" si="84"/>
        <v>36043.169281499795</v>
      </c>
      <c r="V322" s="32">
        <f t="shared" si="84"/>
        <v>-140934.79555513704</v>
      </c>
      <c r="W322" s="32">
        <f t="shared" si="84"/>
        <v>14021.563269903809</v>
      </c>
      <c r="X322" s="32">
        <f t="shared" si="84"/>
        <v>37109.587466707606</v>
      </c>
      <c r="Y322" s="32">
        <f t="shared" si="84"/>
        <v>37181.064830547351</v>
      </c>
      <c r="Z322" s="32">
        <f t="shared" si="84"/>
        <v>-1175.2829953415232</v>
      </c>
      <c r="AC322" s="32">
        <f t="shared" si="85"/>
        <v>40822.06381709066</v>
      </c>
      <c r="AD322" s="32">
        <f t="shared" si="85"/>
        <v>56808.032603433938</v>
      </c>
      <c r="AE322" s="32">
        <f t="shared" si="85"/>
        <v>44587.189811117147</v>
      </c>
      <c r="AF322" s="32">
        <f t="shared" si="85"/>
        <v>48538.030121533928</v>
      </c>
      <c r="AG322" s="32">
        <f t="shared" si="85"/>
        <v>44979.988210724565</v>
      </c>
      <c r="AH322" s="32">
        <f t="shared" si="85"/>
        <v>221957.9530473614</v>
      </c>
      <c r="AI322" s="32">
        <f t="shared" si="85"/>
        <v>67001.594222320564</v>
      </c>
      <c r="AJ322" s="32">
        <f t="shared" si="85"/>
        <v>43913.570025516754</v>
      </c>
      <c r="AK322" s="32">
        <f t="shared" si="85"/>
        <v>43842.092661677016</v>
      </c>
      <c r="AL322" s="32">
        <f t="shared" si="85"/>
        <v>82198.440487565909</v>
      </c>
    </row>
    <row r="323" spans="4:38">
      <c r="D323" s="42">
        <f t="shared" si="79"/>
        <v>4.75</v>
      </c>
      <c r="E323" s="32">
        <f t="shared" si="83"/>
        <v>42577.082811875116</v>
      </c>
      <c r="F323" s="32">
        <f t="shared" si="83"/>
        <v>42577.082811875116</v>
      </c>
      <c r="G323" s="32">
        <f t="shared" si="83"/>
        <v>42577.082811875116</v>
      </c>
      <c r="H323" s="32">
        <f t="shared" si="83"/>
        <v>42577.082811875116</v>
      </c>
      <c r="I323" s="32">
        <f t="shared" si="83"/>
        <v>42577.082811875116</v>
      </c>
      <c r="J323" s="32">
        <f t="shared" si="83"/>
        <v>42577.082811875116</v>
      </c>
      <c r="K323" s="32">
        <f t="shared" si="83"/>
        <v>42577.082811875116</v>
      </c>
      <c r="L323" s="32">
        <f t="shared" si="83"/>
        <v>42577.082811875116</v>
      </c>
      <c r="M323" s="32">
        <f t="shared" si="83"/>
        <v>42577.082811875116</v>
      </c>
      <c r="N323" s="32">
        <f t="shared" si="83"/>
        <v>42577.082811875116</v>
      </c>
      <c r="Q323" s="32">
        <f t="shared" si="84"/>
        <v>42292.901177756408</v>
      </c>
      <c r="R323" s="32">
        <f t="shared" si="84"/>
        <v>27283.209993885477</v>
      </c>
      <c r="S323" s="32">
        <f t="shared" si="84"/>
        <v>38244.53310199581</v>
      </c>
      <c r="T323" s="32">
        <f t="shared" si="84"/>
        <v>35689.004830566068</v>
      </c>
      <c r="U323" s="32">
        <f t="shared" si="84"/>
        <v>38942.683011425805</v>
      </c>
      <c r="V323" s="32">
        <f t="shared" si="84"/>
        <v>-147145.54797261889</v>
      </c>
      <c r="W323" s="32">
        <f t="shared" si="84"/>
        <v>16715.224937181127</v>
      </c>
      <c r="X323" s="32">
        <f t="shared" si="84"/>
        <v>39299.445488949976</v>
      </c>
      <c r="Y323" s="32">
        <f t="shared" si="84"/>
        <v>39213.812295406417</v>
      </c>
      <c r="Z323" s="32">
        <f t="shared" si="84"/>
        <v>1775.953045571347</v>
      </c>
      <c r="AC323" s="32">
        <f t="shared" si="85"/>
        <v>42861.264445993824</v>
      </c>
      <c r="AD323" s="32">
        <f t="shared" si="85"/>
        <v>57870.955629864809</v>
      </c>
      <c r="AE323" s="32">
        <f t="shared" si="85"/>
        <v>46909.632521754414</v>
      </c>
      <c r="AF323" s="32">
        <f t="shared" si="85"/>
        <v>49465.160793184165</v>
      </c>
      <c r="AG323" s="32">
        <f t="shared" si="85"/>
        <v>46211.482612324427</v>
      </c>
      <c r="AH323" s="32">
        <f t="shared" si="85"/>
        <v>232299.71359636911</v>
      </c>
      <c r="AI323" s="32">
        <f t="shared" si="85"/>
        <v>68438.940686569113</v>
      </c>
      <c r="AJ323" s="32">
        <f t="shared" si="85"/>
        <v>45854.720134800256</v>
      </c>
      <c r="AK323" s="32">
        <f t="shared" si="85"/>
        <v>45940.353328343808</v>
      </c>
      <c r="AL323" s="32">
        <f t="shared" si="85"/>
        <v>83378.212578178893</v>
      </c>
    </row>
    <row r="324" spans="4:38">
      <c r="D324" s="42">
        <f t="shared" si="79"/>
        <v>5</v>
      </c>
      <c r="E324" s="32">
        <f t="shared" si="83"/>
        <v>44611.492924794751</v>
      </c>
      <c r="F324" s="32">
        <f t="shared" si="83"/>
        <v>44611.492924794751</v>
      </c>
      <c r="G324" s="32">
        <f t="shared" si="83"/>
        <v>44611.492924794751</v>
      </c>
      <c r="H324" s="32">
        <f t="shared" si="83"/>
        <v>44611.492924794751</v>
      </c>
      <c r="I324" s="32">
        <f t="shared" si="83"/>
        <v>44611.492924794751</v>
      </c>
      <c r="J324" s="32">
        <f t="shared" si="83"/>
        <v>44611.492924794751</v>
      </c>
      <c r="K324" s="32">
        <f t="shared" si="83"/>
        <v>44611.492924794751</v>
      </c>
      <c r="L324" s="32">
        <f t="shared" si="83"/>
        <v>44611.492924794751</v>
      </c>
      <c r="M324" s="32">
        <f t="shared" si="83"/>
        <v>44611.492924794751</v>
      </c>
      <c r="N324" s="32">
        <f t="shared" si="83"/>
        <v>44611.492924794751</v>
      </c>
      <c r="Q324" s="32">
        <f t="shared" si="84"/>
        <v>44351.292773901558</v>
      </c>
      <c r="R324" s="32">
        <f t="shared" si="84"/>
        <v>30300.754660201241</v>
      </c>
      <c r="S324" s="32">
        <f t="shared" si="84"/>
        <v>40025.989196530383</v>
      </c>
      <c r="T324" s="32">
        <f t="shared" si="84"/>
        <v>38840.976434981676</v>
      </c>
      <c r="U324" s="32">
        <f t="shared" si="84"/>
        <v>41785.675411698045</v>
      </c>
      <c r="V324" s="32">
        <f t="shared" si="84"/>
        <v>-153265.11909229073</v>
      </c>
      <c r="W324" s="32">
        <f t="shared" si="84"/>
        <v>19363.637682245484</v>
      </c>
      <c r="X324" s="32">
        <f t="shared" si="84"/>
        <v>41477.048251577318</v>
      </c>
      <c r="Y324" s="32">
        <f t="shared" si="84"/>
        <v>41229.761234251295</v>
      </c>
      <c r="Z324" s="32">
        <f t="shared" si="84"/>
        <v>4733.3455156532627</v>
      </c>
      <c r="AC324" s="32">
        <f t="shared" si="85"/>
        <v>44871.693075687959</v>
      </c>
      <c r="AD324" s="32">
        <f t="shared" si="85"/>
        <v>58922.231189388323</v>
      </c>
      <c r="AE324" s="32">
        <f t="shared" si="85"/>
        <v>49196.996653059119</v>
      </c>
      <c r="AF324" s="32">
        <f t="shared" si="85"/>
        <v>50382.009414607841</v>
      </c>
      <c r="AG324" s="32">
        <f t="shared" si="85"/>
        <v>47437.310437891458</v>
      </c>
      <c r="AH324" s="32">
        <f t="shared" si="85"/>
        <v>242488.10494188027</v>
      </c>
      <c r="AI324" s="32">
        <f t="shared" si="85"/>
        <v>69859.348167344026</v>
      </c>
      <c r="AJ324" s="32">
        <f t="shared" si="85"/>
        <v>47745.937598012199</v>
      </c>
      <c r="AK324" s="32">
        <f t="shared" si="85"/>
        <v>47993.224615338215</v>
      </c>
      <c r="AL324" s="32">
        <f t="shared" si="85"/>
        <v>84489.64033393623</v>
      </c>
    </row>
    <row r="325" spans="4:38">
      <c r="D325" s="42">
        <f t="shared" si="79"/>
        <v>5.25</v>
      </c>
      <c r="E325" s="32">
        <f t="shared" si="83"/>
        <v>46613.281356923413</v>
      </c>
      <c r="F325" s="32">
        <f t="shared" si="83"/>
        <v>46613.281356923413</v>
      </c>
      <c r="G325" s="32">
        <f t="shared" si="83"/>
        <v>46613.281356923413</v>
      </c>
      <c r="H325" s="32">
        <f t="shared" si="83"/>
        <v>46613.281356923413</v>
      </c>
      <c r="I325" s="32">
        <f t="shared" si="83"/>
        <v>46613.281356923413</v>
      </c>
      <c r="J325" s="32">
        <f t="shared" si="83"/>
        <v>46613.281356923413</v>
      </c>
      <c r="K325" s="32">
        <f t="shared" si="83"/>
        <v>46613.281356923413</v>
      </c>
      <c r="L325" s="32">
        <f t="shared" si="83"/>
        <v>46613.281356923413</v>
      </c>
      <c r="M325" s="32">
        <f t="shared" si="83"/>
        <v>46613.281356923413</v>
      </c>
      <c r="N325" s="32">
        <f t="shared" si="83"/>
        <v>46613.281356923413</v>
      </c>
      <c r="Q325" s="32">
        <f t="shared" si="84"/>
        <v>46373.860898156272</v>
      </c>
      <c r="R325" s="32">
        <f t="shared" si="84"/>
        <v>33186.705235783505</v>
      </c>
      <c r="S325" s="32">
        <f t="shared" si="84"/>
        <v>41781.10989919804</v>
      </c>
      <c r="T325" s="32">
        <f t="shared" si="84"/>
        <v>41872.171480030316</v>
      </c>
      <c r="U325" s="32">
        <f t="shared" si="84"/>
        <v>44527.361709249024</v>
      </c>
      <c r="V325" s="32">
        <f t="shared" si="84"/>
        <v>-159330.80609686713</v>
      </c>
      <c r="W325" s="32">
        <f t="shared" si="84"/>
        <v>21879.781189912592</v>
      </c>
      <c r="X325" s="32">
        <f t="shared" si="84"/>
        <v>43633.851247014565</v>
      </c>
      <c r="Y325" s="32">
        <f t="shared" si="84"/>
        <v>43225.392331899304</v>
      </c>
      <c r="Z325" s="32">
        <f t="shared" si="84"/>
        <v>7598.9643312571197</v>
      </c>
      <c r="AC325" s="32">
        <f t="shared" si="85"/>
        <v>46852.70181569054</v>
      </c>
      <c r="AD325" s="32">
        <f t="shared" si="85"/>
        <v>60039.857478063306</v>
      </c>
      <c r="AE325" s="32">
        <f t="shared" si="85"/>
        <v>51445.452814648772</v>
      </c>
      <c r="AF325" s="32">
        <f t="shared" si="85"/>
        <v>51354.391233816561</v>
      </c>
      <c r="AG325" s="32">
        <f t="shared" si="85"/>
        <v>48699.201004597795</v>
      </c>
      <c r="AH325" s="32">
        <f t="shared" si="85"/>
        <v>252557.36881071393</v>
      </c>
      <c r="AI325" s="32">
        <f t="shared" si="85"/>
        <v>71346.781523934231</v>
      </c>
      <c r="AJ325" s="32">
        <f t="shared" si="85"/>
        <v>49592.711466832261</v>
      </c>
      <c r="AK325" s="32">
        <f t="shared" si="85"/>
        <v>50001.170381947501</v>
      </c>
      <c r="AL325" s="32">
        <f t="shared" si="85"/>
        <v>85627.598382589727</v>
      </c>
    </row>
    <row r="326" spans="4:38">
      <c r="D326" s="42">
        <f t="shared" si="79"/>
        <v>5.5</v>
      </c>
      <c r="E326" s="32">
        <f t="shared" si="83"/>
        <v>48581.17345494288</v>
      </c>
      <c r="F326" s="32">
        <f t="shared" si="83"/>
        <v>48581.17345494288</v>
      </c>
      <c r="G326" s="32">
        <f t="shared" si="83"/>
        <v>48581.17345494288</v>
      </c>
      <c r="H326" s="32">
        <f t="shared" si="83"/>
        <v>48581.17345494288</v>
      </c>
      <c r="I326" s="32">
        <f t="shared" si="83"/>
        <v>48581.17345494288</v>
      </c>
      <c r="J326" s="32">
        <f t="shared" si="83"/>
        <v>48581.17345494288</v>
      </c>
      <c r="K326" s="32">
        <f t="shared" si="83"/>
        <v>48581.17345494288</v>
      </c>
      <c r="L326" s="32">
        <f t="shared" si="83"/>
        <v>48581.17345494288</v>
      </c>
      <c r="M326" s="32">
        <f t="shared" si="83"/>
        <v>48581.17345494288</v>
      </c>
      <c r="N326" s="32">
        <f t="shared" si="83"/>
        <v>48581.17345494288</v>
      </c>
      <c r="Q326" s="32">
        <f t="shared" si="84"/>
        <v>48358.489967540278</v>
      </c>
      <c r="R326" s="32">
        <f t="shared" si="84"/>
        <v>35852.764742060033</v>
      </c>
      <c r="S326" s="32">
        <f t="shared" si="84"/>
        <v>43511.094952816165</v>
      </c>
      <c r="T326" s="32">
        <f t="shared" si="84"/>
        <v>44707.680500030416</v>
      </c>
      <c r="U326" s="32">
        <f t="shared" si="84"/>
        <v>47119.6886514742</v>
      </c>
      <c r="V326" s="32">
        <f t="shared" si="84"/>
        <v>-165384.71840919513</v>
      </c>
      <c r="W326" s="32">
        <f t="shared" si="84"/>
        <v>24168.742123284839</v>
      </c>
      <c r="X326" s="32">
        <f t="shared" si="84"/>
        <v>45760.748140218289</v>
      </c>
      <c r="Y326" s="32">
        <f t="shared" si="84"/>
        <v>45197.134554294498</v>
      </c>
      <c r="Z326" s="32">
        <f t="shared" si="84"/>
        <v>10266.840798520481</v>
      </c>
      <c r="AC326" s="32">
        <f t="shared" si="85"/>
        <v>48803.856942345476</v>
      </c>
      <c r="AD326" s="32">
        <f t="shared" si="85"/>
        <v>61309.582167825793</v>
      </c>
      <c r="AE326" s="32">
        <f t="shared" si="85"/>
        <v>53651.251957069602</v>
      </c>
      <c r="AF326" s="32">
        <f t="shared" si="85"/>
        <v>52454.66640985541</v>
      </c>
      <c r="AG326" s="32">
        <f t="shared" si="85"/>
        <v>50042.658258411568</v>
      </c>
      <c r="AH326" s="32">
        <f t="shared" si="85"/>
        <v>262547.0653190809</v>
      </c>
      <c r="AI326" s="32">
        <f t="shared" si="85"/>
        <v>72993.604786600918</v>
      </c>
      <c r="AJ326" s="32">
        <f t="shared" si="85"/>
        <v>51401.598769667486</v>
      </c>
      <c r="AK326" s="32">
        <f t="shared" si="85"/>
        <v>51965.212355591255</v>
      </c>
      <c r="AL326" s="32">
        <f t="shared" si="85"/>
        <v>86895.506111365292</v>
      </c>
    </row>
    <row r="327" spans="4:38">
      <c r="D327" s="42">
        <f t="shared" si="79"/>
        <v>5.75</v>
      </c>
      <c r="E327" s="32">
        <f t="shared" si="83"/>
        <v>50514.126484608816</v>
      </c>
      <c r="F327" s="32">
        <f t="shared" si="83"/>
        <v>50514.126484608816</v>
      </c>
      <c r="G327" s="32">
        <f t="shared" si="83"/>
        <v>50514.126484608816</v>
      </c>
      <c r="H327" s="32">
        <f t="shared" si="83"/>
        <v>50514.126484608816</v>
      </c>
      <c r="I327" s="32">
        <f t="shared" si="83"/>
        <v>50514.126484608816</v>
      </c>
      <c r="J327" s="32">
        <f t="shared" si="83"/>
        <v>50514.126484608816</v>
      </c>
      <c r="K327" s="32">
        <f t="shared" si="83"/>
        <v>50514.126484608816</v>
      </c>
      <c r="L327" s="32">
        <f t="shared" si="83"/>
        <v>50514.126484608816</v>
      </c>
      <c r="M327" s="32">
        <f t="shared" si="83"/>
        <v>50514.126484608816</v>
      </c>
      <c r="N327" s="32">
        <f t="shared" si="83"/>
        <v>50514.126484608816</v>
      </c>
      <c r="Q327" s="32">
        <f t="shared" si="84"/>
        <v>50303.33738293824</v>
      </c>
      <c r="R327" s="32">
        <f t="shared" si="84"/>
        <v>38203.838589409163</v>
      </c>
      <c r="S327" s="32">
        <f t="shared" si="84"/>
        <v>45217.538596069324</v>
      </c>
      <c r="T327" s="32">
        <f t="shared" si="84"/>
        <v>47266.925200700302</v>
      </c>
      <c r="U327" s="32">
        <f t="shared" si="84"/>
        <v>49511.550719647719</v>
      </c>
      <c r="V327" s="32">
        <f t="shared" si="84"/>
        <v>-171473.46037690941</v>
      </c>
      <c r="W327" s="32">
        <f t="shared" si="84"/>
        <v>26128.201487255774</v>
      </c>
      <c r="X327" s="32">
        <f t="shared" si="84"/>
        <v>47848.098435163054</v>
      </c>
      <c r="Y327" s="32">
        <f t="shared" si="84"/>
        <v>47141.361917478076</v>
      </c>
      <c r="Z327" s="32">
        <f t="shared" si="84"/>
        <v>12623.513595316886</v>
      </c>
      <c r="AC327" s="32">
        <f t="shared" si="85"/>
        <v>50724.9155862794</v>
      </c>
      <c r="AD327" s="32">
        <f t="shared" si="85"/>
        <v>62824.414379808542</v>
      </c>
      <c r="AE327" s="32">
        <f t="shared" si="85"/>
        <v>55810.714373148308</v>
      </c>
      <c r="AF327" s="32">
        <f t="shared" si="85"/>
        <v>53761.327768517353</v>
      </c>
      <c r="AG327" s="32">
        <f t="shared" si="85"/>
        <v>51516.70224956992</v>
      </c>
      <c r="AH327" s="32">
        <f t="shared" si="85"/>
        <v>272501.71334612701</v>
      </c>
      <c r="AI327" s="32">
        <f t="shared" si="85"/>
        <v>74900.051481961855</v>
      </c>
      <c r="AJ327" s="32">
        <f t="shared" si="85"/>
        <v>53180.154534054578</v>
      </c>
      <c r="AK327" s="32">
        <f t="shared" si="85"/>
        <v>53886.891051739556</v>
      </c>
      <c r="AL327" s="32">
        <f t="shared" si="85"/>
        <v>88404.73937390068</v>
      </c>
    </row>
    <row r="328" spans="4:38">
      <c r="D328" s="42">
        <f t="shared" si="79"/>
        <v>6</v>
      </c>
      <c r="E328" s="32">
        <f t="shared" si="83"/>
        <v>52411.30938119752</v>
      </c>
      <c r="F328" s="32">
        <f t="shared" si="83"/>
        <v>52411.30938119752</v>
      </c>
      <c r="G328" s="32">
        <f t="shared" si="83"/>
        <v>52411.30938119752</v>
      </c>
      <c r="H328" s="32">
        <f t="shared" si="83"/>
        <v>52411.30938119752</v>
      </c>
      <c r="I328" s="32">
        <f t="shared" si="83"/>
        <v>52411.30938119752</v>
      </c>
      <c r="J328" s="32">
        <f t="shared" si="83"/>
        <v>52411.30938119752</v>
      </c>
      <c r="K328" s="32">
        <f t="shared" si="83"/>
        <v>52411.30938119752</v>
      </c>
      <c r="L328" s="32">
        <f t="shared" si="83"/>
        <v>52411.30938119752</v>
      </c>
      <c r="M328" s="32">
        <f t="shared" si="83"/>
        <v>52411.30938119752</v>
      </c>
      <c r="N328" s="32">
        <f t="shared" si="83"/>
        <v>52411.30938119752</v>
      </c>
      <c r="Q328" s="32">
        <f t="shared" si="84"/>
        <v>52206.814805414178</v>
      </c>
      <c r="R328" s="32">
        <f t="shared" si="84"/>
        <v>40138.478070490724</v>
      </c>
      <c r="S328" s="32">
        <f t="shared" si="84"/>
        <v>46902.399139977802</v>
      </c>
      <c r="T328" s="32">
        <f t="shared" si="84"/>
        <v>49464.026785950642</v>
      </c>
      <c r="U328" s="32">
        <f t="shared" si="84"/>
        <v>51649.003232575538</v>
      </c>
      <c r="V328" s="32">
        <f t="shared" si="84"/>
        <v>-177647.81857850598</v>
      </c>
      <c r="W328" s="32">
        <f t="shared" si="84"/>
        <v>27648.919322779369</v>
      </c>
      <c r="X328" s="32">
        <f t="shared" si="84"/>
        <v>49885.755976634828</v>
      </c>
      <c r="Y328" s="32">
        <f t="shared" si="84"/>
        <v>49054.391181154511</v>
      </c>
      <c r="Z328" s="32">
        <f t="shared" si="84"/>
        <v>14548.56500334488</v>
      </c>
      <c r="AC328" s="32">
        <f t="shared" si="85"/>
        <v>52615.803956980861</v>
      </c>
      <c r="AD328" s="32">
        <f t="shared" si="85"/>
        <v>64684.140691904315</v>
      </c>
      <c r="AE328" s="32">
        <f t="shared" si="85"/>
        <v>57920.219622417237</v>
      </c>
      <c r="AF328" s="32">
        <f t="shared" si="85"/>
        <v>55358.591976444426</v>
      </c>
      <c r="AG328" s="32">
        <f t="shared" si="85"/>
        <v>53173.615529819515</v>
      </c>
      <c r="AH328" s="32">
        <f t="shared" si="85"/>
        <v>282470.437340901</v>
      </c>
      <c r="AI328" s="32">
        <f t="shared" si="85"/>
        <v>77173.699439615681</v>
      </c>
      <c r="AJ328" s="32">
        <f t="shared" si="85"/>
        <v>54936.862785760211</v>
      </c>
      <c r="AK328" s="32">
        <f t="shared" si="85"/>
        <v>55768.227581240542</v>
      </c>
      <c r="AL328" s="32">
        <f t="shared" si="85"/>
        <v>90274.053759050119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54272.083434968736</v>
      </c>
      <c r="F329" s="32">
        <f t="shared" si="86"/>
        <v>54272.083434968736</v>
      </c>
      <c r="G329" s="32">
        <f t="shared" si="86"/>
        <v>54272.083434968736</v>
      </c>
      <c r="H329" s="32">
        <f t="shared" si="86"/>
        <v>54272.083434968736</v>
      </c>
      <c r="I329" s="32">
        <f t="shared" si="86"/>
        <v>54272.083434968736</v>
      </c>
      <c r="J329" s="32">
        <f t="shared" si="86"/>
        <v>54272.083434968736</v>
      </c>
      <c r="K329" s="32">
        <f t="shared" si="86"/>
        <v>54272.083434968736</v>
      </c>
      <c r="L329" s="32">
        <f t="shared" si="86"/>
        <v>54272.083434968736</v>
      </c>
      <c r="M329" s="32">
        <f t="shared" si="86"/>
        <v>54272.083434968736</v>
      </c>
      <c r="N329" s="32">
        <f t="shared" si="86"/>
        <v>54272.083434968736</v>
      </c>
      <c r="Q329" s="32">
        <f t="shared" ref="Q329:Z344" si="87">($D239-$D238)/8*(Q238+3*((2*Q238+Q239)/3)+3*((Q238+2*Q239)/3)+Q239)</f>
        <v>54069.333397007358</v>
      </c>
      <c r="R329" s="32">
        <f t="shared" si="87"/>
        <v>41694.945267877585</v>
      </c>
      <c r="S329" s="32">
        <f t="shared" si="87"/>
        <v>48574.387215388619</v>
      </c>
      <c r="T329" s="32">
        <f t="shared" si="87"/>
        <v>51329.575995378364</v>
      </c>
      <c r="U329" s="32">
        <f t="shared" si="87"/>
        <v>53548.758857313383</v>
      </c>
      <c r="V329" s="32">
        <f t="shared" si="87"/>
        <v>-183908.63856293395</v>
      </c>
      <c r="W329" s="32">
        <f t="shared" si="87"/>
        <v>28765.327181618271</v>
      </c>
      <c r="X329" s="32">
        <f t="shared" si="87"/>
        <v>51873.082363777488</v>
      </c>
      <c r="Y329" s="32">
        <f t="shared" si="87"/>
        <v>50935.839391534959</v>
      </c>
      <c r="Z329" s="32">
        <f t="shared" si="87"/>
        <v>16080.360365301367</v>
      </c>
      <c r="AC329" s="32">
        <f t="shared" ref="AC329:AL344" si="88">($D239-$D238)/8*(AC238+3*((2*AC238+AC239)/3)+3*((AC238+2*AC239)/3)+AC239)</f>
        <v>54474.833472930113</v>
      </c>
      <c r="AD329" s="32">
        <f t="shared" si="88"/>
        <v>66849.221602059901</v>
      </c>
      <c r="AE329" s="32">
        <f t="shared" si="88"/>
        <v>59969.779654548853</v>
      </c>
      <c r="AF329" s="32">
        <f t="shared" si="88"/>
        <v>57214.590874559115</v>
      </c>
      <c r="AG329" s="32">
        <f t="shared" si="88"/>
        <v>54995.408012624088</v>
      </c>
      <c r="AH329" s="32">
        <f t="shared" si="88"/>
        <v>292452.80543287139</v>
      </c>
      <c r="AI329" s="32">
        <f t="shared" si="88"/>
        <v>79778.839688319204</v>
      </c>
      <c r="AJ329" s="32">
        <f t="shared" si="88"/>
        <v>56671.08450615999</v>
      </c>
      <c r="AK329" s="32">
        <f t="shared" si="88"/>
        <v>57608.327478402512</v>
      </c>
      <c r="AL329" s="32">
        <f t="shared" si="88"/>
        <v>92463.806504636115</v>
      </c>
    </row>
    <row r="330" spans="4:38">
      <c r="D330" s="42">
        <f t="shared" si="79"/>
        <v>6.5</v>
      </c>
      <c r="E330" s="32">
        <f t="shared" si="86"/>
        <v>56095.984035544927</v>
      </c>
      <c r="F330" s="32">
        <f t="shared" si="86"/>
        <v>56095.984035544927</v>
      </c>
      <c r="G330" s="32">
        <f t="shared" si="86"/>
        <v>56095.984035544927</v>
      </c>
      <c r="H330" s="32">
        <f t="shared" si="86"/>
        <v>56095.984035544927</v>
      </c>
      <c r="I330" s="32">
        <f t="shared" si="86"/>
        <v>56095.984035544927</v>
      </c>
      <c r="J330" s="32">
        <f t="shared" si="86"/>
        <v>56095.984035544927</v>
      </c>
      <c r="K330" s="32">
        <f t="shared" si="86"/>
        <v>56095.984035544927</v>
      </c>
      <c r="L330" s="32">
        <f t="shared" si="86"/>
        <v>56095.984035544927</v>
      </c>
      <c r="M330" s="32">
        <f t="shared" si="86"/>
        <v>56095.984035544927</v>
      </c>
      <c r="N330" s="32">
        <f t="shared" si="86"/>
        <v>56095.984035544927</v>
      </c>
      <c r="Q330" s="32">
        <f t="shared" si="87"/>
        <v>55893.478520576398</v>
      </c>
      <c r="R330" s="32">
        <f t="shared" si="87"/>
        <v>43090.289474886238</v>
      </c>
      <c r="S330" s="32">
        <f t="shared" si="87"/>
        <v>50248.395006308798</v>
      </c>
      <c r="T330" s="32">
        <f t="shared" si="87"/>
        <v>53043.413291341458</v>
      </c>
      <c r="U330" s="32">
        <f t="shared" si="87"/>
        <v>55317.53719531191</v>
      </c>
      <c r="V330" s="32">
        <f t="shared" si="87"/>
        <v>-190189.06777841921</v>
      </c>
      <c r="W330" s="32">
        <f t="shared" si="87"/>
        <v>29696.783872842148</v>
      </c>
      <c r="X330" s="32">
        <f t="shared" si="87"/>
        <v>53822.246190342259</v>
      </c>
      <c r="Y330" s="32">
        <f t="shared" si="87"/>
        <v>52789.723286588174</v>
      </c>
      <c r="Z330" s="32">
        <f t="shared" si="87"/>
        <v>17459.790919375278</v>
      </c>
      <c r="AC330" s="32">
        <f t="shared" si="88"/>
        <v>56298.489550513455</v>
      </c>
      <c r="AD330" s="32">
        <f t="shared" si="88"/>
        <v>69101.678596203623</v>
      </c>
      <c r="AE330" s="32">
        <f t="shared" si="88"/>
        <v>61943.573064781056</v>
      </c>
      <c r="AF330" s="32">
        <f t="shared" si="88"/>
        <v>59148.554779748403</v>
      </c>
      <c r="AG330" s="32">
        <f t="shared" si="88"/>
        <v>56874.430875777944</v>
      </c>
      <c r="AH330" s="32">
        <f t="shared" si="88"/>
        <v>302381.03584950906</v>
      </c>
      <c r="AI330" s="32">
        <f t="shared" si="88"/>
        <v>82495.184198247705</v>
      </c>
      <c r="AJ330" s="32">
        <f t="shared" si="88"/>
        <v>58369.721880747595</v>
      </c>
      <c r="AK330" s="32">
        <f t="shared" si="88"/>
        <v>59402.244784501672</v>
      </c>
      <c r="AL330" s="32">
        <f t="shared" si="88"/>
        <v>94732.177151714583</v>
      </c>
    </row>
    <row r="331" spans="4:38">
      <c r="D331" s="42">
        <f t="shared" si="79"/>
        <v>6.75</v>
      </c>
      <c r="E331" s="32">
        <f t="shared" si="86"/>
        <v>57882.703526718498</v>
      </c>
      <c r="F331" s="32">
        <f t="shared" si="86"/>
        <v>57882.703526718498</v>
      </c>
      <c r="G331" s="32">
        <f t="shared" si="86"/>
        <v>57882.703526718498</v>
      </c>
      <c r="H331" s="32">
        <f t="shared" si="86"/>
        <v>57882.703526718498</v>
      </c>
      <c r="I331" s="32">
        <f t="shared" si="86"/>
        <v>57882.703526718498</v>
      </c>
      <c r="J331" s="32">
        <f t="shared" si="86"/>
        <v>57882.703526718498</v>
      </c>
      <c r="K331" s="32">
        <f t="shared" si="86"/>
        <v>57882.703526718498</v>
      </c>
      <c r="L331" s="32">
        <f t="shared" si="86"/>
        <v>57882.703526718498</v>
      </c>
      <c r="M331" s="32">
        <f t="shared" si="86"/>
        <v>57882.703526718498</v>
      </c>
      <c r="N331" s="32">
        <f t="shared" si="86"/>
        <v>57882.703526718498</v>
      </c>
      <c r="Q331" s="32">
        <f t="shared" si="87"/>
        <v>57680.545679211042</v>
      </c>
      <c r="R331" s="32">
        <f t="shared" si="87"/>
        <v>44450.677524919316</v>
      </c>
      <c r="S331" s="32">
        <f t="shared" si="87"/>
        <v>51932.130946763362</v>
      </c>
      <c r="T331" s="32">
        <f t="shared" si="87"/>
        <v>54709.940598992122</v>
      </c>
      <c r="U331" s="32">
        <f t="shared" si="87"/>
        <v>57016.1440390883</v>
      </c>
      <c r="V331" s="32">
        <f t="shared" si="87"/>
        <v>-196452.04919179986</v>
      </c>
      <c r="W331" s="32">
        <f t="shared" si="87"/>
        <v>30570.228728812297</v>
      </c>
      <c r="X331" s="32">
        <f t="shared" si="87"/>
        <v>55740.131029348217</v>
      </c>
      <c r="Y331" s="32">
        <f t="shared" si="87"/>
        <v>54618.362793701628</v>
      </c>
      <c r="Z331" s="32">
        <f t="shared" si="87"/>
        <v>18823.954549110764</v>
      </c>
      <c r="AC331" s="32">
        <f t="shared" si="88"/>
        <v>58084.861374225969</v>
      </c>
      <c r="AD331" s="32">
        <f t="shared" si="88"/>
        <v>71314.729528517695</v>
      </c>
      <c r="AE331" s="32">
        <f t="shared" si="88"/>
        <v>63833.276106673649</v>
      </c>
      <c r="AF331" s="32">
        <f t="shared" si="88"/>
        <v>61055.46645444489</v>
      </c>
      <c r="AG331" s="32">
        <f t="shared" si="88"/>
        <v>58749.263014348704</v>
      </c>
      <c r="AH331" s="32">
        <f t="shared" si="88"/>
        <v>312217.45624523691</v>
      </c>
      <c r="AI331" s="32">
        <f t="shared" si="88"/>
        <v>85195.178324624721</v>
      </c>
      <c r="AJ331" s="32">
        <f t="shared" si="88"/>
        <v>60025.276024088802</v>
      </c>
      <c r="AK331" s="32">
        <f t="shared" si="88"/>
        <v>61147.044259735383</v>
      </c>
      <c r="AL331" s="32">
        <f t="shared" si="88"/>
        <v>96941.45250432624</v>
      </c>
    </row>
    <row r="332" spans="4:38">
      <c r="D332" s="42">
        <f t="shared" si="79"/>
        <v>7</v>
      </c>
      <c r="E332" s="32">
        <f t="shared" si="86"/>
        <v>59632.075096109307</v>
      </c>
      <c r="F332" s="32">
        <f t="shared" si="86"/>
        <v>59632.075096109307</v>
      </c>
      <c r="G332" s="32">
        <f t="shared" si="86"/>
        <v>59632.075096109307</v>
      </c>
      <c r="H332" s="32">
        <f t="shared" si="86"/>
        <v>59632.075096109307</v>
      </c>
      <c r="I332" s="32">
        <f t="shared" si="86"/>
        <v>59632.075096109307</v>
      </c>
      <c r="J332" s="32">
        <f t="shared" si="86"/>
        <v>59632.075096109307</v>
      </c>
      <c r="K332" s="32">
        <f t="shared" si="86"/>
        <v>59632.075096109307</v>
      </c>
      <c r="L332" s="32">
        <f t="shared" si="86"/>
        <v>59632.075096109307</v>
      </c>
      <c r="M332" s="32">
        <f t="shared" si="86"/>
        <v>59632.075096109307</v>
      </c>
      <c r="N332" s="32">
        <f t="shared" si="86"/>
        <v>59632.075096109307</v>
      </c>
      <c r="Q332" s="32">
        <f t="shared" si="87"/>
        <v>59430.310510396012</v>
      </c>
      <c r="R332" s="32">
        <f t="shared" si="87"/>
        <v>45775.446952939979</v>
      </c>
      <c r="S332" s="32">
        <f t="shared" si="87"/>
        <v>53626.338384213101</v>
      </c>
      <c r="T332" s="32">
        <f t="shared" si="87"/>
        <v>56327.984882805504</v>
      </c>
      <c r="U332" s="32">
        <f t="shared" si="87"/>
        <v>58641.615469973491</v>
      </c>
      <c r="V332" s="32">
        <f t="shared" si="87"/>
        <v>-202706.09164800771</v>
      </c>
      <c r="W332" s="32">
        <f t="shared" si="87"/>
        <v>31382.371138329494</v>
      </c>
      <c r="X332" s="32">
        <f t="shared" si="87"/>
        <v>57625.361724668692</v>
      </c>
      <c r="Y332" s="32">
        <f t="shared" si="87"/>
        <v>56421.371412557637</v>
      </c>
      <c r="Z332" s="32">
        <f t="shared" si="87"/>
        <v>20165.886698625451</v>
      </c>
      <c r="AC332" s="32">
        <f t="shared" si="88"/>
        <v>59833.839681822603</v>
      </c>
      <c r="AD332" s="32">
        <f t="shared" si="88"/>
        <v>73488.70323927865</v>
      </c>
      <c r="AE332" s="32">
        <f t="shared" si="88"/>
        <v>65637.811808005528</v>
      </c>
      <c r="AF332" s="32">
        <f t="shared" si="88"/>
        <v>62936.165309413111</v>
      </c>
      <c r="AG332" s="32">
        <f t="shared" si="88"/>
        <v>60622.534722245131</v>
      </c>
      <c r="AH332" s="32">
        <f t="shared" si="88"/>
        <v>321970.24184022634</v>
      </c>
      <c r="AI332" s="32">
        <f t="shared" si="88"/>
        <v>87881.779053889128</v>
      </c>
      <c r="AJ332" s="32">
        <f t="shared" si="88"/>
        <v>61638.78846754993</v>
      </c>
      <c r="AK332" s="32">
        <f t="shared" si="88"/>
        <v>62842.778779660977</v>
      </c>
      <c r="AL332" s="32">
        <f t="shared" si="88"/>
        <v>99098.263493593156</v>
      </c>
    </row>
    <row r="333" spans="4:38">
      <c r="D333" s="42">
        <f t="shared" si="79"/>
        <v>7.25</v>
      </c>
      <c r="E333" s="32">
        <f t="shared" si="86"/>
        <v>61344.05781845071</v>
      </c>
      <c r="F333" s="32">
        <f t="shared" si="86"/>
        <v>61344.05781845071</v>
      </c>
      <c r="G333" s="32">
        <f t="shared" si="86"/>
        <v>61344.05781845071</v>
      </c>
      <c r="H333" s="32">
        <f t="shared" si="86"/>
        <v>61344.05781845071</v>
      </c>
      <c r="I333" s="32">
        <f t="shared" si="86"/>
        <v>61344.05781845071</v>
      </c>
      <c r="J333" s="32">
        <f t="shared" si="86"/>
        <v>61344.05781845071</v>
      </c>
      <c r="K333" s="32">
        <f t="shared" si="86"/>
        <v>61344.05781845071</v>
      </c>
      <c r="L333" s="32">
        <f t="shared" si="86"/>
        <v>61344.05781845071</v>
      </c>
      <c r="M333" s="32">
        <f t="shared" si="86"/>
        <v>61344.05781845071</v>
      </c>
      <c r="N333" s="32">
        <f t="shared" si="86"/>
        <v>61344.05781845071</v>
      </c>
      <c r="Q333" s="32">
        <f t="shared" si="87"/>
        <v>61142.675929864941</v>
      </c>
      <c r="R333" s="32">
        <f t="shared" si="87"/>
        <v>47064.05535041423</v>
      </c>
      <c r="S333" s="32">
        <f t="shared" si="87"/>
        <v>55331.407769114376</v>
      </c>
      <c r="T333" s="32">
        <f t="shared" si="87"/>
        <v>57896.536523715477</v>
      </c>
      <c r="U333" s="32">
        <f t="shared" si="87"/>
        <v>60191.234074779</v>
      </c>
      <c r="V333" s="32">
        <f t="shared" si="87"/>
        <v>-208959.7341515405</v>
      </c>
      <c r="W333" s="32">
        <f t="shared" si="87"/>
        <v>32130.127109473851</v>
      </c>
      <c r="X333" s="32">
        <f t="shared" si="87"/>
        <v>59476.717186264039</v>
      </c>
      <c r="Y333" s="32">
        <f t="shared" si="87"/>
        <v>58198.478061215195</v>
      </c>
      <c r="Z333" s="32">
        <f t="shared" si="87"/>
        <v>21478.881381169296</v>
      </c>
      <c r="AC333" s="32">
        <f t="shared" si="88"/>
        <v>61545.439707036479</v>
      </c>
      <c r="AD333" s="32">
        <f t="shared" si="88"/>
        <v>75624.06028648722</v>
      </c>
      <c r="AE333" s="32">
        <f t="shared" si="88"/>
        <v>67356.70786778706</v>
      </c>
      <c r="AF333" s="32">
        <f t="shared" si="88"/>
        <v>64791.579113185944</v>
      </c>
      <c r="AG333" s="32">
        <f t="shared" si="88"/>
        <v>62496.881562122428</v>
      </c>
      <c r="AH333" s="32">
        <f t="shared" si="88"/>
        <v>331647.8497884419</v>
      </c>
      <c r="AI333" s="32">
        <f t="shared" si="88"/>
        <v>90557.988527427573</v>
      </c>
      <c r="AJ333" s="32">
        <f t="shared" si="88"/>
        <v>63211.398450637396</v>
      </c>
      <c r="AK333" s="32">
        <f t="shared" si="88"/>
        <v>64489.637575686247</v>
      </c>
      <c r="AL333" s="32">
        <f t="shared" si="88"/>
        <v>101209.23425573212</v>
      </c>
    </row>
    <row r="334" spans="4:38">
      <c r="D334" s="42">
        <f t="shared" si="79"/>
        <v>7.5</v>
      </c>
      <c r="E334" s="32">
        <f t="shared" si="86"/>
        <v>63018.722767834151</v>
      </c>
      <c r="F334" s="32">
        <f t="shared" si="86"/>
        <v>63018.722767834151</v>
      </c>
      <c r="G334" s="32">
        <f t="shared" si="86"/>
        <v>63018.722767834151</v>
      </c>
      <c r="H334" s="32">
        <f t="shared" si="86"/>
        <v>63018.722767834151</v>
      </c>
      <c r="I334" s="32">
        <f t="shared" si="86"/>
        <v>63018.722767834151</v>
      </c>
      <c r="J334" s="32">
        <f t="shared" si="86"/>
        <v>63018.722767834151</v>
      </c>
      <c r="K334" s="32">
        <f t="shared" si="86"/>
        <v>63018.722767834151</v>
      </c>
      <c r="L334" s="32">
        <f t="shared" si="86"/>
        <v>63018.722767834151</v>
      </c>
      <c r="M334" s="32">
        <f t="shared" si="86"/>
        <v>63018.722767834151</v>
      </c>
      <c r="N334" s="32">
        <f t="shared" si="86"/>
        <v>63018.722767834151</v>
      </c>
      <c r="Q334" s="32">
        <f t="shared" si="87"/>
        <v>62817.658360476547</v>
      </c>
      <c r="R334" s="32">
        <f t="shared" si="87"/>
        <v>48316.069565467027</v>
      </c>
      <c r="S334" s="32">
        <f t="shared" si="87"/>
        <v>57047.381943821892</v>
      </c>
      <c r="T334" s="32">
        <f t="shared" si="87"/>
        <v>59414.735936410601</v>
      </c>
      <c r="U334" s="32">
        <f t="shared" si="87"/>
        <v>61662.514559586692</v>
      </c>
      <c r="V334" s="32">
        <f t="shared" si="87"/>
        <v>-215221.50102157783</v>
      </c>
      <c r="W334" s="32">
        <f t="shared" si="87"/>
        <v>32810.611126886608</v>
      </c>
      <c r="X334" s="32">
        <f t="shared" si="87"/>
        <v>61293.119068195265</v>
      </c>
      <c r="Y334" s="32">
        <f t="shared" si="87"/>
        <v>59949.515469248108</v>
      </c>
      <c r="Z334" s="32">
        <f t="shared" si="87"/>
        <v>22756.494761177139</v>
      </c>
      <c r="AC334" s="32">
        <f t="shared" si="88"/>
        <v>63219.787175191756</v>
      </c>
      <c r="AD334" s="32">
        <f t="shared" si="88"/>
        <v>77721.375970201261</v>
      </c>
      <c r="AE334" s="32">
        <f t="shared" si="88"/>
        <v>68990.06359184641</v>
      </c>
      <c r="AF334" s="32">
        <f t="shared" si="88"/>
        <v>66622.709599257709</v>
      </c>
      <c r="AG334" s="32">
        <f t="shared" si="88"/>
        <v>64374.93097608161</v>
      </c>
      <c r="AH334" s="32">
        <f t="shared" si="88"/>
        <v>341258.94655724615</v>
      </c>
      <c r="AI334" s="32">
        <f t="shared" si="88"/>
        <v>93226.834408781695</v>
      </c>
      <c r="AJ334" s="32">
        <f t="shared" si="88"/>
        <v>64744.326467473038</v>
      </c>
      <c r="AK334" s="32">
        <f t="shared" si="88"/>
        <v>66087.930066420187</v>
      </c>
      <c r="AL334" s="32">
        <f t="shared" si="88"/>
        <v>103280.95077449115</v>
      </c>
    </row>
    <row r="335" spans="4:38">
      <c r="D335" s="42">
        <f t="shared" si="79"/>
        <v>7.75</v>
      </c>
      <c r="E335" s="32">
        <f t="shared" si="86"/>
        <v>64656.240151367121</v>
      </c>
      <c r="F335" s="32">
        <f t="shared" si="86"/>
        <v>64656.240151367121</v>
      </c>
      <c r="G335" s="32">
        <f t="shared" si="86"/>
        <v>64656.240151367121</v>
      </c>
      <c r="H335" s="32">
        <f t="shared" si="86"/>
        <v>64656.240151367121</v>
      </c>
      <c r="I335" s="32">
        <f t="shared" si="86"/>
        <v>64656.240151367121</v>
      </c>
      <c r="J335" s="32">
        <f t="shared" si="86"/>
        <v>64656.240151367121</v>
      </c>
      <c r="K335" s="32">
        <f t="shared" si="86"/>
        <v>64656.240151367121</v>
      </c>
      <c r="L335" s="32">
        <f t="shared" si="86"/>
        <v>64656.240151367121</v>
      </c>
      <c r="M335" s="32">
        <f t="shared" si="86"/>
        <v>64656.240151367121</v>
      </c>
      <c r="N335" s="32">
        <f t="shared" si="86"/>
        <v>64656.240151367121</v>
      </c>
      <c r="Q335" s="32">
        <f t="shared" si="87"/>
        <v>64455.374956471351</v>
      </c>
      <c r="R335" s="32">
        <f t="shared" si="87"/>
        <v>49531.155540904787</v>
      </c>
      <c r="S335" s="32">
        <f t="shared" si="87"/>
        <v>58773.963176753801</v>
      </c>
      <c r="T335" s="32">
        <f t="shared" si="87"/>
        <v>60881.860873643644</v>
      </c>
      <c r="U335" s="32">
        <f t="shared" si="87"/>
        <v>63053.189602010978</v>
      </c>
      <c r="V335" s="32">
        <f t="shared" si="87"/>
        <v>-221499.86300209892</v>
      </c>
      <c r="W335" s="32">
        <f t="shared" si="87"/>
        <v>33421.127670376089</v>
      </c>
      <c r="X335" s="32">
        <f t="shared" si="87"/>
        <v>63073.620911356353</v>
      </c>
      <c r="Y335" s="32">
        <f t="shared" si="87"/>
        <v>61674.409349273075</v>
      </c>
      <c r="Z335" s="32">
        <f t="shared" si="87"/>
        <v>23992.546397953101</v>
      </c>
      <c r="AC335" s="32">
        <f t="shared" si="88"/>
        <v>64857.105346262892</v>
      </c>
      <c r="AD335" s="32">
        <f t="shared" si="88"/>
        <v>79781.32476182947</v>
      </c>
      <c r="AE335" s="32">
        <f t="shared" si="88"/>
        <v>70538.517125980434</v>
      </c>
      <c r="AF335" s="32">
        <f t="shared" si="88"/>
        <v>68430.619429090599</v>
      </c>
      <c r="AG335" s="32">
        <f t="shared" si="88"/>
        <v>66259.290700723272</v>
      </c>
      <c r="AH335" s="32">
        <f t="shared" si="88"/>
        <v>350812.34330483316</v>
      </c>
      <c r="AI335" s="32">
        <f t="shared" si="88"/>
        <v>95891.352632358074</v>
      </c>
      <c r="AJ335" s="32">
        <f t="shared" si="88"/>
        <v>66238.85939137789</v>
      </c>
      <c r="AK335" s="32">
        <f t="shared" si="88"/>
        <v>67638.070953461152</v>
      </c>
      <c r="AL335" s="32">
        <f t="shared" si="88"/>
        <v>105319.93390478112</v>
      </c>
    </row>
    <row r="336" spans="4:38">
      <c r="D336" s="42">
        <f t="shared" si="79"/>
        <v>8</v>
      </c>
      <c r="E336" s="32">
        <f t="shared" si="86"/>
        <v>66256.867487538853</v>
      </c>
      <c r="F336" s="32">
        <f t="shared" si="86"/>
        <v>66256.867487538853</v>
      </c>
      <c r="G336" s="32">
        <f t="shared" si="86"/>
        <v>66256.867487538853</v>
      </c>
      <c r="H336" s="32">
        <f t="shared" si="86"/>
        <v>66256.867487538853</v>
      </c>
      <c r="I336" s="32">
        <f t="shared" si="86"/>
        <v>66256.867487538853</v>
      </c>
      <c r="J336" s="32">
        <f t="shared" si="86"/>
        <v>66256.867487538853</v>
      </c>
      <c r="K336" s="32">
        <f t="shared" si="86"/>
        <v>66256.867487538853</v>
      </c>
      <c r="L336" s="32">
        <f t="shared" si="86"/>
        <v>66256.867487538853</v>
      </c>
      <c r="M336" s="32">
        <f t="shared" si="86"/>
        <v>66256.867487538853</v>
      </c>
      <c r="N336" s="32">
        <f t="shared" si="86"/>
        <v>66256.867487538853</v>
      </c>
      <c r="Q336" s="32">
        <f t="shared" si="87"/>
        <v>66056.031849311577</v>
      </c>
      <c r="R336" s="32">
        <f t="shared" si="87"/>
        <v>50709.068833100304</v>
      </c>
      <c r="S336" s="32">
        <f t="shared" si="87"/>
        <v>60510.521656411162</v>
      </c>
      <c r="T336" s="32">
        <f t="shared" si="87"/>
        <v>62297.314487279313</v>
      </c>
      <c r="U336" s="32">
        <f t="shared" si="87"/>
        <v>64361.196096421292</v>
      </c>
      <c r="V336" s="32">
        <f t="shared" si="87"/>
        <v>-227803.20397966256</v>
      </c>
      <c r="W336" s="32">
        <f t="shared" si="87"/>
        <v>33959.162557623225</v>
      </c>
      <c r="X336" s="32">
        <f t="shared" si="87"/>
        <v>64817.397837792203</v>
      </c>
      <c r="Y336" s="32">
        <f t="shared" si="87"/>
        <v>63373.168384474106</v>
      </c>
      <c r="Z336" s="32">
        <f t="shared" si="87"/>
        <v>25181.118514009071</v>
      </c>
      <c r="AC336" s="32">
        <f t="shared" si="88"/>
        <v>66457.703125766144</v>
      </c>
      <c r="AD336" s="32">
        <f t="shared" si="88"/>
        <v>81804.666141977417</v>
      </c>
      <c r="AE336" s="32">
        <f t="shared" si="88"/>
        <v>72003.21331866656</v>
      </c>
      <c r="AF336" s="32">
        <f t="shared" si="88"/>
        <v>70216.420487798401</v>
      </c>
      <c r="AG336" s="32">
        <f t="shared" si="88"/>
        <v>68152.538878656429</v>
      </c>
      <c r="AH336" s="32">
        <f t="shared" si="88"/>
        <v>360316.9389547403</v>
      </c>
      <c r="AI336" s="32">
        <f t="shared" si="88"/>
        <v>98554.572417454416</v>
      </c>
      <c r="AJ336" s="32">
        <f t="shared" si="88"/>
        <v>67696.337137285518</v>
      </c>
      <c r="AK336" s="32">
        <f t="shared" si="88"/>
        <v>69140.566590603616</v>
      </c>
      <c r="AL336" s="32">
        <f t="shared" si="88"/>
        <v>107332.61646106857</v>
      </c>
    </row>
    <row r="337" spans="4:38">
      <c r="D337" s="42">
        <f t="shared" si="79"/>
        <v>8.25</v>
      </c>
      <c r="E337" s="32">
        <f t="shared" si="86"/>
        <v>67820.938743841296</v>
      </c>
      <c r="F337" s="32">
        <f t="shared" si="86"/>
        <v>67820.938743841296</v>
      </c>
      <c r="G337" s="32">
        <f t="shared" si="86"/>
        <v>67820.938743841296</v>
      </c>
      <c r="H337" s="32">
        <f t="shared" si="86"/>
        <v>67820.938743841296</v>
      </c>
      <c r="I337" s="32">
        <f t="shared" si="86"/>
        <v>67820.938743841296</v>
      </c>
      <c r="J337" s="32">
        <f t="shared" si="86"/>
        <v>67820.938743841296</v>
      </c>
      <c r="K337" s="32">
        <f t="shared" si="86"/>
        <v>67820.938743841296</v>
      </c>
      <c r="L337" s="32">
        <f t="shared" si="86"/>
        <v>67820.938743841296</v>
      </c>
      <c r="M337" s="32">
        <f t="shared" si="86"/>
        <v>67820.938743841296</v>
      </c>
      <c r="N337" s="32">
        <f t="shared" si="86"/>
        <v>67820.938743841296</v>
      </c>
      <c r="Q337" s="32">
        <f t="shared" si="87"/>
        <v>67619.91333266985</v>
      </c>
      <c r="R337" s="32">
        <f t="shared" si="87"/>
        <v>51849.645768429458</v>
      </c>
      <c r="S337" s="32">
        <f t="shared" si="87"/>
        <v>62256.105108476295</v>
      </c>
      <c r="T337" s="32">
        <f t="shared" si="87"/>
        <v>63660.614107706686</v>
      </c>
      <c r="U337" s="32">
        <f t="shared" si="87"/>
        <v>65584.66182484242</v>
      </c>
      <c r="V337" s="32">
        <f t="shared" si="87"/>
        <v>-234139.79263993033</v>
      </c>
      <c r="W337" s="32">
        <f t="shared" si="87"/>
        <v>34422.374199569211</v>
      </c>
      <c r="X337" s="32">
        <f t="shared" si="87"/>
        <v>66523.736773350902</v>
      </c>
      <c r="Y337" s="32">
        <f t="shared" si="87"/>
        <v>65045.874966549221</v>
      </c>
      <c r="Z337" s="32">
        <f t="shared" si="87"/>
        <v>26316.553583553228</v>
      </c>
      <c r="AC337" s="32">
        <f t="shared" si="88"/>
        <v>68021.964155012727</v>
      </c>
      <c r="AD337" s="32">
        <f t="shared" si="88"/>
        <v>83792.231719253105</v>
      </c>
      <c r="AE337" s="32">
        <f t="shared" si="88"/>
        <v>73385.772379206275</v>
      </c>
      <c r="AF337" s="32">
        <f t="shared" si="88"/>
        <v>71981.263379975877</v>
      </c>
      <c r="AG337" s="32">
        <f t="shared" si="88"/>
        <v>70057.215662840157</v>
      </c>
      <c r="AH337" s="32">
        <f t="shared" si="88"/>
        <v>369781.67012761289</v>
      </c>
      <c r="AI337" s="32">
        <f t="shared" si="88"/>
        <v>101219.50328811338</v>
      </c>
      <c r="AJ337" s="32">
        <f t="shared" si="88"/>
        <v>69118.140714331676</v>
      </c>
      <c r="AK337" s="32">
        <f t="shared" si="88"/>
        <v>70596.002521133356</v>
      </c>
      <c r="AL337" s="32">
        <f t="shared" si="88"/>
        <v>109325.32390412927</v>
      </c>
    </row>
    <row r="338" spans="4:38">
      <c r="D338" s="42">
        <f t="shared" si="79"/>
        <v>8.5</v>
      </c>
      <c r="E338" s="32">
        <f t="shared" si="86"/>
        <v>69348.85440185896</v>
      </c>
      <c r="F338" s="32">
        <f t="shared" si="86"/>
        <v>69348.85440185896</v>
      </c>
      <c r="G338" s="32">
        <f t="shared" si="86"/>
        <v>69348.85440185896</v>
      </c>
      <c r="H338" s="32">
        <f t="shared" si="86"/>
        <v>69348.85440185896</v>
      </c>
      <c r="I338" s="32">
        <f t="shared" si="86"/>
        <v>69348.85440185896</v>
      </c>
      <c r="J338" s="32">
        <f t="shared" si="86"/>
        <v>69348.85440185896</v>
      </c>
      <c r="K338" s="32">
        <f t="shared" si="86"/>
        <v>69348.85440185896</v>
      </c>
      <c r="L338" s="32">
        <f t="shared" si="86"/>
        <v>69348.85440185896</v>
      </c>
      <c r="M338" s="32">
        <f t="shared" si="86"/>
        <v>69348.85440185896</v>
      </c>
      <c r="N338" s="32">
        <f t="shared" si="86"/>
        <v>69348.85440185896</v>
      </c>
      <c r="Q338" s="32">
        <f t="shared" si="87"/>
        <v>69147.371957351905</v>
      </c>
      <c r="R338" s="32">
        <f t="shared" si="87"/>
        <v>52952.795232539938</v>
      </c>
      <c r="S338" s="32">
        <f t="shared" si="87"/>
        <v>64009.449288877644</v>
      </c>
      <c r="T338" s="32">
        <f t="shared" si="87"/>
        <v>64971.380748988522</v>
      </c>
      <c r="U338" s="32">
        <f t="shared" si="87"/>
        <v>66721.892625388107</v>
      </c>
      <c r="V338" s="32">
        <f t="shared" si="87"/>
        <v>-240517.7586206281</v>
      </c>
      <c r="W338" s="32">
        <f t="shared" si="87"/>
        <v>34808.584869711187</v>
      </c>
      <c r="X338" s="32">
        <f t="shared" si="87"/>
        <v>68192.027221868106</v>
      </c>
      <c r="Y338" s="32">
        <f t="shared" si="87"/>
        <v>66692.676668498811</v>
      </c>
      <c r="Z338" s="32">
        <f t="shared" si="87"/>
        <v>27393.450523215215</v>
      </c>
      <c r="AC338" s="32">
        <f t="shared" si="88"/>
        <v>69550.336846366001</v>
      </c>
      <c r="AD338" s="32">
        <f t="shared" si="88"/>
        <v>85744.913571177982</v>
      </c>
      <c r="AE338" s="32">
        <f t="shared" si="88"/>
        <v>74688.259514840276</v>
      </c>
      <c r="AF338" s="32">
        <f t="shared" si="88"/>
        <v>73726.328054729398</v>
      </c>
      <c r="AG338" s="32">
        <f t="shared" si="88"/>
        <v>71975.816178329813</v>
      </c>
      <c r="AH338" s="32">
        <f t="shared" si="88"/>
        <v>379215.46742434602</v>
      </c>
      <c r="AI338" s="32">
        <f t="shared" si="88"/>
        <v>103889.12393400673</v>
      </c>
      <c r="AJ338" s="32">
        <f t="shared" si="88"/>
        <v>70505.681581849814</v>
      </c>
      <c r="AK338" s="32">
        <f t="shared" si="88"/>
        <v>72005.032135219109</v>
      </c>
      <c r="AL338" s="32">
        <f t="shared" si="88"/>
        <v>111304.25828050271</v>
      </c>
    </row>
    <row r="339" spans="4:38">
      <c r="D339" s="42">
        <f t="shared" si="79"/>
        <v>8.75</v>
      </c>
      <c r="E339" s="32">
        <f t="shared" si="86"/>
        <v>70841.072396414253</v>
      </c>
      <c r="F339" s="32">
        <f t="shared" si="86"/>
        <v>70841.072396414253</v>
      </c>
      <c r="G339" s="32">
        <f t="shared" si="86"/>
        <v>70841.072396414253</v>
      </c>
      <c r="H339" s="32">
        <f t="shared" si="86"/>
        <v>70841.072396414253</v>
      </c>
      <c r="I339" s="32">
        <f t="shared" si="86"/>
        <v>70841.072396414253</v>
      </c>
      <c r="J339" s="32">
        <f t="shared" si="86"/>
        <v>70841.072396414253</v>
      </c>
      <c r="K339" s="32">
        <f t="shared" si="86"/>
        <v>70841.072396414253</v>
      </c>
      <c r="L339" s="32">
        <f t="shared" si="86"/>
        <v>70841.072396414253</v>
      </c>
      <c r="M339" s="32">
        <f t="shared" si="86"/>
        <v>70841.072396414253</v>
      </c>
      <c r="N339" s="32">
        <f t="shared" si="86"/>
        <v>70841.072396414253</v>
      </c>
      <c r="Q339" s="32">
        <f t="shared" si="87"/>
        <v>70638.819485135042</v>
      </c>
      <c r="R339" s="32">
        <f t="shared" si="87"/>
        <v>54018.49106870863</v>
      </c>
      <c r="S339" s="32">
        <f t="shared" si="87"/>
        <v>65768.989123223539</v>
      </c>
      <c r="T339" s="32">
        <f t="shared" si="87"/>
        <v>66229.329322085265</v>
      </c>
      <c r="U339" s="32">
        <f t="shared" si="87"/>
        <v>67771.360096119257</v>
      </c>
      <c r="V339" s="32">
        <f t="shared" si="87"/>
        <v>-246945.0726862899</v>
      </c>
      <c r="W339" s="32">
        <f t="shared" si="87"/>
        <v>35115.772062625605</v>
      </c>
      <c r="X339" s="32">
        <f t="shared" si="87"/>
        <v>69821.752588106203</v>
      </c>
      <c r="Y339" s="32">
        <f t="shared" si="87"/>
        <v>68313.778415458772</v>
      </c>
      <c r="Z339" s="32">
        <f t="shared" si="87"/>
        <v>28406.659730253596</v>
      </c>
      <c r="AC339" s="32">
        <f t="shared" si="88"/>
        <v>71043.325307693449</v>
      </c>
      <c r="AD339" s="32">
        <f t="shared" si="88"/>
        <v>87663.653724119868</v>
      </c>
      <c r="AE339" s="32">
        <f t="shared" si="88"/>
        <v>75913.155669604952</v>
      </c>
      <c r="AF339" s="32">
        <f t="shared" si="88"/>
        <v>75452.815470743226</v>
      </c>
      <c r="AG339" s="32">
        <f t="shared" si="88"/>
        <v>73910.784696709248</v>
      </c>
      <c r="AH339" s="32">
        <f t="shared" si="88"/>
        <v>388627.21747911838</v>
      </c>
      <c r="AI339" s="32">
        <f t="shared" si="88"/>
        <v>106566.37273020289</v>
      </c>
      <c r="AJ339" s="32">
        <f t="shared" si="88"/>
        <v>71860.392204722288</v>
      </c>
      <c r="AK339" s="32">
        <f t="shared" si="88"/>
        <v>73368.366377369719</v>
      </c>
      <c r="AL339" s="32">
        <f t="shared" si="88"/>
        <v>113275.48506257491</v>
      </c>
    </row>
    <row r="340" spans="4:38">
      <c r="D340" s="42">
        <f t="shared" si="79"/>
        <v>9</v>
      </c>
      <c r="E340" s="32">
        <f t="shared" si="86"/>
        <v>72298.099875911561</v>
      </c>
      <c r="F340" s="32">
        <f t="shared" si="86"/>
        <v>72298.099875911561</v>
      </c>
      <c r="G340" s="32">
        <f t="shared" si="86"/>
        <v>72298.099875911561</v>
      </c>
      <c r="H340" s="32">
        <f t="shared" si="86"/>
        <v>72298.099875911561</v>
      </c>
      <c r="I340" s="32">
        <f t="shared" si="86"/>
        <v>72298.099875911561</v>
      </c>
      <c r="J340" s="32">
        <f t="shared" si="86"/>
        <v>72298.099875911561</v>
      </c>
      <c r="K340" s="32">
        <f t="shared" si="86"/>
        <v>72298.099875911561</v>
      </c>
      <c r="L340" s="32">
        <f t="shared" si="86"/>
        <v>72298.099875911561</v>
      </c>
      <c r="M340" s="32">
        <f t="shared" si="86"/>
        <v>72298.099875911561</v>
      </c>
      <c r="N340" s="32">
        <f t="shared" si="86"/>
        <v>72298.099875911561</v>
      </c>
      <c r="Q340" s="32">
        <f t="shared" si="87"/>
        <v>72094.718650824332</v>
      </c>
      <c r="R340" s="32">
        <f t="shared" si="87"/>
        <v>55046.765059755744</v>
      </c>
      <c r="S340" s="32">
        <f t="shared" si="87"/>
        <v>67532.87029613457</v>
      </c>
      <c r="T340" s="32">
        <f t="shared" si="87"/>
        <v>67434.259534811485</v>
      </c>
      <c r="U340" s="32">
        <f t="shared" si="87"/>
        <v>68731.689861158418</v>
      </c>
      <c r="V340" s="32">
        <f t="shared" si="87"/>
        <v>-253429.53048963804</v>
      </c>
      <c r="W340" s="32">
        <f t="shared" si="87"/>
        <v>35342.060004055536</v>
      </c>
      <c r="X340" s="32">
        <f t="shared" si="87"/>
        <v>71412.482042324555</v>
      </c>
      <c r="Y340" s="32">
        <f t="shared" si="87"/>
        <v>69909.435316458213</v>
      </c>
      <c r="Z340" s="32">
        <f t="shared" si="87"/>
        <v>29351.277185652001</v>
      </c>
      <c r="AC340" s="32">
        <f t="shared" si="88"/>
        <v>72501.481100998804</v>
      </c>
      <c r="AD340" s="32">
        <f t="shared" si="88"/>
        <v>89549.4346920674</v>
      </c>
      <c r="AE340" s="32">
        <f t="shared" si="88"/>
        <v>77063.329455688538</v>
      </c>
      <c r="AF340" s="32">
        <f t="shared" si="88"/>
        <v>77161.940217011637</v>
      </c>
      <c r="AG340" s="32">
        <f t="shared" si="88"/>
        <v>75864.509890664718</v>
      </c>
      <c r="AH340" s="32">
        <f t="shared" si="88"/>
        <v>398025.73024146107</v>
      </c>
      <c r="AI340" s="32">
        <f t="shared" si="88"/>
        <v>109254.13974776758</v>
      </c>
      <c r="AJ340" s="32">
        <f t="shared" si="88"/>
        <v>73183.717709498582</v>
      </c>
      <c r="AK340" s="32">
        <f t="shared" si="88"/>
        <v>74686.764435364923</v>
      </c>
      <c r="AL340" s="32">
        <f t="shared" si="88"/>
        <v>115244.92256617112</v>
      </c>
    </row>
    <row r="341" spans="4:38">
      <c r="D341" s="42">
        <f t="shared" si="79"/>
        <v>9.25</v>
      </c>
      <c r="E341" s="32">
        <f t="shared" si="86"/>
        <v>73692.707716292949</v>
      </c>
      <c r="F341" s="32">
        <f t="shared" si="86"/>
        <v>73692.707716292949</v>
      </c>
      <c r="G341" s="32">
        <f t="shared" si="86"/>
        <v>73692.707716292949</v>
      </c>
      <c r="H341" s="32">
        <f t="shared" si="86"/>
        <v>73692.707716292949</v>
      </c>
      <c r="I341" s="32">
        <f t="shared" si="86"/>
        <v>73692.707716292949</v>
      </c>
      <c r="J341" s="32">
        <f t="shared" si="86"/>
        <v>73692.707716292949</v>
      </c>
      <c r="K341" s="32">
        <f t="shared" si="86"/>
        <v>73692.707716292949</v>
      </c>
      <c r="L341" s="32">
        <f t="shared" si="86"/>
        <v>73692.707716292949</v>
      </c>
      <c r="M341" s="32">
        <f t="shared" si="86"/>
        <v>73692.707716292949</v>
      </c>
      <c r="N341" s="32">
        <f t="shared" si="86"/>
        <v>73692.707716292949</v>
      </c>
      <c r="Q341" s="32">
        <f t="shared" si="87"/>
        <v>73487.874473077522</v>
      </c>
      <c r="R341" s="32">
        <f t="shared" si="87"/>
        <v>56016.60324641734</v>
      </c>
      <c r="S341" s="32">
        <f t="shared" si="87"/>
        <v>69272.765968670632</v>
      </c>
      <c r="T341" s="32">
        <f t="shared" si="87"/>
        <v>68560.238096392859</v>
      </c>
      <c r="U341" s="32">
        <f t="shared" si="87"/>
        <v>69575.518109175333</v>
      </c>
      <c r="V341" s="32">
        <f t="shared" si="87"/>
        <v>-259880.47524236317</v>
      </c>
      <c r="W341" s="32">
        <f t="shared" si="87"/>
        <v>35472.447493636704</v>
      </c>
      <c r="X341" s="32">
        <f t="shared" si="87"/>
        <v>72936.343712484479</v>
      </c>
      <c r="Y341" s="32">
        <f t="shared" si="87"/>
        <v>71452.97585581211</v>
      </c>
      <c r="Z341" s="32">
        <f t="shared" si="87"/>
        <v>30211.201810149043</v>
      </c>
      <c r="AC341" s="32">
        <f t="shared" si="88"/>
        <v>73897.540959508377</v>
      </c>
      <c r="AD341" s="32">
        <f t="shared" si="88"/>
        <v>91368.812186168565</v>
      </c>
      <c r="AE341" s="32">
        <f t="shared" si="88"/>
        <v>78112.649463915237</v>
      </c>
      <c r="AF341" s="32">
        <f t="shared" si="88"/>
        <v>78825.177336193025</v>
      </c>
      <c r="AG341" s="32">
        <f t="shared" si="88"/>
        <v>77809.89732341058</v>
      </c>
      <c r="AH341" s="32">
        <f t="shared" si="88"/>
        <v>407265.89067494904</v>
      </c>
      <c r="AI341" s="32">
        <f t="shared" si="88"/>
        <v>111912.96793894919</v>
      </c>
      <c r="AJ341" s="32">
        <f t="shared" si="88"/>
        <v>74449.071720101419</v>
      </c>
      <c r="AK341" s="32">
        <f t="shared" si="88"/>
        <v>75932.439576773773</v>
      </c>
      <c r="AL341" s="32">
        <f t="shared" si="88"/>
        <v>117174.21362243686</v>
      </c>
    </row>
    <row r="342" spans="4:38">
      <c r="D342" s="42">
        <f t="shared" si="79"/>
        <v>9.5</v>
      </c>
      <c r="E342" s="32">
        <f t="shared" si="86"/>
        <v>75081.035869685569</v>
      </c>
      <c r="F342" s="32">
        <f t="shared" si="86"/>
        <v>75081.035869685569</v>
      </c>
      <c r="G342" s="32">
        <f t="shared" si="86"/>
        <v>75081.035869685569</v>
      </c>
      <c r="H342" s="32">
        <f t="shared" si="86"/>
        <v>75081.035869685569</v>
      </c>
      <c r="I342" s="32">
        <f t="shared" si="86"/>
        <v>75081.035869685569</v>
      </c>
      <c r="J342" s="32">
        <f t="shared" si="86"/>
        <v>75081.035869685569</v>
      </c>
      <c r="K342" s="32">
        <f t="shared" si="86"/>
        <v>75081.035869685569</v>
      </c>
      <c r="L342" s="32">
        <f t="shared" si="86"/>
        <v>75081.035869685569</v>
      </c>
      <c r="M342" s="32">
        <f t="shared" si="86"/>
        <v>75081.035869685569</v>
      </c>
      <c r="N342" s="32">
        <f t="shared" si="86"/>
        <v>75081.035869685569</v>
      </c>
      <c r="Q342" s="32">
        <f t="shared" si="87"/>
        <v>74874.232359488073</v>
      </c>
      <c r="R342" s="32">
        <f t="shared" si="87"/>
        <v>56970.328904625909</v>
      </c>
      <c r="S342" s="32">
        <f t="shared" si="87"/>
        <v>71038.669448175278</v>
      </c>
      <c r="T342" s="32">
        <f t="shared" si="87"/>
        <v>69658.828381882151</v>
      </c>
      <c r="U342" s="32">
        <f t="shared" si="87"/>
        <v>70354.010290330727</v>
      </c>
      <c r="V342" s="32">
        <f t="shared" si="87"/>
        <v>-266501.84474590642</v>
      </c>
      <c r="W342" s="32">
        <f t="shared" si="87"/>
        <v>35531.855355938293</v>
      </c>
      <c r="X342" s="32">
        <f t="shared" si="87"/>
        <v>74448.094446979769</v>
      </c>
      <c r="Y342" s="32">
        <f t="shared" si="87"/>
        <v>72998.677029434999</v>
      </c>
      <c r="Z342" s="32">
        <f t="shared" si="87"/>
        <v>31004.872278658611</v>
      </c>
      <c r="AC342" s="32">
        <f t="shared" si="88"/>
        <v>75287.839379883182</v>
      </c>
      <c r="AD342" s="32">
        <f t="shared" si="88"/>
        <v>93191.742834745266</v>
      </c>
      <c r="AE342" s="32">
        <f t="shared" si="88"/>
        <v>79123.40229119586</v>
      </c>
      <c r="AF342" s="32">
        <f t="shared" si="88"/>
        <v>80503.243357489016</v>
      </c>
      <c r="AG342" s="32">
        <f t="shared" si="88"/>
        <v>79808.06144904044</v>
      </c>
      <c r="AH342" s="32">
        <f t="shared" si="88"/>
        <v>416663.91648527759</v>
      </c>
      <c r="AI342" s="32">
        <f t="shared" si="88"/>
        <v>114630.21638343288</v>
      </c>
      <c r="AJ342" s="32">
        <f t="shared" si="88"/>
        <v>75713.977292391399</v>
      </c>
      <c r="AK342" s="32">
        <f t="shared" si="88"/>
        <v>77163.394709936169</v>
      </c>
      <c r="AL342" s="32">
        <f t="shared" si="88"/>
        <v>119157.19946071255</v>
      </c>
    </row>
    <row r="343" spans="4:38">
      <c r="D343" s="42">
        <f t="shared" si="79"/>
        <v>9.75</v>
      </c>
      <c r="E343" s="32">
        <f t="shared" si="86"/>
        <v>76463.697138155519</v>
      </c>
      <c r="F343" s="32">
        <f t="shared" si="86"/>
        <v>76463.697138155519</v>
      </c>
      <c r="G343" s="32">
        <f t="shared" si="86"/>
        <v>76463.697138155519</v>
      </c>
      <c r="H343" s="32">
        <f t="shared" si="86"/>
        <v>76463.697138155519</v>
      </c>
      <c r="I343" s="32">
        <f t="shared" si="86"/>
        <v>76463.697138155519</v>
      </c>
      <c r="J343" s="32">
        <f t="shared" si="86"/>
        <v>76463.697138155519</v>
      </c>
      <c r="K343" s="32">
        <f t="shared" si="86"/>
        <v>76463.697138155519</v>
      </c>
      <c r="L343" s="32">
        <f t="shared" si="86"/>
        <v>76463.697138155519</v>
      </c>
      <c r="M343" s="32">
        <f t="shared" si="86"/>
        <v>76463.697138155519</v>
      </c>
      <c r="N343" s="32">
        <f t="shared" si="86"/>
        <v>76463.697138155519</v>
      </c>
      <c r="Q343" s="32">
        <f t="shared" si="87"/>
        <v>76254.365885103791</v>
      </c>
      <c r="R343" s="32">
        <f t="shared" si="87"/>
        <v>57908.110962761231</v>
      </c>
      <c r="S343" s="32">
        <f t="shared" si="87"/>
        <v>72827.930391265851</v>
      </c>
      <c r="T343" s="32">
        <f t="shared" si="87"/>
        <v>70730.036387646076</v>
      </c>
      <c r="U343" s="32">
        <f t="shared" si="87"/>
        <v>71066.189542476888</v>
      </c>
      <c r="V343" s="32">
        <f t="shared" si="87"/>
        <v>-273300.84203755885</v>
      </c>
      <c r="W343" s="32">
        <f t="shared" si="87"/>
        <v>35518.799289441413</v>
      </c>
      <c r="X343" s="32">
        <f t="shared" si="87"/>
        <v>75947.517146747618</v>
      </c>
      <c r="Y343" s="32">
        <f t="shared" si="87"/>
        <v>74546.90755386962</v>
      </c>
      <c r="Z343" s="32">
        <f t="shared" si="87"/>
        <v>31728.079330160122</v>
      </c>
      <c r="AC343" s="32">
        <f t="shared" si="88"/>
        <v>76673.028391207321</v>
      </c>
      <c r="AD343" s="32">
        <f t="shared" si="88"/>
        <v>95019.283313549808</v>
      </c>
      <c r="AE343" s="32">
        <f t="shared" si="88"/>
        <v>80099.463885045174</v>
      </c>
      <c r="AF343" s="32">
        <f t="shared" si="88"/>
        <v>82197.357888664948</v>
      </c>
      <c r="AG343" s="32">
        <f t="shared" si="88"/>
        <v>81861.204733834136</v>
      </c>
      <c r="AH343" s="32">
        <f t="shared" si="88"/>
        <v>426228.23631386983</v>
      </c>
      <c r="AI343" s="32">
        <f t="shared" si="88"/>
        <v>117408.59498686963</v>
      </c>
      <c r="AJ343" s="32">
        <f t="shared" si="88"/>
        <v>76979.877129563436</v>
      </c>
      <c r="AK343" s="32">
        <f t="shared" si="88"/>
        <v>78380.486722441434</v>
      </c>
      <c r="AL343" s="32">
        <f t="shared" si="88"/>
        <v>121199.3149461509</v>
      </c>
    </row>
    <row r="344" spans="4:38">
      <c r="D344" s="42">
        <f t="shared" si="79"/>
        <v>10</v>
      </c>
      <c r="E344" s="32">
        <f t="shared" si="86"/>
        <v>77785.77171572989</v>
      </c>
      <c r="F344" s="32">
        <f t="shared" si="86"/>
        <v>77785.77171572989</v>
      </c>
      <c r="G344" s="32">
        <f t="shared" si="86"/>
        <v>77785.77171572989</v>
      </c>
      <c r="H344" s="32">
        <f t="shared" si="86"/>
        <v>77785.77171572989</v>
      </c>
      <c r="I344" s="32">
        <f t="shared" si="86"/>
        <v>77785.77171572989</v>
      </c>
      <c r="J344" s="32">
        <f t="shared" si="86"/>
        <v>77785.77171572989</v>
      </c>
      <c r="K344" s="32">
        <f t="shared" si="86"/>
        <v>77785.77171572989</v>
      </c>
      <c r="L344" s="32">
        <f t="shared" si="86"/>
        <v>77785.77171572989</v>
      </c>
      <c r="M344" s="32">
        <f t="shared" si="86"/>
        <v>77785.77171572989</v>
      </c>
      <c r="N344" s="32">
        <f t="shared" si="86"/>
        <v>77785.77171572989</v>
      </c>
      <c r="Q344" s="32">
        <f t="shared" si="87"/>
        <v>77573.471301592173</v>
      </c>
      <c r="R344" s="32">
        <f t="shared" si="87"/>
        <v>58787.95904420883</v>
      </c>
      <c r="S344" s="32">
        <f t="shared" si="87"/>
        <v>74585.266772117495</v>
      </c>
      <c r="T344" s="32">
        <f t="shared" si="87"/>
        <v>71722.304117010019</v>
      </c>
      <c r="U344" s="32">
        <f t="shared" si="87"/>
        <v>71658.92730160075</v>
      </c>
      <c r="V344" s="32">
        <f t="shared" si="87"/>
        <v>-280087.92987546645</v>
      </c>
      <c r="W344" s="32">
        <f t="shared" si="87"/>
        <v>35405.382393090884</v>
      </c>
      <c r="X344" s="32">
        <f t="shared" si="87"/>
        <v>77379.414663035888</v>
      </c>
      <c r="Y344" s="32">
        <f t="shared" si="87"/>
        <v>76044.122977902807</v>
      </c>
      <c r="Z344" s="32">
        <f t="shared" si="87"/>
        <v>32353.957821013879</v>
      </c>
      <c r="AC344" s="32">
        <f t="shared" si="88"/>
        <v>77998.072129867607</v>
      </c>
      <c r="AD344" s="32">
        <f t="shared" si="88"/>
        <v>96783.584387250972</v>
      </c>
      <c r="AE344" s="32">
        <f t="shared" si="88"/>
        <v>80986.276659342286</v>
      </c>
      <c r="AF344" s="32">
        <f t="shared" si="88"/>
        <v>83849.239314449747</v>
      </c>
      <c r="AG344" s="32">
        <f t="shared" si="88"/>
        <v>83912.61612985903</v>
      </c>
      <c r="AH344" s="32">
        <f t="shared" si="88"/>
        <v>435659.4733069262</v>
      </c>
      <c r="AI344" s="32">
        <f t="shared" si="88"/>
        <v>120166.16103836891</v>
      </c>
      <c r="AJ344" s="32">
        <f t="shared" si="88"/>
        <v>78192.128768423878</v>
      </c>
      <c r="AK344" s="32">
        <f t="shared" si="88"/>
        <v>79527.420453556988</v>
      </c>
      <c r="AL344" s="32">
        <f t="shared" si="88"/>
        <v>123217.58561044591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79673.730432794953</v>
      </c>
      <c r="F345" s="32">
        <f t="shared" si="89"/>
        <v>79673.730432794953</v>
      </c>
      <c r="G345" s="32">
        <f t="shared" si="89"/>
        <v>79673.730432794953</v>
      </c>
      <c r="H345" s="32">
        <f t="shared" si="89"/>
        <v>79673.730432794953</v>
      </c>
      <c r="I345" s="32">
        <f t="shared" si="89"/>
        <v>79673.730432794953</v>
      </c>
      <c r="J345" s="32">
        <f t="shared" si="89"/>
        <v>79673.730432794953</v>
      </c>
      <c r="K345" s="32">
        <f t="shared" si="89"/>
        <v>79673.730432794953</v>
      </c>
      <c r="L345" s="32">
        <f t="shared" si="89"/>
        <v>79673.730432794953</v>
      </c>
      <c r="M345" s="32">
        <f t="shared" si="89"/>
        <v>79673.730432794953</v>
      </c>
      <c r="N345" s="32">
        <f t="shared" si="89"/>
        <v>79673.730432794953</v>
      </c>
      <c r="Q345" s="32">
        <f t="shared" ref="Q345:Z360" si="90">($D255-$D254)/8*(Q254+3*((2*Q254+Q255)/3)+3*((Q254+2*Q255)/3)+Q255)</f>
        <v>79456.443064276507</v>
      </c>
      <c r="R345" s="32">
        <f t="shared" si="90"/>
        <v>60151.119255379497</v>
      </c>
      <c r="S345" s="32">
        <f t="shared" si="90"/>
        <v>76650.302269439562</v>
      </c>
      <c r="T345" s="32">
        <f t="shared" si="90"/>
        <v>73342.059996040844</v>
      </c>
      <c r="U345" s="32">
        <f t="shared" si="90"/>
        <v>73064.45842293615</v>
      </c>
      <c r="V345" s="32">
        <f t="shared" si="90"/>
        <v>-287967.78494211083</v>
      </c>
      <c r="W345" s="32">
        <f t="shared" si="90"/>
        <v>35882.966520715592</v>
      </c>
      <c r="X345" s="32">
        <f t="shared" si="90"/>
        <v>79314.824826325595</v>
      </c>
      <c r="Y345" s="32">
        <f t="shared" si="90"/>
        <v>77995.803347044988</v>
      </c>
      <c r="Z345" s="32">
        <f t="shared" si="90"/>
        <v>33158.943256534709</v>
      </c>
      <c r="AC345" s="32">
        <f t="shared" ref="AC345:AL360" si="91">($D255-$D254)/8*(AC254+3*((2*AC254+AC255)/3)+3*((AC254+2*AC255)/3)+AC255)</f>
        <v>79891.017801313428</v>
      </c>
      <c r="AD345" s="32">
        <f t="shared" si="91"/>
        <v>99196.341610210424</v>
      </c>
      <c r="AE345" s="32">
        <f t="shared" si="91"/>
        <v>82697.158596150373</v>
      </c>
      <c r="AF345" s="32">
        <f t="shared" si="91"/>
        <v>86005.400869549077</v>
      </c>
      <c r="AG345" s="32">
        <f t="shared" si="91"/>
        <v>86283.002442653786</v>
      </c>
      <c r="AH345" s="32">
        <f t="shared" si="91"/>
        <v>447315.24580770073</v>
      </c>
      <c r="AI345" s="32">
        <f t="shared" si="91"/>
        <v>123464.49434487434</v>
      </c>
      <c r="AJ345" s="32">
        <f t="shared" si="91"/>
        <v>80032.63603926434</v>
      </c>
      <c r="AK345" s="32">
        <f t="shared" si="91"/>
        <v>81351.657518544933</v>
      </c>
      <c r="AL345" s="32">
        <f t="shared" si="91"/>
        <v>126188.51760905523</v>
      </c>
    </row>
    <row r="346" spans="4:38">
      <c r="D346" s="42">
        <f t="shared" si="79"/>
        <v>10.5</v>
      </c>
      <c r="E346" s="32">
        <f t="shared" si="89"/>
        <v>82150.996099574331</v>
      </c>
      <c r="F346" s="32">
        <f t="shared" si="89"/>
        <v>82150.996099574331</v>
      </c>
      <c r="G346" s="32">
        <f t="shared" si="89"/>
        <v>82150.996099574331</v>
      </c>
      <c r="H346" s="32">
        <f t="shared" si="89"/>
        <v>82150.996099574331</v>
      </c>
      <c r="I346" s="32">
        <f t="shared" si="89"/>
        <v>82150.996099574331</v>
      </c>
      <c r="J346" s="32">
        <f t="shared" si="89"/>
        <v>82150.996099574331</v>
      </c>
      <c r="K346" s="32">
        <f t="shared" si="89"/>
        <v>82150.996099574331</v>
      </c>
      <c r="L346" s="32">
        <f t="shared" si="89"/>
        <v>82150.996099574331</v>
      </c>
      <c r="M346" s="32">
        <f t="shared" si="89"/>
        <v>82150.996099574331</v>
      </c>
      <c r="N346" s="32">
        <f t="shared" si="89"/>
        <v>82150.996099574331</v>
      </c>
      <c r="Q346" s="32">
        <f t="shared" si="90"/>
        <v>81926.952695723638</v>
      </c>
      <c r="R346" s="32">
        <f t="shared" si="90"/>
        <v>62021.375633990952</v>
      </c>
      <c r="S346" s="32">
        <f t="shared" si="90"/>
        <v>79033.561608858989</v>
      </c>
      <c r="T346" s="32">
        <f t="shared" si="90"/>
        <v>75622.457388909505</v>
      </c>
      <c r="U346" s="32">
        <f t="shared" si="90"/>
        <v>75336.224453342409</v>
      </c>
      <c r="V346" s="32">
        <f t="shared" si="90"/>
        <v>-296921.46017358912</v>
      </c>
      <c r="W346" s="32">
        <f t="shared" si="90"/>
        <v>36998.662252559639</v>
      </c>
      <c r="X346" s="32">
        <f t="shared" si="90"/>
        <v>81780.93117457311</v>
      </c>
      <c r="Y346" s="32">
        <f t="shared" si="90"/>
        <v>80420.897851029469</v>
      </c>
      <c r="Z346" s="32">
        <f t="shared" si="90"/>
        <v>34189.941946189225</v>
      </c>
      <c r="AC346" s="32">
        <f t="shared" si="91"/>
        <v>82375.039503425054</v>
      </c>
      <c r="AD346" s="32">
        <f t="shared" si="91"/>
        <v>102280.61656515775</v>
      </c>
      <c r="AE346" s="32">
        <f t="shared" si="91"/>
        <v>85268.430590289703</v>
      </c>
      <c r="AF346" s="32">
        <f t="shared" si="91"/>
        <v>88679.534810239187</v>
      </c>
      <c r="AG346" s="32">
        <f t="shared" si="91"/>
        <v>88965.767745806283</v>
      </c>
      <c r="AH346" s="32">
        <f t="shared" si="91"/>
        <v>461223.45237273781</v>
      </c>
      <c r="AI346" s="32">
        <f t="shared" si="91"/>
        <v>127303.32994658904</v>
      </c>
      <c r="AJ346" s="32">
        <f t="shared" si="91"/>
        <v>82521.061024575582</v>
      </c>
      <c r="AK346" s="32">
        <f t="shared" si="91"/>
        <v>83881.094348119223</v>
      </c>
      <c r="AL346" s="32">
        <f t="shared" si="91"/>
        <v>130112.05025295945</v>
      </c>
    </row>
    <row r="347" spans="4:38">
      <c r="D347" s="42">
        <f t="shared" si="79"/>
        <v>10.75</v>
      </c>
      <c r="E347" s="32">
        <f t="shared" si="89"/>
        <v>84642.275867804128</v>
      </c>
      <c r="F347" s="32">
        <f t="shared" si="89"/>
        <v>84642.275867804128</v>
      </c>
      <c r="G347" s="32">
        <f t="shared" si="89"/>
        <v>84642.275867804128</v>
      </c>
      <c r="H347" s="32">
        <f t="shared" si="89"/>
        <v>84642.275867804128</v>
      </c>
      <c r="I347" s="32">
        <f t="shared" si="89"/>
        <v>84642.275867804128</v>
      </c>
      <c r="J347" s="32">
        <f t="shared" si="89"/>
        <v>84642.275867804128</v>
      </c>
      <c r="K347" s="32">
        <f t="shared" si="89"/>
        <v>84642.275867804128</v>
      </c>
      <c r="L347" s="32">
        <f t="shared" si="89"/>
        <v>84642.275867804128</v>
      </c>
      <c r="M347" s="32">
        <f t="shared" si="89"/>
        <v>84642.275867804128</v>
      </c>
      <c r="N347" s="32">
        <f t="shared" si="89"/>
        <v>84642.275867804128</v>
      </c>
      <c r="Q347" s="32">
        <f t="shared" si="90"/>
        <v>84411.438209157743</v>
      </c>
      <c r="R347" s="32">
        <f t="shared" si="90"/>
        <v>63902.212211157443</v>
      </c>
      <c r="S347" s="32">
        <f t="shared" si="90"/>
        <v>81430.303247982141</v>
      </c>
      <c r="T347" s="32">
        <f t="shared" si="90"/>
        <v>77915.755182748253</v>
      </c>
      <c r="U347" s="32">
        <f t="shared" si="90"/>
        <v>77620.842056371112</v>
      </c>
      <c r="V347" s="32">
        <f t="shared" si="90"/>
        <v>-305925.78710332129</v>
      </c>
      <c r="W347" s="32">
        <f t="shared" si="90"/>
        <v>38120.669569545134</v>
      </c>
      <c r="X347" s="32">
        <f t="shared" si="90"/>
        <v>84260.988495062047</v>
      </c>
      <c r="Y347" s="32">
        <f t="shared" si="90"/>
        <v>82859.7113197828</v>
      </c>
      <c r="Z347" s="32">
        <f t="shared" si="90"/>
        <v>35226.77308265226</v>
      </c>
      <c r="AC347" s="32">
        <f t="shared" si="91"/>
        <v>84873.113526450543</v>
      </c>
      <c r="AD347" s="32">
        <f t="shared" si="91"/>
        <v>105382.33952445081</v>
      </c>
      <c r="AE347" s="32">
        <f t="shared" si="91"/>
        <v>87854.248487626144</v>
      </c>
      <c r="AF347" s="32">
        <f t="shared" si="91"/>
        <v>91368.796552860003</v>
      </c>
      <c r="AG347" s="32">
        <f t="shared" si="91"/>
        <v>91663.709679237145</v>
      </c>
      <c r="AH347" s="32">
        <f t="shared" si="91"/>
        <v>475210.33883892949</v>
      </c>
      <c r="AI347" s="32">
        <f t="shared" si="91"/>
        <v>131163.88216606315</v>
      </c>
      <c r="AJ347" s="32">
        <f t="shared" si="91"/>
        <v>85023.563240546224</v>
      </c>
      <c r="AK347" s="32">
        <f t="shared" si="91"/>
        <v>86424.840415825485</v>
      </c>
      <c r="AL347" s="32">
        <f t="shared" si="91"/>
        <v>134057.77865295601</v>
      </c>
    </row>
    <row r="348" spans="4:38">
      <c r="D348" s="42">
        <f t="shared" si="79"/>
        <v>11</v>
      </c>
      <c r="E348" s="32">
        <f t="shared" si="89"/>
        <v>87146.884097939357</v>
      </c>
      <c r="F348" s="32">
        <f t="shared" si="89"/>
        <v>87146.884097939357</v>
      </c>
      <c r="G348" s="32">
        <f t="shared" si="89"/>
        <v>87146.884097939357</v>
      </c>
      <c r="H348" s="32">
        <f t="shared" si="89"/>
        <v>87146.884097939357</v>
      </c>
      <c r="I348" s="32">
        <f t="shared" si="89"/>
        <v>87146.884097939357</v>
      </c>
      <c r="J348" s="32">
        <f t="shared" si="89"/>
        <v>87146.884097939357</v>
      </c>
      <c r="K348" s="32">
        <f t="shared" si="89"/>
        <v>87146.884097939357</v>
      </c>
      <c r="L348" s="32">
        <f t="shared" si="89"/>
        <v>87146.884097939357</v>
      </c>
      <c r="M348" s="32">
        <f t="shared" si="89"/>
        <v>87146.884097939357</v>
      </c>
      <c r="N348" s="32">
        <f t="shared" si="89"/>
        <v>87146.884097939357</v>
      </c>
      <c r="Q348" s="32">
        <f t="shared" si="90"/>
        <v>86909.215834920091</v>
      </c>
      <c r="R348" s="32">
        <f t="shared" si="90"/>
        <v>65793.111350942869</v>
      </c>
      <c r="S348" s="32">
        <f t="shared" si="90"/>
        <v>83839.867565650478</v>
      </c>
      <c r="T348" s="32">
        <f t="shared" si="90"/>
        <v>80221.322225778829</v>
      </c>
      <c r="U348" s="32">
        <f t="shared" si="90"/>
        <v>79917.682469169609</v>
      </c>
      <c r="V348" s="32">
        <f t="shared" si="90"/>
        <v>-314978.28759830166</v>
      </c>
      <c r="W348" s="32">
        <f t="shared" si="90"/>
        <v>39248.679677534972</v>
      </c>
      <c r="X348" s="32">
        <f t="shared" si="90"/>
        <v>86754.314236842285</v>
      </c>
      <c r="Y348" s="32">
        <f t="shared" si="90"/>
        <v>85311.572553314385</v>
      </c>
      <c r="Z348" s="32">
        <f t="shared" si="90"/>
        <v>36269.151313617062</v>
      </c>
      <c r="AC348" s="32">
        <f t="shared" si="91"/>
        <v>87384.55236095858</v>
      </c>
      <c r="AD348" s="32">
        <f t="shared" si="91"/>
        <v>108500.6568449358</v>
      </c>
      <c r="AE348" s="32">
        <f t="shared" si="91"/>
        <v>90453.900630228192</v>
      </c>
      <c r="AF348" s="32">
        <f t="shared" si="91"/>
        <v>94072.445970099856</v>
      </c>
      <c r="AG348" s="32">
        <f t="shared" si="91"/>
        <v>94376.085726709076</v>
      </c>
      <c r="AH348" s="32">
        <f t="shared" si="91"/>
        <v>489272.05579418037</v>
      </c>
      <c r="AI348" s="32">
        <f t="shared" si="91"/>
        <v>135045.08851834372</v>
      </c>
      <c r="AJ348" s="32">
        <f t="shared" si="91"/>
        <v>87539.453959036386</v>
      </c>
      <c r="AK348" s="32">
        <f t="shared" si="91"/>
        <v>88982.1956425643</v>
      </c>
      <c r="AL348" s="32">
        <f t="shared" si="91"/>
        <v>138024.61688226165</v>
      </c>
    </row>
    <row r="349" spans="4:38">
      <c r="D349" s="42">
        <f t="shared" si="79"/>
        <v>12</v>
      </c>
      <c r="E349" s="32">
        <f t="shared" si="89"/>
        <v>373932.19847350835</v>
      </c>
      <c r="F349" s="32">
        <f t="shared" si="89"/>
        <v>373932.19847350835</v>
      </c>
      <c r="G349" s="32">
        <f t="shared" si="89"/>
        <v>373932.19847350835</v>
      </c>
      <c r="H349" s="32">
        <f t="shared" si="89"/>
        <v>373932.19847350835</v>
      </c>
      <c r="I349" s="32">
        <f t="shared" si="89"/>
        <v>373932.19847350835</v>
      </c>
      <c r="J349" s="32">
        <f t="shared" si="89"/>
        <v>373932.19847350835</v>
      </c>
      <c r="K349" s="32">
        <f t="shared" si="89"/>
        <v>373932.19847350835</v>
      </c>
      <c r="L349" s="32">
        <f t="shared" si="89"/>
        <v>373932.19847350835</v>
      </c>
      <c r="M349" s="32">
        <f t="shared" si="89"/>
        <v>373932.19847350835</v>
      </c>
      <c r="N349" s="32">
        <f t="shared" si="89"/>
        <v>373932.19847350835</v>
      </c>
      <c r="Q349" s="32">
        <f t="shared" si="90"/>
        <v>372912.40508653776</v>
      </c>
      <c r="R349" s="32">
        <f t="shared" si="90"/>
        <v>282306.85499003564</v>
      </c>
      <c r="S349" s="32">
        <f t="shared" si="90"/>
        <v>359742.36282869882</v>
      </c>
      <c r="T349" s="32">
        <f t="shared" si="90"/>
        <v>344215.81098212214</v>
      </c>
      <c r="U349" s="32">
        <f t="shared" si="90"/>
        <v>342912.94533284381</v>
      </c>
      <c r="V349" s="32">
        <f t="shared" si="90"/>
        <v>-1351517.3235647439</v>
      </c>
      <c r="W349" s="32">
        <f t="shared" si="90"/>
        <v>168409.29232202109</v>
      </c>
      <c r="X349" s="32">
        <f t="shared" si="90"/>
        <v>372247.74913565838</v>
      </c>
      <c r="Y349" s="32">
        <f t="shared" si="90"/>
        <v>366057.19424508233</v>
      </c>
      <c r="Z349" s="32">
        <f t="shared" si="90"/>
        <v>155624.65173427638</v>
      </c>
      <c r="AC349" s="32">
        <f t="shared" si="91"/>
        <v>374951.99186047888</v>
      </c>
      <c r="AD349" s="32">
        <f t="shared" si="91"/>
        <v>465557.54195698095</v>
      </c>
      <c r="AE349" s="32">
        <f t="shared" si="91"/>
        <v>388122.03411831765</v>
      </c>
      <c r="AF349" s="32">
        <f t="shared" si="91"/>
        <v>403648.5859648945</v>
      </c>
      <c r="AG349" s="32">
        <f t="shared" si="91"/>
        <v>404951.45161417278</v>
      </c>
      <c r="AH349" s="32">
        <f t="shared" si="91"/>
        <v>2099381.7205117601</v>
      </c>
      <c r="AI349" s="32">
        <f t="shared" si="91"/>
        <v>579455.10462499538</v>
      </c>
      <c r="AJ349" s="32">
        <f t="shared" si="91"/>
        <v>375616.64781135827</v>
      </c>
      <c r="AK349" s="32">
        <f t="shared" si="91"/>
        <v>381807.20270193432</v>
      </c>
      <c r="AL349" s="32">
        <f t="shared" si="91"/>
        <v>592239.74521274015</v>
      </c>
    </row>
    <row r="350" spans="4:38">
      <c r="D350" s="42">
        <f t="shared" si="79"/>
        <v>13</v>
      </c>
      <c r="E350" s="32">
        <f t="shared" si="89"/>
        <v>414891.50699394249</v>
      </c>
      <c r="F350" s="32">
        <f t="shared" si="89"/>
        <v>414891.50699394249</v>
      </c>
      <c r="G350" s="32">
        <f t="shared" si="89"/>
        <v>414891.50699394249</v>
      </c>
      <c r="H350" s="32">
        <f t="shared" si="89"/>
        <v>414891.50699394249</v>
      </c>
      <c r="I350" s="32">
        <f t="shared" si="89"/>
        <v>414891.50699394249</v>
      </c>
      <c r="J350" s="32">
        <f t="shared" si="89"/>
        <v>414891.50699394249</v>
      </c>
      <c r="K350" s="32">
        <f t="shared" si="89"/>
        <v>414891.50699394249</v>
      </c>
      <c r="L350" s="32">
        <f t="shared" si="89"/>
        <v>414891.50699394249</v>
      </c>
      <c r="M350" s="32">
        <f t="shared" si="89"/>
        <v>414891.50699394249</v>
      </c>
      <c r="N350" s="32">
        <f t="shared" si="89"/>
        <v>414891.50699394249</v>
      </c>
      <c r="Q350" s="32">
        <f t="shared" si="90"/>
        <v>413760.00877883862</v>
      </c>
      <c r="R350" s="32">
        <f t="shared" si="90"/>
        <v>313229.823427025</v>
      </c>
      <c r="S350" s="32">
        <f t="shared" si="90"/>
        <v>399147.36321947037</v>
      </c>
      <c r="T350" s="32">
        <f t="shared" si="90"/>
        <v>381920.08372777887</v>
      </c>
      <c r="U350" s="32">
        <f t="shared" si="90"/>
        <v>380474.50644171902</v>
      </c>
      <c r="V350" s="32">
        <f t="shared" si="90"/>
        <v>-1499558.1054299667</v>
      </c>
      <c r="W350" s="32">
        <f t="shared" si="90"/>
        <v>186856.29472000891</v>
      </c>
      <c r="X350" s="32">
        <f t="shared" si="90"/>
        <v>413022.54859162122</v>
      </c>
      <c r="Y350" s="32">
        <f t="shared" si="90"/>
        <v>406153.90059028642</v>
      </c>
      <c r="Z350" s="32">
        <f t="shared" si="90"/>
        <v>172671.26646761806</v>
      </c>
      <c r="AC350" s="32">
        <f t="shared" si="91"/>
        <v>416023.00520904642</v>
      </c>
      <c r="AD350" s="32">
        <f t="shared" si="91"/>
        <v>516553.19056086004</v>
      </c>
      <c r="AE350" s="32">
        <f t="shared" si="91"/>
        <v>430635.65076841455</v>
      </c>
      <c r="AF350" s="32">
        <f t="shared" si="91"/>
        <v>447862.93026010616</v>
      </c>
      <c r="AG350" s="32">
        <f t="shared" si="91"/>
        <v>449308.50754616596</v>
      </c>
      <c r="AH350" s="32">
        <f t="shared" si="91"/>
        <v>2329341.1194178518</v>
      </c>
      <c r="AI350" s="32">
        <f t="shared" si="91"/>
        <v>642926.71926787612</v>
      </c>
      <c r="AJ350" s="32">
        <f t="shared" si="91"/>
        <v>416760.46539626375</v>
      </c>
      <c r="AK350" s="32">
        <f t="shared" si="91"/>
        <v>423629.11339759867</v>
      </c>
      <c r="AL350" s="32">
        <f t="shared" si="91"/>
        <v>657111.74752026692</v>
      </c>
    </row>
    <row r="351" spans="4:38">
      <c r="D351" s="42">
        <f t="shared" si="79"/>
        <v>14</v>
      </c>
      <c r="E351" s="32">
        <f t="shared" si="89"/>
        <v>456405.8669562834</v>
      </c>
      <c r="F351" s="32">
        <f t="shared" si="89"/>
        <v>456405.8669562834</v>
      </c>
      <c r="G351" s="32">
        <f t="shared" si="89"/>
        <v>456405.8669562834</v>
      </c>
      <c r="H351" s="32">
        <f t="shared" si="89"/>
        <v>456405.8669562834</v>
      </c>
      <c r="I351" s="32">
        <f t="shared" si="89"/>
        <v>456405.8669562834</v>
      </c>
      <c r="J351" s="32">
        <f t="shared" si="89"/>
        <v>456405.8669562834</v>
      </c>
      <c r="K351" s="32">
        <f t="shared" si="89"/>
        <v>456405.8669562834</v>
      </c>
      <c r="L351" s="32">
        <f t="shared" si="89"/>
        <v>456405.8669562834</v>
      </c>
      <c r="M351" s="32">
        <f t="shared" si="89"/>
        <v>456405.8669562834</v>
      </c>
      <c r="N351" s="32">
        <f t="shared" si="89"/>
        <v>456405.8669562834</v>
      </c>
      <c r="Q351" s="32">
        <f t="shared" si="90"/>
        <v>455161.15016859677</v>
      </c>
      <c r="R351" s="32">
        <f t="shared" si="90"/>
        <v>344571.83795729559</v>
      </c>
      <c r="S351" s="32">
        <f t="shared" si="90"/>
        <v>439086.35217292293</v>
      </c>
      <c r="T351" s="32">
        <f t="shared" si="90"/>
        <v>420135.29798366834</v>
      </c>
      <c r="U351" s="32">
        <f t="shared" si="90"/>
        <v>418545.07513414137</v>
      </c>
      <c r="V351" s="32">
        <f t="shared" si="90"/>
        <v>-1649605.0307679072</v>
      </c>
      <c r="W351" s="32">
        <f t="shared" si="90"/>
        <v>205553.27778538887</v>
      </c>
      <c r="X351" s="32">
        <f t="shared" si="90"/>
        <v>454349.89915376797</v>
      </c>
      <c r="Y351" s="32">
        <f t="shared" si="90"/>
        <v>446793.96900571469</v>
      </c>
      <c r="Z351" s="32">
        <f t="shared" si="90"/>
        <v>189948.88480988663</v>
      </c>
      <c r="AC351" s="32">
        <f t="shared" si="91"/>
        <v>457650.58374397003</v>
      </c>
      <c r="AD351" s="32">
        <f t="shared" si="91"/>
        <v>568239.89595527132</v>
      </c>
      <c r="AE351" s="32">
        <f t="shared" si="91"/>
        <v>473725.38173964393</v>
      </c>
      <c r="AF351" s="32">
        <f t="shared" si="91"/>
        <v>492676.43592889851</v>
      </c>
      <c r="AG351" s="32">
        <f t="shared" si="91"/>
        <v>494266.65877842548</v>
      </c>
      <c r="AH351" s="32">
        <f t="shared" si="91"/>
        <v>2562416.7646804736</v>
      </c>
      <c r="AI351" s="32">
        <f t="shared" si="91"/>
        <v>707258.45612717804</v>
      </c>
      <c r="AJ351" s="32">
        <f t="shared" si="91"/>
        <v>458461.83475879888</v>
      </c>
      <c r="AK351" s="32">
        <f t="shared" si="91"/>
        <v>466017.7649068521</v>
      </c>
      <c r="AL351" s="32">
        <f t="shared" si="91"/>
        <v>722862.84910268022</v>
      </c>
    </row>
    <row r="352" spans="4:38">
      <c r="D352" s="42">
        <f t="shared" si="79"/>
        <v>15</v>
      </c>
      <c r="E352" s="32">
        <f t="shared" si="89"/>
        <v>498334.15080869815</v>
      </c>
      <c r="F352" s="32">
        <f t="shared" si="89"/>
        <v>498334.15080869815</v>
      </c>
      <c r="G352" s="32">
        <f t="shared" si="89"/>
        <v>498334.15080869815</v>
      </c>
      <c r="H352" s="32">
        <f t="shared" si="89"/>
        <v>498334.15080869815</v>
      </c>
      <c r="I352" s="32">
        <f t="shared" si="89"/>
        <v>498334.15080869815</v>
      </c>
      <c r="J352" s="32">
        <f t="shared" si="89"/>
        <v>498334.15080869815</v>
      </c>
      <c r="K352" s="32">
        <f t="shared" si="89"/>
        <v>498334.15080869815</v>
      </c>
      <c r="L352" s="32">
        <f t="shared" si="89"/>
        <v>498334.15080869815</v>
      </c>
      <c r="M352" s="32">
        <f t="shared" si="89"/>
        <v>498334.15080869815</v>
      </c>
      <c r="N352" s="32">
        <f t="shared" si="89"/>
        <v>498334.15080869815</v>
      </c>
      <c r="Q352" s="32">
        <f t="shared" si="90"/>
        <v>496975.0865891127</v>
      </c>
      <c r="R352" s="32">
        <f t="shared" si="90"/>
        <v>376226.35179115384</v>
      </c>
      <c r="S352" s="32">
        <f t="shared" si="90"/>
        <v>479423.55759143049</v>
      </c>
      <c r="T352" s="32">
        <f t="shared" si="90"/>
        <v>458731.54160287097</v>
      </c>
      <c r="U352" s="32">
        <f t="shared" si="90"/>
        <v>456995.23098399036</v>
      </c>
      <c r="V352" s="32">
        <f t="shared" si="90"/>
        <v>-1801148.016916753</v>
      </c>
      <c r="W352" s="32">
        <f t="shared" si="90"/>
        <v>224436.68135610927</v>
      </c>
      <c r="X352" s="32">
        <f t="shared" si="90"/>
        <v>496089.30900640221</v>
      </c>
      <c r="Y352" s="32">
        <f t="shared" si="90"/>
        <v>487839.24408280512</v>
      </c>
      <c r="Z352" s="32">
        <f t="shared" si="90"/>
        <v>207398.77171180371</v>
      </c>
      <c r="AC352" s="32">
        <f t="shared" si="91"/>
        <v>499693.21502828354</v>
      </c>
      <c r="AD352" s="32">
        <f t="shared" si="91"/>
        <v>620441.94982624252</v>
      </c>
      <c r="AE352" s="32">
        <f t="shared" si="91"/>
        <v>517244.7440259658</v>
      </c>
      <c r="AF352" s="32">
        <f t="shared" si="91"/>
        <v>537936.76001452527</v>
      </c>
      <c r="AG352" s="32">
        <f t="shared" si="91"/>
        <v>539673.07063340594</v>
      </c>
      <c r="AH352" s="32">
        <f t="shared" si="91"/>
        <v>2797816.3185341489</v>
      </c>
      <c r="AI352" s="32">
        <f t="shared" si="91"/>
        <v>772231.62026128697</v>
      </c>
      <c r="AJ352" s="32">
        <f t="shared" si="91"/>
        <v>500578.99261099403</v>
      </c>
      <c r="AK352" s="32">
        <f t="shared" si="91"/>
        <v>508829.05753459112</v>
      </c>
      <c r="AL352" s="32">
        <f t="shared" si="91"/>
        <v>789269.52990559256</v>
      </c>
    </row>
    <row r="353" spans="4:38">
      <c r="D353" s="42">
        <f t="shared" si="79"/>
        <v>16</v>
      </c>
      <c r="E353" s="32">
        <f t="shared" si="89"/>
        <v>540335.49503869866</v>
      </c>
      <c r="F353" s="32">
        <f t="shared" si="89"/>
        <v>540335.49503869866</v>
      </c>
      <c r="G353" s="32">
        <f t="shared" si="89"/>
        <v>540335.49503869866</v>
      </c>
      <c r="H353" s="32">
        <f t="shared" si="89"/>
        <v>540335.49503869866</v>
      </c>
      <c r="I353" s="32">
        <f t="shared" si="89"/>
        <v>540335.49503869866</v>
      </c>
      <c r="J353" s="32">
        <f t="shared" si="89"/>
        <v>540335.49503869866</v>
      </c>
      <c r="K353" s="32">
        <f t="shared" si="89"/>
        <v>540335.49503869866</v>
      </c>
      <c r="L353" s="32">
        <f t="shared" si="89"/>
        <v>540335.49503869866</v>
      </c>
      <c r="M353" s="32">
        <f t="shared" si="89"/>
        <v>540335.49503869866</v>
      </c>
      <c r="N353" s="32">
        <f t="shared" si="89"/>
        <v>540335.49503869866</v>
      </c>
      <c r="Q353" s="32">
        <f t="shared" si="90"/>
        <v>538861.88413587899</v>
      </c>
      <c r="R353" s="32">
        <f t="shared" si="90"/>
        <v>407936.02387430117</v>
      </c>
      <c r="S353" s="32">
        <f t="shared" si="90"/>
        <v>519831.05092033785</v>
      </c>
      <c r="T353" s="32">
        <f t="shared" si="90"/>
        <v>497395.03949229704</v>
      </c>
      <c r="U353" s="32">
        <f t="shared" si="90"/>
        <v>495512.38654492958</v>
      </c>
      <c r="V353" s="32">
        <f t="shared" si="90"/>
        <v>-1952955.0679585836</v>
      </c>
      <c r="W353" s="32">
        <f t="shared" si="90"/>
        <v>243352.98941201775</v>
      </c>
      <c r="X353" s="32">
        <f t="shared" si="90"/>
        <v>537901.45012213278</v>
      </c>
      <c r="Y353" s="32">
        <f t="shared" si="90"/>
        <v>528956.04088746733</v>
      </c>
      <c r="Z353" s="32">
        <f t="shared" si="90"/>
        <v>224879.06518438726</v>
      </c>
      <c r="AC353" s="32">
        <f t="shared" si="91"/>
        <v>541809.10594151833</v>
      </c>
      <c r="AD353" s="32">
        <f t="shared" si="91"/>
        <v>672734.96620309621</v>
      </c>
      <c r="AE353" s="32">
        <f t="shared" si="91"/>
        <v>560839.93915705965</v>
      </c>
      <c r="AF353" s="32">
        <f t="shared" si="91"/>
        <v>583275.95058510033</v>
      </c>
      <c r="AG353" s="32">
        <f t="shared" si="91"/>
        <v>585158.60353246785</v>
      </c>
      <c r="AH353" s="32">
        <f t="shared" si="91"/>
        <v>3033626.0580359809</v>
      </c>
      <c r="AI353" s="32">
        <f t="shared" si="91"/>
        <v>837318.00066537957</v>
      </c>
      <c r="AJ353" s="32">
        <f t="shared" si="91"/>
        <v>542769.53995526466</v>
      </c>
      <c r="AK353" s="32">
        <f t="shared" si="91"/>
        <v>551714.94918992999</v>
      </c>
      <c r="AL353" s="32">
        <f t="shared" si="91"/>
        <v>855791.92489301017</v>
      </c>
    </row>
    <row r="354" spans="4:38">
      <c r="D354" s="42">
        <f t="shared" si="79"/>
        <v>17</v>
      </c>
      <c r="E354" s="32">
        <f t="shared" si="89"/>
        <v>582716.39924414863</v>
      </c>
      <c r="F354" s="32">
        <f t="shared" si="89"/>
        <v>582716.39924414863</v>
      </c>
      <c r="G354" s="32">
        <f t="shared" si="89"/>
        <v>582716.39924414863</v>
      </c>
      <c r="H354" s="32">
        <f t="shared" si="89"/>
        <v>582716.39924414863</v>
      </c>
      <c r="I354" s="32">
        <f t="shared" si="89"/>
        <v>582716.39924414863</v>
      </c>
      <c r="J354" s="32">
        <f t="shared" si="89"/>
        <v>582716.39924414863</v>
      </c>
      <c r="K354" s="32">
        <f t="shared" si="89"/>
        <v>582716.39924414863</v>
      </c>
      <c r="L354" s="32">
        <f t="shared" si="89"/>
        <v>582716.39924414863</v>
      </c>
      <c r="M354" s="32">
        <f t="shared" si="89"/>
        <v>582716.39924414863</v>
      </c>
      <c r="N354" s="32">
        <f t="shared" si="89"/>
        <v>582716.39924414863</v>
      </c>
      <c r="Q354" s="32">
        <f t="shared" si="90"/>
        <v>581127.20651655167</v>
      </c>
      <c r="R354" s="32">
        <f t="shared" si="90"/>
        <v>439932.25160413171</v>
      </c>
      <c r="S354" s="32">
        <f t="shared" si="90"/>
        <v>560603.70082832756</v>
      </c>
      <c r="T354" s="32">
        <f t="shared" si="90"/>
        <v>536407.93373030983</v>
      </c>
      <c r="U354" s="32">
        <f t="shared" si="90"/>
        <v>534377.615980339</v>
      </c>
      <c r="V354" s="32">
        <f t="shared" si="90"/>
        <v>-2106133.9770116955</v>
      </c>
      <c r="W354" s="32">
        <f t="shared" si="90"/>
        <v>262440.24136395915</v>
      </c>
      <c r="X354" s="32">
        <f t="shared" si="90"/>
        <v>580091.44141257345</v>
      </c>
      <c r="Y354" s="32">
        <f t="shared" si="90"/>
        <v>570444.40414248593</v>
      </c>
      <c r="Z354" s="32">
        <f t="shared" si="90"/>
        <v>242517.32550024544</v>
      </c>
      <c r="AC354" s="32">
        <f t="shared" si="91"/>
        <v>584305.5919717456</v>
      </c>
      <c r="AD354" s="32">
        <f t="shared" si="91"/>
        <v>725500.54688416561</v>
      </c>
      <c r="AE354" s="32">
        <f t="shared" si="91"/>
        <v>604829.0976599697</v>
      </c>
      <c r="AF354" s="32">
        <f t="shared" si="91"/>
        <v>629024.86475798744</v>
      </c>
      <c r="AG354" s="32">
        <f t="shared" si="91"/>
        <v>631055.18250795838</v>
      </c>
      <c r="AH354" s="32">
        <f t="shared" si="91"/>
        <v>3271566.7754999916</v>
      </c>
      <c r="AI354" s="32">
        <f t="shared" si="91"/>
        <v>902992.55712433811</v>
      </c>
      <c r="AJ354" s="32">
        <f t="shared" si="91"/>
        <v>585341.35707572382</v>
      </c>
      <c r="AK354" s="32">
        <f t="shared" si="91"/>
        <v>594988.39434581122</v>
      </c>
      <c r="AL354" s="32">
        <f t="shared" si="91"/>
        <v>922915.47298805194</v>
      </c>
    </row>
    <row r="355" spans="4:38">
      <c r="D355" s="42">
        <f t="shared" si="79"/>
        <v>18</v>
      </c>
      <c r="E355" s="32">
        <f t="shared" si="89"/>
        <v>625369.96250461636</v>
      </c>
      <c r="F355" s="32">
        <f t="shared" si="89"/>
        <v>625369.96250461636</v>
      </c>
      <c r="G355" s="32">
        <f t="shared" si="89"/>
        <v>625369.96250461636</v>
      </c>
      <c r="H355" s="32">
        <f t="shared" si="89"/>
        <v>625369.96250461636</v>
      </c>
      <c r="I355" s="32">
        <f t="shared" si="89"/>
        <v>625369.96250461636</v>
      </c>
      <c r="J355" s="32">
        <f t="shared" si="89"/>
        <v>625369.96250461636</v>
      </c>
      <c r="K355" s="32">
        <f t="shared" si="89"/>
        <v>625369.96250461636</v>
      </c>
      <c r="L355" s="32">
        <f t="shared" si="89"/>
        <v>625369.96250461636</v>
      </c>
      <c r="M355" s="32">
        <f t="shared" si="89"/>
        <v>625369.96250461636</v>
      </c>
      <c r="N355" s="32">
        <f t="shared" si="89"/>
        <v>625369.96250461636</v>
      </c>
      <c r="Q355" s="32">
        <f t="shared" si="90"/>
        <v>623664.44435246033</v>
      </c>
      <c r="R355" s="32">
        <f t="shared" si="90"/>
        <v>472134.32820341189</v>
      </c>
      <c r="S355" s="32">
        <f t="shared" si="90"/>
        <v>601638.66303009458</v>
      </c>
      <c r="T355" s="32">
        <f t="shared" si="90"/>
        <v>575671.81881138904</v>
      </c>
      <c r="U355" s="32">
        <f t="shared" si="90"/>
        <v>573492.88625205378</v>
      </c>
      <c r="V355" s="32">
        <f t="shared" si="90"/>
        <v>-2260298.3680259418</v>
      </c>
      <c r="W355" s="32">
        <f t="shared" si="90"/>
        <v>281650.2918304124</v>
      </c>
      <c r="X355" s="32">
        <f t="shared" si="90"/>
        <v>622552.86351300124</v>
      </c>
      <c r="Y355" s="32">
        <f t="shared" si="90"/>
        <v>612199.68425856321</v>
      </c>
      <c r="Z355" s="32">
        <f t="shared" si="90"/>
        <v>260269.06219137309</v>
      </c>
      <c r="AC355" s="32">
        <f t="shared" si="91"/>
        <v>627075.48065677239</v>
      </c>
      <c r="AD355" s="32">
        <f t="shared" si="91"/>
        <v>778605.59680582071</v>
      </c>
      <c r="AE355" s="32">
        <f t="shared" si="91"/>
        <v>649101.26197913813</v>
      </c>
      <c r="AF355" s="32">
        <f t="shared" si="91"/>
        <v>675068.10619784368</v>
      </c>
      <c r="AG355" s="32">
        <f t="shared" si="91"/>
        <v>677247.03875717905</v>
      </c>
      <c r="AH355" s="32">
        <f t="shared" si="91"/>
        <v>3511038.2930351743</v>
      </c>
      <c r="AI355" s="32">
        <f t="shared" si="91"/>
        <v>969089.63317882025</v>
      </c>
      <c r="AJ355" s="32">
        <f t="shared" si="91"/>
        <v>628187.06149623159</v>
      </c>
      <c r="AK355" s="32">
        <f t="shared" si="91"/>
        <v>638540.24075066939</v>
      </c>
      <c r="AL355" s="32">
        <f t="shared" si="91"/>
        <v>990470.86281785963</v>
      </c>
    </row>
    <row r="356" spans="4:38">
      <c r="D356" s="42">
        <f t="shared" si="79"/>
        <v>19</v>
      </c>
      <c r="E356" s="32">
        <f t="shared" si="89"/>
        <v>667775.12694835081</v>
      </c>
      <c r="F356" s="32">
        <f t="shared" si="89"/>
        <v>667775.12694835081</v>
      </c>
      <c r="G356" s="32">
        <f t="shared" si="89"/>
        <v>667775.12694835081</v>
      </c>
      <c r="H356" s="32">
        <f t="shared" si="89"/>
        <v>667775.12694835081</v>
      </c>
      <c r="I356" s="32">
        <f t="shared" si="89"/>
        <v>667775.12694835081</v>
      </c>
      <c r="J356" s="32">
        <f t="shared" si="89"/>
        <v>667775.12694835081</v>
      </c>
      <c r="K356" s="32">
        <f t="shared" si="89"/>
        <v>667775.12694835081</v>
      </c>
      <c r="L356" s="32">
        <f t="shared" si="89"/>
        <v>667775.12694835081</v>
      </c>
      <c r="M356" s="32">
        <f t="shared" si="89"/>
        <v>667775.12694835081</v>
      </c>
      <c r="N356" s="32">
        <f t="shared" si="89"/>
        <v>667775.12694835081</v>
      </c>
      <c r="Q356" s="32">
        <f t="shared" si="90"/>
        <v>665953.96080853906</v>
      </c>
      <c r="R356" s="32">
        <f t="shared" si="90"/>
        <v>504148.8716375315</v>
      </c>
      <c r="S356" s="32">
        <f t="shared" si="90"/>
        <v>642434.65255815152</v>
      </c>
      <c r="T356" s="32">
        <f t="shared" si="90"/>
        <v>614707.04532683012</v>
      </c>
      <c r="U356" s="32">
        <f t="shared" si="90"/>
        <v>612380.36343665025</v>
      </c>
      <c r="V356" s="32">
        <f t="shared" si="90"/>
        <v>-2413564.9617781756</v>
      </c>
      <c r="W356" s="32">
        <f t="shared" si="90"/>
        <v>300748.46995982056</v>
      </c>
      <c r="X356" s="32">
        <f t="shared" si="90"/>
        <v>664767.00575682812</v>
      </c>
      <c r="Y356" s="32">
        <f t="shared" si="90"/>
        <v>653711.79683175881</v>
      </c>
      <c r="Z356" s="32">
        <f t="shared" si="90"/>
        <v>277917.41923372186</v>
      </c>
      <c r="AC356" s="32">
        <f t="shared" si="91"/>
        <v>669596.29308816278</v>
      </c>
      <c r="AD356" s="32">
        <f t="shared" si="91"/>
        <v>831401.38225917029</v>
      </c>
      <c r="AE356" s="32">
        <f t="shared" si="91"/>
        <v>693115.60133855022</v>
      </c>
      <c r="AF356" s="32">
        <f t="shared" si="91"/>
        <v>720843.20856987149</v>
      </c>
      <c r="AG356" s="32">
        <f t="shared" si="91"/>
        <v>723169.89046005148</v>
      </c>
      <c r="AH356" s="32">
        <f t="shared" si="91"/>
        <v>3749115.2156748767</v>
      </c>
      <c r="AI356" s="32">
        <f t="shared" si="91"/>
        <v>1034801.783936881</v>
      </c>
      <c r="AJ356" s="32">
        <f t="shared" si="91"/>
        <v>670783.2481398735</v>
      </c>
      <c r="AK356" s="32">
        <f t="shared" si="91"/>
        <v>681838.45706494292</v>
      </c>
      <c r="AL356" s="32">
        <f t="shared" si="91"/>
        <v>1057632.8346629797</v>
      </c>
    </row>
    <row r="357" spans="4:38">
      <c r="D357" s="42">
        <f t="shared" si="79"/>
        <v>20</v>
      </c>
      <c r="E357" s="32">
        <f t="shared" si="89"/>
        <v>710266.36414502026</v>
      </c>
      <c r="F357" s="32">
        <f t="shared" si="89"/>
        <v>710266.36414502026</v>
      </c>
      <c r="G357" s="32">
        <f t="shared" si="89"/>
        <v>710266.36414502026</v>
      </c>
      <c r="H357" s="32">
        <f t="shared" si="89"/>
        <v>710266.36414502026</v>
      </c>
      <c r="I357" s="32">
        <f t="shared" si="89"/>
        <v>710266.36414502026</v>
      </c>
      <c r="J357" s="32">
        <f t="shared" si="89"/>
        <v>710266.36414502026</v>
      </c>
      <c r="K357" s="32">
        <f t="shared" si="89"/>
        <v>710266.36414502026</v>
      </c>
      <c r="L357" s="32">
        <f t="shared" si="89"/>
        <v>710266.36414502026</v>
      </c>
      <c r="M357" s="32">
        <f t="shared" si="89"/>
        <v>710266.36414502026</v>
      </c>
      <c r="N357" s="32">
        <f t="shared" si="89"/>
        <v>710266.36414502026</v>
      </c>
      <c r="Q357" s="32">
        <f t="shared" si="90"/>
        <v>708329.31527867611</v>
      </c>
      <c r="R357" s="32">
        <f t="shared" si="90"/>
        <v>536228.39724831469</v>
      </c>
      <c r="S357" s="32">
        <f t="shared" si="90"/>
        <v>683313.44858332875</v>
      </c>
      <c r="T357" s="32">
        <f t="shared" si="90"/>
        <v>653821.50439452543</v>
      </c>
      <c r="U357" s="32">
        <f t="shared" si="90"/>
        <v>651346.77327626385</v>
      </c>
      <c r="V357" s="32">
        <f t="shared" si="90"/>
        <v>-2567142.6515450175</v>
      </c>
      <c r="W357" s="32">
        <f t="shared" si="90"/>
        <v>319885.41300829477</v>
      </c>
      <c r="X357" s="32">
        <f t="shared" si="90"/>
        <v>707066.83302235894</v>
      </c>
      <c r="Y357" s="32">
        <f t="shared" si="90"/>
        <v>695308.16946752439</v>
      </c>
      <c r="Z357" s="32">
        <f t="shared" si="90"/>
        <v>295601.59839102626</v>
      </c>
      <c r="AC357" s="32">
        <f t="shared" si="91"/>
        <v>712203.41301136452</v>
      </c>
      <c r="AD357" s="32">
        <f t="shared" si="91"/>
        <v>884304.33104172605</v>
      </c>
      <c r="AE357" s="32">
        <f t="shared" si="91"/>
        <v>737219.27970671211</v>
      </c>
      <c r="AF357" s="32">
        <f t="shared" si="91"/>
        <v>766711.22389551543</v>
      </c>
      <c r="AG357" s="32">
        <f t="shared" si="91"/>
        <v>769185.95501377701</v>
      </c>
      <c r="AH357" s="32">
        <f t="shared" si="91"/>
        <v>3987675.379835058</v>
      </c>
      <c r="AI357" s="32">
        <f t="shared" si="91"/>
        <v>1100647.315281746</v>
      </c>
      <c r="AJ357" s="32">
        <f t="shared" si="91"/>
        <v>713465.89526768168</v>
      </c>
      <c r="AK357" s="32">
        <f t="shared" si="91"/>
        <v>725224.55882251624</v>
      </c>
      <c r="AL357" s="32">
        <f t="shared" si="91"/>
        <v>1124931.1298990145</v>
      </c>
    </row>
    <row r="358" spans="4:38">
      <c r="D358" s="42">
        <f t="shared" si="79"/>
        <v>25</v>
      </c>
      <c r="E358" s="32">
        <f t="shared" si="89"/>
        <v>4173101.2791609308</v>
      </c>
      <c r="F358" s="32">
        <f t="shared" si="89"/>
        <v>4173101.2791609308</v>
      </c>
      <c r="G358" s="32">
        <f t="shared" si="89"/>
        <v>4173101.2791609308</v>
      </c>
      <c r="H358" s="32">
        <f t="shared" si="89"/>
        <v>4173101.2791609308</v>
      </c>
      <c r="I358" s="32">
        <f t="shared" si="89"/>
        <v>4173101.2791609308</v>
      </c>
      <c r="J358" s="32">
        <f t="shared" si="89"/>
        <v>4173101.2791609308</v>
      </c>
      <c r="K358" s="32">
        <f t="shared" si="89"/>
        <v>4173101.2791609308</v>
      </c>
      <c r="L358" s="32">
        <f t="shared" si="89"/>
        <v>4173101.2791609308</v>
      </c>
      <c r="M358" s="32">
        <f t="shared" si="89"/>
        <v>4173101.2791609308</v>
      </c>
      <c r="N358" s="32">
        <f t="shared" si="89"/>
        <v>4173101.2791609308</v>
      </c>
      <c r="Q358" s="32">
        <f t="shared" si="90"/>
        <v>4161720.3360246639</v>
      </c>
      <c r="R358" s="32">
        <f t="shared" si="90"/>
        <v>3150558.048983526</v>
      </c>
      <c r="S358" s="32">
        <f t="shared" si="90"/>
        <v>4014742.0324253687</v>
      </c>
      <c r="T358" s="32">
        <f t="shared" si="90"/>
        <v>3841464.9687319668</v>
      </c>
      <c r="U358" s="32">
        <f t="shared" si="90"/>
        <v>3826924.9255643198</v>
      </c>
      <c r="V358" s="32">
        <f t="shared" si="90"/>
        <v>-15082998.187372636</v>
      </c>
      <c r="W358" s="32">
        <f t="shared" si="90"/>
        <v>1879455.7839110591</v>
      </c>
      <c r="X358" s="32">
        <f t="shared" si="90"/>
        <v>4154302.7437174488</v>
      </c>
      <c r="Y358" s="32">
        <f t="shared" si="90"/>
        <v>4085215.8540672953</v>
      </c>
      <c r="Z358" s="32">
        <f t="shared" si="90"/>
        <v>1736778.5814446076</v>
      </c>
      <c r="AC358" s="32">
        <f t="shared" si="91"/>
        <v>4184482.2222971986</v>
      </c>
      <c r="AD358" s="32">
        <f t="shared" si="91"/>
        <v>5195644.5093383351</v>
      </c>
      <c r="AE358" s="32">
        <f t="shared" si="91"/>
        <v>4331460.5258964933</v>
      </c>
      <c r="AF358" s="32">
        <f t="shared" si="91"/>
        <v>4504737.5895898957</v>
      </c>
      <c r="AG358" s="32">
        <f t="shared" si="91"/>
        <v>4519277.6327575436</v>
      </c>
      <c r="AH358" s="32">
        <f t="shared" si="91"/>
        <v>23429200.745694503</v>
      </c>
      <c r="AI358" s="32">
        <f t="shared" si="91"/>
        <v>6466746.7744108019</v>
      </c>
      <c r="AJ358" s="32">
        <f t="shared" si="91"/>
        <v>4191899.8146044132</v>
      </c>
      <c r="AK358" s="32">
        <f t="shared" si="91"/>
        <v>4260986.7042545676</v>
      </c>
      <c r="AL358" s="32">
        <f t="shared" si="91"/>
        <v>6609423.9768772554</v>
      </c>
    </row>
    <row r="359" spans="4:38">
      <c r="D359" s="42">
        <f t="shared" si="79"/>
        <v>30</v>
      </c>
      <c r="E359" s="32">
        <f t="shared" si="89"/>
        <v>5170971.1861256585</v>
      </c>
      <c r="F359" s="32">
        <f t="shared" si="89"/>
        <v>5170971.1861256585</v>
      </c>
      <c r="G359" s="32">
        <f t="shared" si="89"/>
        <v>5170971.1861256585</v>
      </c>
      <c r="H359" s="32">
        <f t="shared" si="89"/>
        <v>5170971.1861256585</v>
      </c>
      <c r="I359" s="32">
        <f t="shared" si="89"/>
        <v>5170971.1861256585</v>
      </c>
      <c r="J359" s="32">
        <f t="shared" si="89"/>
        <v>5170971.1861256585</v>
      </c>
      <c r="K359" s="32">
        <f t="shared" si="89"/>
        <v>5170971.1861256585</v>
      </c>
      <c r="L359" s="32">
        <f t="shared" si="89"/>
        <v>5170971.1861256585</v>
      </c>
      <c r="M359" s="32">
        <f t="shared" si="89"/>
        <v>5170971.1861256585</v>
      </c>
      <c r="N359" s="32">
        <f t="shared" si="89"/>
        <v>5170971.1861256585</v>
      </c>
      <c r="Q359" s="32">
        <f t="shared" si="90"/>
        <v>5156868.8375144582</v>
      </c>
      <c r="R359" s="32">
        <f t="shared" si="90"/>
        <v>3903917.9261869583</v>
      </c>
      <c r="S359" s="32">
        <f t="shared" si="90"/>
        <v>4974745.1548967194</v>
      </c>
      <c r="T359" s="32">
        <f t="shared" si="90"/>
        <v>4760034.1657219725</v>
      </c>
      <c r="U359" s="32">
        <f t="shared" si="90"/>
        <v>4742017.3146475973</v>
      </c>
      <c r="V359" s="32">
        <f t="shared" si="90"/>
        <v>-18689637.228975024</v>
      </c>
      <c r="W359" s="32">
        <f t="shared" si="90"/>
        <v>2328870.3182769101</v>
      </c>
      <c r="X359" s="32">
        <f t="shared" si="90"/>
        <v>5147677.5542157339</v>
      </c>
      <c r="Y359" s="32">
        <f t="shared" si="90"/>
        <v>5062070.6417969149</v>
      </c>
      <c r="Z359" s="32">
        <f t="shared" si="90"/>
        <v>2152076.2139604725</v>
      </c>
      <c r="AC359" s="32">
        <f t="shared" si="91"/>
        <v>5185073.5347368577</v>
      </c>
      <c r="AD359" s="32">
        <f t="shared" si="91"/>
        <v>6438024.4460643567</v>
      </c>
      <c r="AE359" s="32">
        <f t="shared" si="91"/>
        <v>5367197.2173545966</v>
      </c>
      <c r="AF359" s="32">
        <f t="shared" si="91"/>
        <v>5581908.2065293426</v>
      </c>
      <c r="AG359" s="32">
        <f t="shared" si="91"/>
        <v>5599925.0576037187</v>
      </c>
      <c r="AH359" s="32">
        <f t="shared" si="91"/>
        <v>29031579.601226341</v>
      </c>
      <c r="AI359" s="32">
        <f t="shared" si="91"/>
        <v>8013072.0539744049</v>
      </c>
      <c r="AJ359" s="32">
        <f t="shared" si="91"/>
        <v>5194264.8180355821</v>
      </c>
      <c r="AK359" s="32">
        <f t="shared" si="91"/>
        <v>5279871.7304544011</v>
      </c>
      <c r="AL359" s="32">
        <f t="shared" si="91"/>
        <v>8189866.1582908444</v>
      </c>
    </row>
    <row r="360" spans="4:38">
      <c r="D360" s="42">
        <f t="shared" si="79"/>
        <v>40</v>
      </c>
      <c r="E360" s="32">
        <f t="shared" si="89"/>
        <v>12991413.831112599</v>
      </c>
      <c r="F360" s="32">
        <f t="shared" si="89"/>
        <v>12991413.831112599</v>
      </c>
      <c r="G360" s="32">
        <f t="shared" si="89"/>
        <v>12991413.831112599</v>
      </c>
      <c r="H360" s="32">
        <f t="shared" si="89"/>
        <v>12991413.831112599</v>
      </c>
      <c r="I360" s="32">
        <f t="shared" si="89"/>
        <v>12991413.831112599</v>
      </c>
      <c r="J360" s="32">
        <f t="shared" si="89"/>
        <v>12991413.831112599</v>
      </c>
      <c r="K360" s="32">
        <f t="shared" si="89"/>
        <v>12991413.831112599</v>
      </c>
      <c r="L360" s="32">
        <f t="shared" si="89"/>
        <v>12991413.831112599</v>
      </c>
      <c r="M360" s="32">
        <f t="shared" si="89"/>
        <v>12991413.831112599</v>
      </c>
      <c r="N360" s="32">
        <f t="shared" si="89"/>
        <v>12991413.831112599</v>
      </c>
      <c r="Q360" s="32">
        <f t="shared" si="90"/>
        <v>12955983.456391057</v>
      </c>
      <c r="R360" s="32">
        <f t="shared" si="90"/>
        <v>9808102.0984751601</v>
      </c>
      <c r="S360" s="32">
        <f t="shared" si="90"/>
        <v>12498420.641946912</v>
      </c>
      <c r="T360" s="32">
        <f t="shared" si="90"/>
        <v>11958986.324087828</v>
      </c>
      <c r="U360" s="32">
        <f t="shared" si="90"/>
        <v>11913721.25495173</v>
      </c>
      <c r="V360" s="32">
        <f t="shared" si="90"/>
        <v>-46955359.613385156</v>
      </c>
      <c r="W360" s="32">
        <f t="shared" si="90"/>
        <v>5850993.3578645606</v>
      </c>
      <c r="X360" s="32">
        <f t="shared" si="90"/>
        <v>12932891.514727736</v>
      </c>
      <c r="Y360" s="32">
        <f t="shared" si="90"/>
        <v>12717814.929303952</v>
      </c>
      <c r="Z360" s="32">
        <f t="shared" si="90"/>
        <v>5406820.4376521353</v>
      </c>
      <c r="AC360" s="32">
        <f t="shared" si="91"/>
        <v>13026844.205834139</v>
      </c>
      <c r="AD360" s="32">
        <f t="shared" si="91"/>
        <v>16174725.563750034</v>
      </c>
      <c r="AE360" s="32">
        <f t="shared" si="91"/>
        <v>13484407.020278284</v>
      </c>
      <c r="AF360" s="32">
        <f t="shared" si="91"/>
        <v>14023841.338137368</v>
      </c>
      <c r="AG360" s="32">
        <f t="shared" si="91"/>
        <v>14069106.407273466</v>
      </c>
      <c r="AH360" s="32">
        <f t="shared" si="91"/>
        <v>72938187.275610343</v>
      </c>
      <c r="AI360" s="32">
        <f t="shared" si="91"/>
        <v>20131834.304360632</v>
      </c>
      <c r="AJ360" s="32">
        <f t="shared" si="91"/>
        <v>13049936.147497455</v>
      </c>
      <c r="AK360" s="32">
        <f t="shared" si="91"/>
        <v>13265012.732921239</v>
      </c>
      <c r="AL360" s="32">
        <f t="shared" si="91"/>
        <v>20576007.224573057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15998444.600685975</v>
      </c>
      <c r="F361" s="32">
        <f t="shared" si="93"/>
        <v>15998444.600685975</v>
      </c>
      <c r="G361" s="32">
        <f t="shared" si="93"/>
        <v>15998444.600685975</v>
      </c>
      <c r="H361" s="32">
        <f t="shared" si="93"/>
        <v>15998444.600685975</v>
      </c>
      <c r="I361" s="32">
        <f t="shared" si="93"/>
        <v>15998444.600685975</v>
      </c>
      <c r="J361" s="32">
        <f t="shared" si="93"/>
        <v>15998444.600685975</v>
      </c>
      <c r="K361" s="32">
        <f t="shared" si="93"/>
        <v>15998444.600685975</v>
      </c>
      <c r="L361" s="32">
        <f t="shared" si="93"/>
        <v>15998444.600685975</v>
      </c>
      <c r="M361" s="32">
        <f t="shared" si="93"/>
        <v>15998444.600685975</v>
      </c>
      <c r="N361" s="32">
        <f t="shared" si="93"/>
        <v>15998444.600685975</v>
      </c>
      <c r="Q361" s="32">
        <f t="shared" ref="Q361:Z376" si="94">($D271-$D270)/8*(Q270+3*((2*Q270+Q271)/3)+3*((Q270+2*Q271)/3)+Q271)</f>
        <v>15954813.407458441</v>
      </c>
      <c r="R361" s="32">
        <f t="shared" si="94"/>
        <v>12078314.192758529</v>
      </c>
      <c r="S361" s="32">
        <f t="shared" si="94"/>
        <v>15391341.761232566</v>
      </c>
      <c r="T361" s="32">
        <f t="shared" si="94"/>
        <v>14727048.393153606</v>
      </c>
      <c r="U361" s="32">
        <f t="shared" si="94"/>
        <v>14671306.138281718</v>
      </c>
      <c r="V361" s="32">
        <f t="shared" si="94"/>
        <v>-57823784.943327866</v>
      </c>
      <c r="W361" s="32">
        <f t="shared" si="94"/>
        <v>7205281.4506303202</v>
      </c>
      <c r="X361" s="32">
        <f t="shared" si="94"/>
        <v>15926376.537212795</v>
      </c>
      <c r="Y361" s="32">
        <f t="shared" si="94"/>
        <v>15661517.694169346</v>
      </c>
      <c r="Z361" s="32">
        <f t="shared" si="94"/>
        <v>6658298.9628486335</v>
      </c>
      <c r="AC361" s="32">
        <f t="shared" ref="AC361:AL376" si="95">($D271-$D270)/8*(AC270+3*((2*AC270+AC271)/3)+3*((AC270+2*AC271)/3)+AC271)</f>
        <v>16042075.79391351</v>
      </c>
      <c r="AD361" s="32">
        <f t="shared" si="95"/>
        <v>19918575.008613423</v>
      </c>
      <c r="AE361" s="32">
        <f t="shared" si="95"/>
        <v>16605547.440139383</v>
      </c>
      <c r="AF361" s="32">
        <f t="shared" si="95"/>
        <v>17269840.808218345</v>
      </c>
      <c r="AG361" s="32">
        <f t="shared" si="95"/>
        <v>17325583.063090231</v>
      </c>
      <c r="AH361" s="32">
        <f t="shared" si="95"/>
        <v>89820674.144699812</v>
      </c>
      <c r="AI361" s="32">
        <f t="shared" si="95"/>
        <v>24791607.750741631</v>
      </c>
      <c r="AJ361" s="32">
        <f t="shared" si="95"/>
        <v>16070512.664159155</v>
      </c>
      <c r="AK361" s="32">
        <f t="shared" si="95"/>
        <v>16335371.507202603</v>
      </c>
      <c r="AL361" s="32">
        <f t="shared" si="95"/>
        <v>25338590.238523319</v>
      </c>
    </row>
    <row r="362" spans="4:38">
      <c r="D362" s="42">
        <f t="shared" si="92"/>
        <v>60</v>
      </c>
      <c r="E362" s="32">
        <f t="shared" si="93"/>
        <v>18320767.44030495</v>
      </c>
      <c r="F362" s="32">
        <f t="shared" si="93"/>
        <v>18320767.44030495</v>
      </c>
      <c r="G362" s="32">
        <f t="shared" si="93"/>
        <v>18320767.44030495</v>
      </c>
      <c r="H362" s="32">
        <f t="shared" si="93"/>
        <v>18320767.44030495</v>
      </c>
      <c r="I362" s="32">
        <f t="shared" si="93"/>
        <v>18320767.44030495</v>
      </c>
      <c r="J362" s="32">
        <f t="shared" si="93"/>
        <v>18320767.44030495</v>
      </c>
      <c r="K362" s="32">
        <f t="shared" si="93"/>
        <v>18320767.44030495</v>
      </c>
      <c r="L362" s="32">
        <f t="shared" si="93"/>
        <v>18320767.44030495</v>
      </c>
      <c r="M362" s="32">
        <f t="shared" si="93"/>
        <v>18320767.44030495</v>
      </c>
      <c r="N362" s="32">
        <f t="shared" si="93"/>
        <v>18320767.44030495</v>
      </c>
      <c r="Q362" s="32">
        <f t="shared" si="94"/>
        <v>18270802.774100445</v>
      </c>
      <c r="R362" s="32">
        <f t="shared" si="94"/>
        <v>13831593.690487605</v>
      </c>
      <c r="S362" s="32">
        <f t="shared" si="94"/>
        <v>17625537.984467868</v>
      </c>
      <c r="T362" s="32">
        <f t="shared" si="94"/>
        <v>16864816.263545718</v>
      </c>
      <c r="U362" s="32">
        <f t="shared" si="94"/>
        <v>16800982.502602335</v>
      </c>
      <c r="V362" s="32">
        <f t="shared" si="94"/>
        <v>-66217444.439535916</v>
      </c>
      <c r="W362" s="32">
        <f t="shared" si="94"/>
        <v>8251194.9813721944</v>
      </c>
      <c r="X362" s="32">
        <f t="shared" si="94"/>
        <v>18238238.027995169</v>
      </c>
      <c r="Y362" s="32">
        <f t="shared" si="94"/>
        <v>17934932.463671792</v>
      </c>
      <c r="Z362" s="32">
        <f t="shared" si="94"/>
        <v>7624812.9046959383</v>
      </c>
      <c r="AC362" s="32">
        <f t="shared" si="95"/>
        <v>18370732.106509462</v>
      </c>
      <c r="AD362" s="32">
        <f t="shared" si="95"/>
        <v>22809941.190122299</v>
      </c>
      <c r="AE362" s="32">
        <f t="shared" si="95"/>
        <v>19015996.896142036</v>
      </c>
      <c r="AF362" s="32">
        <f t="shared" si="95"/>
        <v>19776718.617064189</v>
      </c>
      <c r="AG362" s="32">
        <f t="shared" si="95"/>
        <v>19840552.378007568</v>
      </c>
      <c r="AH362" s="32">
        <f t="shared" si="95"/>
        <v>102858979.32014582</v>
      </c>
      <c r="AI362" s="32">
        <f t="shared" si="95"/>
        <v>28390339.899237711</v>
      </c>
      <c r="AJ362" s="32">
        <f t="shared" si="95"/>
        <v>18403296.852614738</v>
      </c>
      <c r="AK362" s="32">
        <f t="shared" si="95"/>
        <v>18706602.416938104</v>
      </c>
      <c r="AL362" s="32">
        <f t="shared" si="95"/>
        <v>29016721.975913964</v>
      </c>
    </row>
    <row r="363" spans="4:38">
      <c r="D363" s="42">
        <f t="shared" si="92"/>
        <v>75</v>
      </c>
      <c r="E363" s="32">
        <f t="shared" si="93"/>
        <v>30515997.654072803</v>
      </c>
      <c r="F363" s="32">
        <f t="shared" si="93"/>
        <v>30515997.654072803</v>
      </c>
      <c r="G363" s="32">
        <f t="shared" si="93"/>
        <v>30515997.654072803</v>
      </c>
      <c r="H363" s="32">
        <f t="shared" si="93"/>
        <v>30515997.654072803</v>
      </c>
      <c r="I363" s="32">
        <f t="shared" si="93"/>
        <v>30515997.654072803</v>
      </c>
      <c r="J363" s="32">
        <f t="shared" si="93"/>
        <v>30515997.654072803</v>
      </c>
      <c r="K363" s="32">
        <f t="shared" si="93"/>
        <v>30515997.654072803</v>
      </c>
      <c r="L363" s="32">
        <f t="shared" si="93"/>
        <v>30515997.654072803</v>
      </c>
      <c r="M363" s="32">
        <f t="shared" si="93"/>
        <v>30515997.654072803</v>
      </c>
      <c r="N363" s="32">
        <f t="shared" si="93"/>
        <v>30515997.654072803</v>
      </c>
      <c r="Q363" s="32">
        <f t="shared" si="94"/>
        <v>30432773.976808663</v>
      </c>
      <c r="R363" s="32">
        <f t="shared" si="94"/>
        <v>23038602.612379551</v>
      </c>
      <c r="S363" s="32">
        <f t="shared" si="94"/>
        <v>29357988.279602315</v>
      </c>
      <c r="T363" s="32">
        <f t="shared" si="94"/>
        <v>28090891.67315818</v>
      </c>
      <c r="U363" s="32">
        <f t="shared" si="94"/>
        <v>27984566.929637153</v>
      </c>
      <c r="V363" s="32">
        <f t="shared" si="94"/>
        <v>-110295127.41535784</v>
      </c>
      <c r="W363" s="32">
        <f t="shared" si="94"/>
        <v>13743608.040180439</v>
      </c>
      <c r="X363" s="32">
        <f t="shared" si="94"/>
        <v>30378532.487253599</v>
      </c>
      <c r="Y363" s="32">
        <f t="shared" si="94"/>
        <v>29873331.385852292</v>
      </c>
      <c r="Z363" s="32">
        <f t="shared" si="94"/>
        <v>12700274.345525578</v>
      </c>
      <c r="AC363" s="32">
        <f t="shared" si="95"/>
        <v>30599221.331336949</v>
      </c>
      <c r="AD363" s="32">
        <f t="shared" si="95"/>
        <v>37993392.695766062</v>
      </c>
      <c r="AE363" s="32">
        <f t="shared" si="95"/>
        <v>31674007.028543293</v>
      </c>
      <c r="AF363" s="32">
        <f t="shared" si="95"/>
        <v>32941103.634987425</v>
      </c>
      <c r="AG363" s="32">
        <f t="shared" si="95"/>
        <v>33047428.378508456</v>
      </c>
      <c r="AH363" s="32">
        <f t="shared" si="95"/>
        <v>171327122.72350344</v>
      </c>
      <c r="AI363" s="32">
        <f t="shared" si="95"/>
        <v>47288387.26796516</v>
      </c>
      <c r="AJ363" s="32">
        <f t="shared" si="95"/>
        <v>30653462.82089201</v>
      </c>
      <c r="AK363" s="32">
        <f t="shared" si="95"/>
        <v>31158663.922293309</v>
      </c>
      <c r="AL363" s="32">
        <f t="shared" si="95"/>
        <v>48331720.962620035</v>
      </c>
    </row>
    <row r="364" spans="4:38">
      <c r="D364" s="42">
        <f t="shared" si="92"/>
        <v>100</v>
      </c>
      <c r="E364" s="32">
        <f t="shared" si="93"/>
        <v>55643355.977001503</v>
      </c>
      <c r="F364" s="32">
        <f t="shared" si="93"/>
        <v>55643355.977001503</v>
      </c>
      <c r="G364" s="32">
        <f t="shared" si="93"/>
        <v>55643355.977001503</v>
      </c>
      <c r="H364" s="32">
        <f t="shared" si="93"/>
        <v>55643355.977001503</v>
      </c>
      <c r="I364" s="32">
        <f t="shared" si="93"/>
        <v>55643355.977001503</v>
      </c>
      <c r="J364" s="32">
        <f t="shared" si="93"/>
        <v>55643355.977001503</v>
      </c>
      <c r="K364" s="32">
        <f t="shared" si="93"/>
        <v>55643355.977001503</v>
      </c>
      <c r="L364" s="32">
        <f t="shared" si="93"/>
        <v>55643355.977001503</v>
      </c>
      <c r="M364" s="32">
        <f t="shared" si="93"/>
        <v>55643355.977001503</v>
      </c>
      <c r="N364" s="32">
        <f t="shared" si="93"/>
        <v>55643355.977001503</v>
      </c>
      <c r="Q364" s="32">
        <f t="shared" si="94"/>
        <v>55491604.59884835</v>
      </c>
      <c r="R364" s="32">
        <f t="shared" si="94"/>
        <v>42008954.808076479</v>
      </c>
      <c r="S364" s="32">
        <f t="shared" si="94"/>
        <v>53531823.246569328</v>
      </c>
      <c r="T364" s="32">
        <f t="shared" si="94"/>
        <v>51221379.120545097</v>
      </c>
      <c r="U364" s="32">
        <f t="shared" si="94"/>
        <v>51027504.890379988</v>
      </c>
      <c r="V364" s="32">
        <f t="shared" si="94"/>
        <v>-201113891.37174079</v>
      </c>
      <c r="W364" s="32">
        <f t="shared" si="94"/>
        <v>25060313.716667052</v>
      </c>
      <c r="X364" s="32">
        <f t="shared" si="94"/>
        <v>55392699.803198248</v>
      </c>
      <c r="Y364" s="32">
        <f t="shared" si="94"/>
        <v>54471508.071441293</v>
      </c>
      <c r="Z364" s="32">
        <f t="shared" si="94"/>
        <v>23157882.446597382</v>
      </c>
      <c r="AC364" s="32">
        <f t="shared" si="95"/>
        <v>55795107.355154656</v>
      </c>
      <c r="AD364" s="32">
        <f t="shared" si="95"/>
        <v>69277757.145926535</v>
      </c>
      <c r="AE364" s="32">
        <f t="shared" si="95"/>
        <v>57754888.707433678</v>
      </c>
      <c r="AF364" s="32">
        <f t="shared" si="95"/>
        <v>60065332.833457902</v>
      </c>
      <c r="AG364" s="32">
        <f t="shared" si="95"/>
        <v>60259207.063623026</v>
      </c>
      <c r="AH364" s="32">
        <f t="shared" si="95"/>
        <v>312400603.32574379</v>
      </c>
      <c r="AI364" s="32">
        <f t="shared" si="95"/>
        <v>86226398.237335935</v>
      </c>
      <c r="AJ364" s="32">
        <f t="shared" si="95"/>
        <v>55894012.150804758</v>
      </c>
      <c r="AK364" s="32">
        <f t="shared" si="95"/>
        <v>56815203.882561691</v>
      </c>
      <c r="AL364" s="32">
        <f t="shared" si="95"/>
        <v>88128829.507405624</v>
      </c>
    </row>
    <row r="365" spans="4:38">
      <c r="D365" s="42">
        <f t="shared" si="92"/>
        <v>125</v>
      </c>
      <c r="E365" s="32">
        <f t="shared" si="93"/>
        <v>58761323.488883093</v>
      </c>
      <c r="F365" s="32">
        <f t="shared" si="93"/>
        <v>58761323.488883093</v>
      </c>
      <c r="G365" s="32">
        <f t="shared" si="93"/>
        <v>58761323.488883093</v>
      </c>
      <c r="H365" s="32">
        <f t="shared" si="93"/>
        <v>58761323.488883093</v>
      </c>
      <c r="I365" s="32">
        <f t="shared" si="93"/>
        <v>58761323.488883093</v>
      </c>
      <c r="J365" s="32">
        <f t="shared" si="93"/>
        <v>58761323.488883093</v>
      </c>
      <c r="K365" s="32">
        <f t="shared" si="93"/>
        <v>58761323.488883093</v>
      </c>
      <c r="L365" s="32">
        <f t="shared" si="93"/>
        <v>58761323.488883093</v>
      </c>
      <c r="M365" s="32">
        <f t="shared" si="93"/>
        <v>58761323.488883093</v>
      </c>
      <c r="N365" s="32">
        <f t="shared" si="93"/>
        <v>58761323.488883093</v>
      </c>
      <c r="Q365" s="32">
        <f t="shared" si="94"/>
        <v>58601068.743909985</v>
      </c>
      <c r="R365" s="32">
        <f t="shared" si="94"/>
        <v>44362920.596082173</v>
      </c>
      <c r="S365" s="32">
        <f t="shared" si="94"/>
        <v>56531471.323216207</v>
      </c>
      <c r="T365" s="32">
        <f t="shared" si="94"/>
        <v>54091561.790289879</v>
      </c>
      <c r="U365" s="32">
        <f t="shared" si="94"/>
        <v>53886823.845303245</v>
      </c>
      <c r="V365" s="32">
        <f t="shared" si="94"/>
        <v>-212383279.57586619</v>
      </c>
      <c r="W365" s="32">
        <f t="shared" si="94"/>
        <v>26464564.819681469</v>
      </c>
      <c r="X365" s="32">
        <f t="shared" si="94"/>
        <v>58496621.832149312</v>
      </c>
      <c r="Y365" s="32">
        <f t="shared" si="94"/>
        <v>57523811.253157154</v>
      </c>
      <c r="Z365" s="32">
        <f t="shared" si="94"/>
        <v>24455531.084869802</v>
      </c>
      <c r="AC365" s="32">
        <f t="shared" si="95"/>
        <v>58921578.233856186</v>
      </c>
      <c r="AD365" s="32">
        <f t="shared" si="95"/>
        <v>73159726.381684005</v>
      </c>
      <c r="AE365" s="32">
        <f t="shared" si="95"/>
        <v>60991175.654549964</v>
      </c>
      <c r="AF365" s="32">
        <f t="shared" si="95"/>
        <v>63431085.1874763</v>
      </c>
      <c r="AG365" s="32">
        <f t="shared" si="95"/>
        <v>63635823.132462919</v>
      </c>
      <c r="AH365" s="32">
        <f t="shared" si="95"/>
        <v>329905926.55363232</v>
      </c>
      <c r="AI365" s="32">
        <f t="shared" si="95"/>
        <v>91058082.158084691</v>
      </c>
      <c r="AJ365" s="32">
        <f t="shared" si="95"/>
        <v>59026025.145616874</v>
      </c>
      <c r="AK365" s="32">
        <f t="shared" si="95"/>
        <v>59998835.72460901</v>
      </c>
      <c r="AL365" s="32">
        <f t="shared" si="95"/>
        <v>93067115.892896384</v>
      </c>
    </row>
    <row r="366" spans="4:38">
      <c r="D366" s="42">
        <f t="shared" si="92"/>
        <v>150</v>
      </c>
      <c r="E366" s="32">
        <f t="shared" si="93"/>
        <v>59981778.288841203</v>
      </c>
      <c r="F366" s="32">
        <f t="shared" si="93"/>
        <v>59981778.288841203</v>
      </c>
      <c r="G366" s="32">
        <f t="shared" si="93"/>
        <v>59981778.288841203</v>
      </c>
      <c r="H366" s="32">
        <f t="shared" si="93"/>
        <v>59981778.288841203</v>
      </c>
      <c r="I366" s="32">
        <f t="shared" si="93"/>
        <v>59981778.288841203</v>
      </c>
      <c r="J366" s="32">
        <f t="shared" si="93"/>
        <v>59981778.288841203</v>
      </c>
      <c r="K366" s="32">
        <f t="shared" si="93"/>
        <v>59981778.288841203</v>
      </c>
      <c r="L366" s="32">
        <f t="shared" si="93"/>
        <v>59981778.288841203</v>
      </c>
      <c r="M366" s="32">
        <f t="shared" si="93"/>
        <v>59981778.288841203</v>
      </c>
      <c r="N366" s="32">
        <f t="shared" si="93"/>
        <v>59981778.288841203</v>
      </c>
      <c r="Q366" s="32">
        <f t="shared" si="94"/>
        <v>59818195.101601914</v>
      </c>
      <c r="R366" s="32">
        <f t="shared" si="94"/>
        <v>45284324.951310709</v>
      </c>
      <c r="S366" s="32">
        <f t="shared" si="94"/>
        <v>57705612.772534765</v>
      </c>
      <c r="T366" s="32">
        <f t="shared" si="94"/>
        <v>55215027.061399378</v>
      </c>
      <c r="U366" s="32">
        <f t="shared" si="94"/>
        <v>55006036.771624416</v>
      </c>
      <c r="V366" s="32">
        <f t="shared" si="94"/>
        <v>-216794415.63610569</v>
      </c>
      <c r="W366" s="32">
        <f t="shared" si="94"/>
        <v>27014225.77429039</v>
      </c>
      <c r="X366" s="32">
        <f t="shared" si="94"/>
        <v>59711578.859281085</v>
      </c>
      <c r="Y366" s="32">
        <f t="shared" si="94"/>
        <v>58718563.300719231</v>
      </c>
      <c r="Z366" s="32">
        <f t="shared" si="94"/>
        <v>24963465.020423528</v>
      </c>
      <c r="AC366" s="32">
        <f t="shared" si="95"/>
        <v>60145361.476080477</v>
      </c>
      <c r="AD366" s="32">
        <f t="shared" si="95"/>
        <v>74679231.626371711</v>
      </c>
      <c r="AE366" s="32">
        <f t="shared" si="95"/>
        <v>62257943.80514764</v>
      </c>
      <c r="AF366" s="32">
        <f t="shared" si="95"/>
        <v>64748529.516283028</v>
      </c>
      <c r="AG366" s="32">
        <f t="shared" si="95"/>
        <v>64957519.806057975</v>
      </c>
      <c r="AH366" s="32">
        <f t="shared" si="95"/>
        <v>336757972.21378809</v>
      </c>
      <c r="AI366" s="32">
        <f t="shared" si="95"/>
        <v>92949330.803392023</v>
      </c>
      <c r="AJ366" s="32">
        <f t="shared" si="95"/>
        <v>60251977.718401328</v>
      </c>
      <c r="AK366" s="32">
        <f t="shared" si="95"/>
        <v>61244993.276963174</v>
      </c>
      <c r="AL366" s="32">
        <f t="shared" si="95"/>
        <v>95000091.557258874</v>
      </c>
    </row>
    <row r="367" spans="4:38">
      <c r="D367" s="42">
        <f t="shared" si="92"/>
        <v>175</v>
      </c>
      <c r="E367" s="32">
        <f t="shared" si="93"/>
        <v>60400468.095494822</v>
      </c>
      <c r="F367" s="32">
        <f t="shared" si="93"/>
        <v>60400468.095494822</v>
      </c>
      <c r="G367" s="32">
        <f t="shared" si="93"/>
        <v>60400468.095494822</v>
      </c>
      <c r="H367" s="32">
        <f t="shared" si="93"/>
        <v>60400468.095494822</v>
      </c>
      <c r="I367" s="32">
        <f t="shared" si="93"/>
        <v>60400468.095494822</v>
      </c>
      <c r="J367" s="32">
        <f t="shared" si="93"/>
        <v>60400468.095494822</v>
      </c>
      <c r="K367" s="32">
        <f t="shared" si="93"/>
        <v>60400468.095494822</v>
      </c>
      <c r="L367" s="32">
        <f t="shared" si="93"/>
        <v>60400468.095494822</v>
      </c>
      <c r="M367" s="32">
        <f t="shared" si="93"/>
        <v>60400468.095494822</v>
      </c>
      <c r="N367" s="32">
        <f t="shared" si="93"/>
        <v>60400468.095494822</v>
      </c>
      <c r="Q367" s="32">
        <f t="shared" si="94"/>
        <v>60235743.051261783</v>
      </c>
      <c r="R367" s="32">
        <f t="shared" si="94"/>
        <v>45600422.369546667</v>
      </c>
      <c r="S367" s="32">
        <f t="shared" si="94"/>
        <v>58108414.298995279</v>
      </c>
      <c r="T367" s="32">
        <f t="shared" si="94"/>
        <v>55600443.593956776</v>
      </c>
      <c r="U367" s="32">
        <f t="shared" si="94"/>
        <v>55389994.492747515</v>
      </c>
      <c r="V367" s="32">
        <f t="shared" si="94"/>
        <v>-218307702.08001816</v>
      </c>
      <c r="W367" s="32">
        <f t="shared" si="94"/>
        <v>27202792.723937485</v>
      </c>
      <c r="X367" s="32">
        <f t="shared" si="94"/>
        <v>60128382.597362764</v>
      </c>
      <c r="Y367" s="32">
        <f t="shared" si="94"/>
        <v>59128435.508858331</v>
      </c>
      <c r="Z367" s="32">
        <f t="shared" si="94"/>
        <v>25137717.078981623</v>
      </c>
      <c r="AC367" s="32">
        <f t="shared" si="95"/>
        <v>60565193.139727876</v>
      </c>
      <c r="AD367" s="32">
        <f t="shared" si="95"/>
        <v>75200513.821442991</v>
      </c>
      <c r="AE367" s="32">
        <f t="shared" si="95"/>
        <v>62692521.891994379</v>
      </c>
      <c r="AF367" s="32">
        <f t="shared" si="95"/>
        <v>65200492.597032882</v>
      </c>
      <c r="AG367" s="32">
        <f t="shared" si="95"/>
        <v>65410941.698242143</v>
      </c>
      <c r="AH367" s="32">
        <f t="shared" si="95"/>
        <v>339108638.27100784</v>
      </c>
      <c r="AI367" s="32">
        <f t="shared" si="95"/>
        <v>93598143.467052177</v>
      </c>
      <c r="AJ367" s="32">
        <f t="shared" si="95"/>
        <v>60672553.593626902</v>
      </c>
      <c r="AK367" s="32">
        <f t="shared" si="95"/>
        <v>61672500.682131328</v>
      </c>
      <c r="AL367" s="32">
        <f t="shared" si="95"/>
        <v>95663219.112008035</v>
      </c>
    </row>
    <row r="368" spans="4:38">
      <c r="D368" s="42">
        <f t="shared" si="92"/>
        <v>200</v>
      </c>
      <c r="E368" s="32">
        <f t="shared" si="93"/>
        <v>60489599.96910058</v>
      </c>
      <c r="F368" s="32">
        <f t="shared" si="93"/>
        <v>60489599.96910058</v>
      </c>
      <c r="G368" s="32">
        <f t="shared" si="93"/>
        <v>60489599.96910058</v>
      </c>
      <c r="H368" s="32">
        <f t="shared" si="93"/>
        <v>60489599.96910058</v>
      </c>
      <c r="I368" s="32">
        <f t="shared" si="93"/>
        <v>60489599.96910058</v>
      </c>
      <c r="J368" s="32">
        <f t="shared" si="93"/>
        <v>60489599.96910058</v>
      </c>
      <c r="K368" s="32">
        <f t="shared" si="93"/>
        <v>60489599.96910058</v>
      </c>
      <c r="L368" s="32">
        <f t="shared" si="93"/>
        <v>60489599.96910058</v>
      </c>
      <c r="M368" s="32">
        <f t="shared" si="93"/>
        <v>60489599.96910058</v>
      </c>
      <c r="N368" s="32">
        <f t="shared" si="93"/>
        <v>60489599.96910058</v>
      </c>
      <c r="Q368" s="32">
        <f t="shared" si="94"/>
        <v>60324631.843111947</v>
      </c>
      <c r="R368" s="32">
        <f t="shared" si="94"/>
        <v>45667714.084514581</v>
      </c>
      <c r="S368" s="32">
        <f t="shared" si="94"/>
        <v>58194163.830448255</v>
      </c>
      <c r="T368" s="32">
        <f t="shared" si="94"/>
        <v>55682492.158597112</v>
      </c>
      <c r="U368" s="32">
        <f t="shared" si="94"/>
        <v>55471732.501471959</v>
      </c>
      <c r="V368" s="32">
        <f t="shared" si="94"/>
        <v>-218629854.79046065</v>
      </c>
      <c r="W368" s="32">
        <f t="shared" si="94"/>
        <v>27242935.391026746</v>
      </c>
      <c r="X368" s="32">
        <f t="shared" si="94"/>
        <v>60217112.959341288</v>
      </c>
      <c r="Y368" s="32">
        <f t="shared" si="94"/>
        <v>59215690.267082214</v>
      </c>
      <c r="Z368" s="32">
        <f t="shared" si="94"/>
        <v>25174812.351453323</v>
      </c>
      <c r="AC368" s="32">
        <f t="shared" si="95"/>
        <v>60654568.095089205</v>
      </c>
      <c r="AD368" s="32">
        <f t="shared" si="95"/>
        <v>75311485.853686571</v>
      </c>
      <c r="AE368" s="32">
        <f t="shared" si="95"/>
        <v>62785036.107752912</v>
      </c>
      <c r="AF368" s="32">
        <f t="shared" si="95"/>
        <v>65296707.779604048</v>
      </c>
      <c r="AG368" s="32">
        <f t="shared" si="95"/>
        <v>65507467.436729185</v>
      </c>
      <c r="AH368" s="32">
        <f t="shared" si="95"/>
        <v>339609054.72866178</v>
      </c>
      <c r="AI368" s="32">
        <f t="shared" si="95"/>
        <v>93736264.547174394</v>
      </c>
      <c r="AJ368" s="32">
        <f t="shared" si="95"/>
        <v>60762086.978859872</v>
      </c>
      <c r="AK368" s="32">
        <f t="shared" si="95"/>
        <v>61763509.67111896</v>
      </c>
      <c r="AL368" s="32">
        <f t="shared" si="95"/>
        <v>95804387.586747825</v>
      </c>
    </row>
    <row r="369" spans="2:62">
      <c r="D369" s="42">
        <f t="shared" si="92"/>
        <v>225</v>
      </c>
      <c r="E369" s="32">
        <f t="shared" si="93"/>
        <v>60445363.639765806</v>
      </c>
      <c r="F369" s="32">
        <f t="shared" si="93"/>
        <v>60445363.639765806</v>
      </c>
      <c r="G369" s="32">
        <f t="shared" si="93"/>
        <v>60445363.639765806</v>
      </c>
      <c r="H369" s="32">
        <f t="shared" si="93"/>
        <v>60445363.639765806</v>
      </c>
      <c r="I369" s="32">
        <f t="shared" si="93"/>
        <v>60445363.639765806</v>
      </c>
      <c r="J369" s="32">
        <f t="shared" si="93"/>
        <v>60445363.639765806</v>
      </c>
      <c r="K369" s="32">
        <f t="shared" si="93"/>
        <v>60445363.639765806</v>
      </c>
      <c r="L369" s="32">
        <f t="shared" si="93"/>
        <v>60445363.639765806</v>
      </c>
      <c r="M369" s="32">
        <f t="shared" si="93"/>
        <v>60445363.639765806</v>
      </c>
      <c r="N369" s="32">
        <f t="shared" si="93"/>
        <v>60445363.639765806</v>
      </c>
      <c r="Q369" s="32">
        <f t="shared" si="94"/>
        <v>60280516.155744649</v>
      </c>
      <c r="R369" s="32">
        <f t="shared" si="94"/>
        <v>45634317.070131272</v>
      </c>
      <c r="S369" s="32">
        <f t="shared" si="94"/>
        <v>58151606.164372094</v>
      </c>
      <c r="T369" s="32">
        <f t="shared" si="94"/>
        <v>55641771.289843343</v>
      </c>
      <c r="U369" s="32">
        <f t="shared" si="94"/>
        <v>55431165.762248039</v>
      </c>
      <c r="V369" s="32">
        <f t="shared" si="94"/>
        <v>-218469969.74800926</v>
      </c>
      <c r="W369" s="32">
        <f t="shared" si="94"/>
        <v>27223012.504073966</v>
      </c>
      <c r="X369" s="32">
        <f t="shared" si="94"/>
        <v>60173075.90104004</v>
      </c>
      <c r="Y369" s="32">
        <f t="shared" si="94"/>
        <v>59172385.553912014</v>
      </c>
      <c r="Z369" s="32">
        <f t="shared" si="94"/>
        <v>25156401.89261926</v>
      </c>
      <c r="AC369" s="32">
        <f t="shared" si="95"/>
        <v>60610211.123786971</v>
      </c>
      <c r="AD369" s="32">
        <f t="shared" si="95"/>
        <v>75256410.209400341</v>
      </c>
      <c r="AE369" s="32">
        <f t="shared" si="95"/>
        <v>62739121.115159512</v>
      </c>
      <c r="AF369" s="32">
        <f t="shared" si="95"/>
        <v>65248955.98968824</v>
      </c>
      <c r="AG369" s="32">
        <f t="shared" si="95"/>
        <v>65459561.517283551</v>
      </c>
      <c r="AH369" s="32">
        <f t="shared" si="95"/>
        <v>339360697.02754086</v>
      </c>
      <c r="AI369" s="32">
        <f t="shared" si="95"/>
        <v>93667714.775457636</v>
      </c>
      <c r="AJ369" s="32">
        <f t="shared" si="95"/>
        <v>60717651.378491558</v>
      </c>
      <c r="AK369" s="32">
        <f t="shared" si="95"/>
        <v>61718341.725619577</v>
      </c>
      <c r="AL369" s="32">
        <f t="shared" si="95"/>
        <v>95734325.386912346</v>
      </c>
    </row>
    <row r="370" spans="2:62">
      <c r="D370" s="42">
        <f t="shared" si="92"/>
        <v>250</v>
      </c>
      <c r="E370" s="32">
        <f t="shared" si="93"/>
        <v>60348716.91519697</v>
      </c>
      <c r="F370" s="32">
        <f t="shared" si="93"/>
        <v>60348716.91519697</v>
      </c>
      <c r="G370" s="32">
        <f t="shared" si="93"/>
        <v>60348716.91519697</v>
      </c>
      <c r="H370" s="32">
        <f t="shared" si="93"/>
        <v>60348716.91519697</v>
      </c>
      <c r="I370" s="32">
        <f t="shared" si="93"/>
        <v>60348716.91519697</v>
      </c>
      <c r="J370" s="32">
        <f t="shared" si="93"/>
        <v>60348716.91519697</v>
      </c>
      <c r="K370" s="32">
        <f t="shared" si="93"/>
        <v>60348716.91519697</v>
      </c>
      <c r="L370" s="32">
        <f t="shared" si="93"/>
        <v>60348716.91519697</v>
      </c>
      <c r="M370" s="32">
        <f t="shared" si="93"/>
        <v>60348716.91519697</v>
      </c>
      <c r="N370" s="32">
        <f t="shared" si="93"/>
        <v>60348716.91519697</v>
      </c>
      <c r="Q370" s="32">
        <f t="shared" si="94"/>
        <v>60184133.007543363</v>
      </c>
      <c r="R370" s="32">
        <f t="shared" si="94"/>
        <v>45561351.882940941</v>
      </c>
      <c r="S370" s="32">
        <f t="shared" si="94"/>
        <v>58058626.952638045</v>
      </c>
      <c r="T370" s="32">
        <f t="shared" si="94"/>
        <v>55552805.079359129</v>
      </c>
      <c r="U370" s="32">
        <f t="shared" si="94"/>
        <v>55342536.291146174</v>
      </c>
      <c r="V370" s="32">
        <f t="shared" si="94"/>
        <v>-218120655.82678559</v>
      </c>
      <c r="W370" s="32">
        <f t="shared" si="94"/>
        <v>27179485.344454333</v>
      </c>
      <c r="X370" s="32">
        <f t="shared" si="94"/>
        <v>60076864.540186524</v>
      </c>
      <c r="Y370" s="32">
        <f t="shared" si="94"/>
        <v>59077774.207328156</v>
      </c>
      <c r="Z370" s="32">
        <f t="shared" si="94"/>
        <v>25116179.05833625</v>
      </c>
      <c r="AC370" s="32">
        <f t="shared" si="95"/>
        <v>60513300.82285057</v>
      </c>
      <c r="AD370" s="32">
        <f t="shared" si="95"/>
        <v>75136081.947453022</v>
      </c>
      <c r="AE370" s="32">
        <f t="shared" si="95"/>
        <v>62638806.877755895</v>
      </c>
      <c r="AF370" s="32">
        <f t="shared" si="95"/>
        <v>65144628.751034811</v>
      </c>
      <c r="AG370" s="32">
        <f t="shared" si="95"/>
        <v>65354897.539247774</v>
      </c>
      <c r="AH370" s="32">
        <f t="shared" si="95"/>
        <v>338818089.65717959</v>
      </c>
      <c r="AI370" s="32">
        <f t="shared" si="95"/>
        <v>93517948.485939622</v>
      </c>
      <c r="AJ370" s="32">
        <f t="shared" si="95"/>
        <v>60620569.290207408</v>
      </c>
      <c r="AK370" s="32">
        <f t="shared" si="95"/>
        <v>61619659.623065799</v>
      </c>
      <c r="AL370" s="32">
        <f t="shared" si="95"/>
        <v>95581254.772057697</v>
      </c>
    </row>
    <row r="371" spans="2:62">
      <c r="D371" s="42">
        <f t="shared" si="92"/>
        <v>300</v>
      </c>
      <c r="E371" s="32">
        <f t="shared" si="93"/>
        <v>120335201.38042264</v>
      </c>
      <c r="F371" s="32">
        <f t="shared" si="93"/>
        <v>120335201.38042264</v>
      </c>
      <c r="G371" s="32">
        <f t="shared" si="93"/>
        <v>120335201.38042264</v>
      </c>
      <c r="H371" s="32">
        <f t="shared" si="93"/>
        <v>120335201.38042264</v>
      </c>
      <c r="I371" s="32">
        <f t="shared" si="93"/>
        <v>120335201.38042264</v>
      </c>
      <c r="J371" s="32">
        <f t="shared" si="93"/>
        <v>120335201.38042264</v>
      </c>
      <c r="K371" s="32">
        <f t="shared" si="93"/>
        <v>120335201.38042264</v>
      </c>
      <c r="L371" s="32">
        <f t="shared" si="93"/>
        <v>120335201.38042264</v>
      </c>
      <c r="M371" s="32">
        <f t="shared" si="93"/>
        <v>120335201.38042264</v>
      </c>
      <c r="N371" s="32">
        <f t="shared" si="93"/>
        <v>120335201.38042264</v>
      </c>
      <c r="Q371" s="32">
        <f t="shared" si="94"/>
        <v>120007021.45077632</v>
      </c>
      <c r="R371" s="32">
        <f t="shared" si="94"/>
        <v>90849229.846962363</v>
      </c>
      <c r="S371" s="32">
        <f t="shared" si="94"/>
        <v>115768767.31338088</v>
      </c>
      <c r="T371" s="32">
        <f t="shared" si="94"/>
        <v>110772164.31736003</v>
      </c>
      <c r="U371" s="32">
        <f t="shared" si="94"/>
        <v>110352888.84197292</v>
      </c>
      <c r="V371" s="32">
        <f t="shared" si="94"/>
        <v>-434932081.17464465</v>
      </c>
      <c r="W371" s="32">
        <f t="shared" si="94"/>
        <v>54195830.657628193</v>
      </c>
      <c r="X371" s="32">
        <f t="shared" si="94"/>
        <v>119793128.37597752</v>
      </c>
      <c r="Y371" s="32">
        <f t="shared" si="94"/>
        <v>117800944.57245626</v>
      </c>
      <c r="Z371" s="32">
        <f t="shared" si="94"/>
        <v>50081602.714747317</v>
      </c>
      <c r="AC371" s="32">
        <f t="shared" si="95"/>
        <v>120663381.31006894</v>
      </c>
      <c r="AD371" s="32">
        <f t="shared" si="95"/>
        <v>149821172.91388288</v>
      </c>
      <c r="AE371" s="32">
        <f t="shared" si="95"/>
        <v>124901635.44746435</v>
      </c>
      <c r="AF371" s="32">
        <f t="shared" si="95"/>
        <v>129898238.44348519</v>
      </c>
      <c r="AG371" s="32">
        <f t="shared" si="95"/>
        <v>130317513.91887231</v>
      </c>
      <c r="AH371" s="32">
        <f t="shared" si="95"/>
        <v>675602483.93549001</v>
      </c>
      <c r="AI371" s="32">
        <f t="shared" si="95"/>
        <v>186474572.10321704</v>
      </c>
      <c r="AJ371" s="32">
        <f t="shared" si="95"/>
        <v>120877274.38486773</v>
      </c>
      <c r="AK371" s="32">
        <f t="shared" si="95"/>
        <v>122869458.188389</v>
      </c>
      <c r="AL371" s="32">
        <f t="shared" si="95"/>
        <v>190588800.04609793</v>
      </c>
    </row>
    <row r="372" spans="2:62">
      <c r="D372" s="42">
        <f t="shared" si="92"/>
        <v>365</v>
      </c>
      <c r="E372" s="32">
        <f t="shared" si="93"/>
        <v>155667983.58295923</v>
      </c>
      <c r="F372" s="32">
        <f t="shared" si="93"/>
        <v>155667983.58295923</v>
      </c>
      <c r="G372" s="32">
        <f t="shared" si="93"/>
        <v>155667983.58295923</v>
      </c>
      <c r="H372" s="32">
        <f t="shared" si="93"/>
        <v>155667983.58295923</v>
      </c>
      <c r="I372" s="32">
        <f t="shared" si="93"/>
        <v>155667983.58295923</v>
      </c>
      <c r="J372" s="32">
        <f t="shared" si="93"/>
        <v>155667983.58295923</v>
      </c>
      <c r="K372" s="32">
        <f t="shared" si="93"/>
        <v>155667983.58295923</v>
      </c>
      <c r="L372" s="32">
        <f t="shared" si="93"/>
        <v>155667983.58295923</v>
      </c>
      <c r="M372" s="32">
        <f t="shared" si="93"/>
        <v>155667983.58295923</v>
      </c>
      <c r="N372" s="32">
        <f t="shared" si="93"/>
        <v>155667983.58295923</v>
      </c>
      <c r="Q372" s="32">
        <f t="shared" si="94"/>
        <v>155243443.57044095</v>
      </c>
      <c r="R372" s="32">
        <f t="shared" si="94"/>
        <v>117524350.79767312</v>
      </c>
      <c r="S372" s="32">
        <f t="shared" si="94"/>
        <v>149760754.64889467</v>
      </c>
      <c r="T372" s="32">
        <f t="shared" si="94"/>
        <v>143297050.72658023</v>
      </c>
      <c r="U372" s="32">
        <f t="shared" si="94"/>
        <v>142754667.7241787</v>
      </c>
      <c r="V372" s="32">
        <f t="shared" si="94"/>
        <v>-562636695.62455916</v>
      </c>
      <c r="W372" s="32">
        <f t="shared" si="94"/>
        <v>70108792.608453229</v>
      </c>
      <c r="X372" s="32">
        <f t="shared" si="94"/>
        <v>154966747.28145543</v>
      </c>
      <c r="Y372" s="32">
        <f t="shared" si="94"/>
        <v>152389619.125577</v>
      </c>
      <c r="Z372" s="32">
        <f t="shared" si="94"/>
        <v>64786546.411812648</v>
      </c>
      <c r="AC372" s="32">
        <f t="shared" si="95"/>
        <v>156092523.59547749</v>
      </c>
      <c r="AD372" s="32">
        <f t="shared" si="95"/>
        <v>193811616.36824536</v>
      </c>
      <c r="AE372" s="32">
        <f t="shared" si="95"/>
        <v>161575212.5170238</v>
      </c>
      <c r="AF372" s="32">
        <f t="shared" si="95"/>
        <v>168038916.43933821</v>
      </c>
      <c r="AG372" s="32">
        <f t="shared" si="95"/>
        <v>168581299.44173974</v>
      </c>
      <c r="AH372" s="32">
        <f t="shared" si="95"/>
        <v>873972662.79047775</v>
      </c>
      <c r="AI372" s="32">
        <f t="shared" si="95"/>
        <v>241227174.5574652</v>
      </c>
      <c r="AJ372" s="32">
        <f t="shared" si="95"/>
        <v>156369219.88446307</v>
      </c>
      <c r="AK372" s="32">
        <f t="shared" si="95"/>
        <v>158946348.04034144</v>
      </c>
      <c r="AL372" s="32">
        <f t="shared" si="95"/>
        <v>246549420.75410584</v>
      </c>
    </row>
    <row r="373" spans="2:62">
      <c r="D373" s="42">
        <f t="shared" si="92"/>
        <v>730</v>
      </c>
      <c r="E373" s="32">
        <f t="shared" si="93"/>
        <v>857990954.61915565</v>
      </c>
      <c r="F373" s="32">
        <f t="shared" si="93"/>
        <v>857990954.61915565</v>
      </c>
      <c r="G373" s="32">
        <f t="shared" si="93"/>
        <v>857990954.61915565</v>
      </c>
      <c r="H373" s="32">
        <f t="shared" si="93"/>
        <v>857990954.61915565</v>
      </c>
      <c r="I373" s="32">
        <f t="shared" si="93"/>
        <v>857990954.61915565</v>
      </c>
      <c r="J373" s="32">
        <f t="shared" si="93"/>
        <v>857990954.61915565</v>
      </c>
      <c r="K373" s="32">
        <f t="shared" si="93"/>
        <v>857990954.61915565</v>
      </c>
      <c r="L373" s="32">
        <f t="shared" si="93"/>
        <v>857990954.61915565</v>
      </c>
      <c r="M373" s="32">
        <f t="shared" si="93"/>
        <v>857990954.61915565</v>
      </c>
      <c r="N373" s="32">
        <f t="shared" si="93"/>
        <v>857990954.61915565</v>
      </c>
      <c r="Q373" s="32">
        <f t="shared" si="94"/>
        <v>855651029.07871544</v>
      </c>
      <c r="R373" s="32">
        <f t="shared" si="94"/>
        <v>647755740.2043097</v>
      </c>
      <c r="S373" s="32">
        <f t="shared" si="94"/>
        <v>825432242.95837986</v>
      </c>
      <c r="T373" s="32">
        <f t="shared" si="94"/>
        <v>789806423.37084305</v>
      </c>
      <c r="U373" s="32">
        <f t="shared" si="94"/>
        <v>786816985.85589194</v>
      </c>
      <c r="V373" s="32">
        <f t="shared" si="94"/>
        <v>-3101069240.2617302</v>
      </c>
      <c r="W373" s="32">
        <f t="shared" si="94"/>
        <v>386416708.90062213</v>
      </c>
      <c r="X373" s="32">
        <f t="shared" si="94"/>
        <v>854125969.73342144</v>
      </c>
      <c r="Y373" s="32">
        <f t="shared" si="94"/>
        <v>839921683.17593765</v>
      </c>
      <c r="Z373" s="32">
        <f t="shared" si="94"/>
        <v>357082230.54566711</v>
      </c>
      <c r="AC373" s="32">
        <f t="shared" si="95"/>
        <v>860330880.15959597</v>
      </c>
      <c r="AD373" s="32">
        <f t="shared" si="95"/>
        <v>1068226169.0340018</v>
      </c>
      <c r="AE373" s="32">
        <f t="shared" si="95"/>
        <v>890549666.27993155</v>
      </c>
      <c r="AF373" s="32">
        <f t="shared" si="95"/>
        <v>926175485.86746824</v>
      </c>
      <c r="AG373" s="32">
        <f t="shared" si="95"/>
        <v>929164923.38241911</v>
      </c>
      <c r="AH373" s="32">
        <f t="shared" si="95"/>
        <v>4817051149.500041</v>
      </c>
      <c r="AI373" s="32">
        <f t="shared" si="95"/>
        <v>1329565200.3376894</v>
      </c>
      <c r="AJ373" s="32">
        <f t="shared" si="95"/>
        <v>861855939.50488997</v>
      </c>
      <c r="AK373" s="32">
        <f t="shared" si="95"/>
        <v>876060226.06237364</v>
      </c>
      <c r="AL373" s="32">
        <f t="shared" si="95"/>
        <v>1358899678.6926441</v>
      </c>
    </row>
    <row r="374" spans="2:62">
      <c r="D374" s="42">
        <f t="shared" si="92"/>
        <v>1460</v>
      </c>
      <c r="E374" s="32">
        <f t="shared" si="93"/>
        <v>1636531199.6763847</v>
      </c>
      <c r="F374" s="32">
        <f t="shared" si="93"/>
        <v>1636531199.6763847</v>
      </c>
      <c r="G374" s="32">
        <f t="shared" si="93"/>
        <v>1636531199.6763847</v>
      </c>
      <c r="H374" s="32">
        <f t="shared" si="93"/>
        <v>1636531199.6763847</v>
      </c>
      <c r="I374" s="32">
        <f t="shared" si="93"/>
        <v>1636531199.6763847</v>
      </c>
      <c r="J374" s="32">
        <f t="shared" si="93"/>
        <v>1636531199.6763847</v>
      </c>
      <c r="K374" s="32">
        <f t="shared" si="93"/>
        <v>1636531199.6763847</v>
      </c>
      <c r="L374" s="32">
        <f t="shared" si="93"/>
        <v>1636531199.6763847</v>
      </c>
      <c r="M374" s="32">
        <f t="shared" si="93"/>
        <v>1636531199.6763847</v>
      </c>
      <c r="N374" s="32">
        <f t="shared" si="93"/>
        <v>1636531199.6763847</v>
      </c>
      <c r="Q374" s="32">
        <f t="shared" si="94"/>
        <v>1632068027.7382262</v>
      </c>
      <c r="R374" s="32">
        <f t="shared" si="94"/>
        <v>1235528734.780622</v>
      </c>
      <c r="S374" s="32">
        <f t="shared" si="94"/>
        <v>1574428741.4077208</v>
      </c>
      <c r="T374" s="32">
        <f t="shared" si="94"/>
        <v>1506476084.1504829</v>
      </c>
      <c r="U374" s="32">
        <f t="shared" si="94"/>
        <v>1500774033.6377563</v>
      </c>
      <c r="V374" s="32">
        <f t="shared" si="94"/>
        <v>-5914976768.3713503</v>
      </c>
      <c r="W374" s="32">
        <f t="shared" si="94"/>
        <v>737050894.05381572</v>
      </c>
      <c r="X374" s="32">
        <f t="shared" si="94"/>
        <v>1629159130.8710799</v>
      </c>
      <c r="Y374" s="32">
        <f t="shared" si="94"/>
        <v>1602065887.0608525</v>
      </c>
      <c r="Z374" s="32">
        <f t="shared" si="94"/>
        <v>681098335.58491576</v>
      </c>
      <c r="AC374" s="32">
        <f t="shared" si="95"/>
        <v>1640994371.614543</v>
      </c>
      <c r="AD374" s="32">
        <f t="shared" si="95"/>
        <v>2037533664.5721476</v>
      </c>
      <c r="AE374" s="32">
        <f t="shared" si="95"/>
        <v>1698633657.9450479</v>
      </c>
      <c r="AF374" s="32">
        <f t="shared" si="95"/>
        <v>1766586315.2022862</v>
      </c>
      <c r="AG374" s="32">
        <f t="shared" si="95"/>
        <v>1772288365.7150121</v>
      </c>
      <c r="AH374" s="32">
        <f t="shared" si="95"/>
        <v>9188039167.7241211</v>
      </c>
      <c r="AI374" s="32">
        <f t="shared" si="95"/>
        <v>2536011505.2989531</v>
      </c>
      <c r="AJ374" s="32">
        <f t="shared" si="95"/>
        <v>1643903268.4816895</v>
      </c>
      <c r="AK374" s="32">
        <f t="shared" si="95"/>
        <v>1670996512.2919164</v>
      </c>
      <c r="AL374" s="32">
        <f t="shared" si="95"/>
        <v>2591964063.7678533</v>
      </c>
    </row>
    <row r="375" spans="2:62">
      <c r="B375" s="44"/>
      <c r="D375" s="42">
        <f t="shared" si="92"/>
        <v>2920</v>
      </c>
      <c r="E375" s="32">
        <f t="shared" si="93"/>
        <v>2979299880.4539471</v>
      </c>
      <c r="F375" s="32">
        <f t="shared" si="93"/>
        <v>2979299880.4539471</v>
      </c>
      <c r="G375" s="32">
        <f t="shared" si="93"/>
        <v>2979299880.4539471</v>
      </c>
      <c r="H375" s="32">
        <f t="shared" si="93"/>
        <v>2979299880.4539471</v>
      </c>
      <c r="I375" s="32">
        <f t="shared" si="93"/>
        <v>2979299880.4539471</v>
      </c>
      <c r="J375" s="32">
        <f t="shared" si="93"/>
        <v>2979299880.4539471</v>
      </c>
      <c r="K375" s="32">
        <f t="shared" si="93"/>
        <v>2979299880.4539471</v>
      </c>
      <c r="L375" s="32">
        <f t="shared" si="93"/>
        <v>2979299880.4539471</v>
      </c>
      <c r="M375" s="32">
        <f t="shared" si="93"/>
        <v>2979299880.4539471</v>
      </c>
      <c r="N375" s="32">
        <f t="shared" si="93"/>
        <v>2979299880.4539471</v>
      </c>
      <c r="Q375" s="32">
        <f t="shared" si="94"/>
        <v>2971174690.0362945</v>
      </c>
      <c r="R375" s="32">
        <f t="shared" si="94"/>
        <v>2249276159.572897</v>
      </c>
      <c r="S375" s="32">
        <f t="shared" si="94"/>
        <v>2866242551.3102608</v>
      </c>
      <c r="T375" s="32">
        <f t="shared" si="94"/>
        <v>2742534953.3842015</v>
      </c>
      <c r="U375" s="32">
        <f t="shared" si="94"/>
        <v>2732154388.4342227</v>
      </c>
      <c r="V375" s="32">
        <f t="shared" si="94"/>
        <v>-10768196525.908821</v>
      </c>
      <c r="W375" s="32">
        <f t="shared" si="94"/>
        <v>1341798824.8419795</v>
      </c>
      <c r="X375" s="32">
        <f t="shared" si="94"/>
        <v>2965879052.4766459</v>
      </c>
      <c r="Y375" s="32">
        <f t="shared" si="94"/>
        <v>2916555887.6870708</v>
      </c>
      <c r="Z375" s="32">
        <f t="shared" si="94"/>
        <v>1239937368.8609083</v>
      </c>
      <c r="AC375" s="32">
        <f t="shared" si="95"/>
        <v>2987425070.8716002</v>
      </c>
      <c r="AD375" s="32">
        <f t="shared" si="95"/>
        <v>3709323601.3349977</v>
      </c>
      <c r="AE375" s="32">
        <f t="shared" si="95"/>
        <v>3092357209.5976338</v>
      </c>
      <c r="AF375" s="32">
        <f t="shared" si="95"/>
        <v>3216064807.5236936</v>
      </c>
      <c r="AG375" s="32">
        <f t="shared" si="95"/>
        <v>3226445372.4736719</v>
      </c>
      <c r="AH375" s="32">
        <f t="shared" si="95"/>
        <v>16726796286.816715</v>
      </c>
      <c r="AI375" s="32">
        <f t="shared" si="95"/>
        <v>4616800936.0659142</v>
      </c>
      <c r="AJ375" s="32">
        <f t="shared" si="95"/>
        <v>2992720708.4312491</v>
      </c>
      <c r="AK375" s="32">
        <f t="shared" si="95"/>
        <v>3042043873.2208233</v>
      </c>
      <c r="AL375" s="32">
        <f t="shared" si="95"/>
        <v>4718662392.0469866</v>
      </c>
    </row>
    <row r="376" spans="2:62">
      <c r="D376" s="42">
        <f t="shared" si="92"/>
        <v>5840</v>
      </c>
      <c r="E376" s="32">
        <f t="shared" si="93"/>
        <v>4952149569.1195612</v>
      </c>
      <c r="F376" s="32">
        <f t="shared" si="93"/>
        <v>4952149569.1195612</v>
      </c>
      <c r="G376" s="32">
        <f t="shared" si="93"/>
        <v>4952149569.1195612</v>
      </c>
      <c r="H376" s="32">
        <f t="shared" si="93"/>
        <v>4952149569.1195612</v>
      </c>
      <c r="I376" s="32">
        <f t="shared" si="93"/>
        <v>4952149569.1195612</v>
      </c>
      <c r="J376" s="32">
        <f t="shared" si="93"/>
        <v>4952149569.1195612</v>
      </c>
      <c r="K376" s="32">
        <f t="shared" si="93"/>
        <v>4952149569.1195612</v>
      </c>
      <c r="L376" s="32">
        <f t="shared" si="93"/>
        <v>4952149569.1195612</v>
      </c>
      <c r="M376" s="32">
        <f t="shared" si="93"/>
        <v>4952149569.1195612</v>
      </c>
      <c r="N376" s="32">
        <f t="shared" si="93"/>
        <v>4952149569.1195612</v>
      </c>
      <c r="Q376" s="32">
        <f t="shared" si="94"/>
        <v>4938643994.0380545</v>
      </c>
      <c r="R376" s="32">
        <f t="shared" si="94"/>
        <v>3738714601.2178683</v>
      </c>
      <c r="S376" s="32">
        <f t="shared" si="94"/>
        <v>4764227296.6830549</v>
      </c>
      <c r="T376" s="32">
        <f t="shared" si="94"/>
        <v>4558602300.0905638</v>
      </c>
      <c r="U376" s="32">
        <f t="shared" si="94"/>
        <v>4541347873.7800379</v>
      </c>
      <c r="V376" s="32">
        <f t="shared" si="94"/>
        <v>-17898741961.433247</v>
      </c>
      <c r="W376" s="32">
        <f t="shared" si="94"/>
        <v>2230318779.2139592</v>
      </c>
      <c r="X376" s="32">
        <f t="shared" si="94"/>
        <v>4929841661.1707668</v>
      </c>
      <c r="Y376" s="32">
        <f t="shared" si="94"/>
        <v>4847857403.4386816</v>
      </c>
      <c r="Z376" s="32">
        <f t="shared" si="94"/>
        <v>2061006126.7159855</v>
      </c>
      <c r="AC376" s="32">
        <f t="shared" si="95"/>
        <v>4965655144.2010689</v>
      </c>
      <c r="AD376" s="32">
        <f t="shared" si="95"/>
        <v>6165584537.0212536</v>
      </c>
      <c r="AE376" s="32">
        <f t="shared" si="95"/>
        <v>5140071841.5560675</v>
      </c>
      <c r="AF376" s="32">
        <f t="shared" si="95"/>
        <v>5345696838.1485577</v>
      </c>
      <c r="AG376" s="32">
        <f t="shared" si="95"/>
        <v>5362951264.4590836</v>
      </c>
      <c r="AH376" s="32">
        <f t="shared" si="95"/>
        <v>27803041099.672367</v>
      </c>
      <c r="AI376" s="32">
        <f t="shared" si="95"/>
        <v>7673980359.0251608</v>
      </c>
      <c r="AJ376" s="32">
        <f t="shared" si="95"/>
        <v>4974457477.0683556</v>
      </c>
      <c r="AK376" s="32">
        <f t="shared" si="95"/>
        <v>5056441734.8004398</v>
      </c>
      <c r="AL376" s="32">
        <f t="shared" si="95"/>
        <v>7843293011.5231352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2857961292.6945786</v>
      </c>
      <c r="F377" s="32">
        <f t="shared" si="96"/>
        <v>2857961292.6945786</v>
      </c>
      <c r="G377" s="32">
        <f t="shared" si="96"/>
        <v>2857961292.6945786</v>
      </c>
      <c r="H377" s="32">
        <f t="shared" si="96"/>
        <v>2857961292.6945786</v>
      </c>
      <c r="I377" s="32">
        <f t="shared" si="96"/>
        <v>2857961292.6945786</v>
      </c>
      <c r="J377" s="32">
        <f t="shared" si="96"/>
        <v>2857961292.6945786</v>
      </c>
      <c r="K377" s="32">
        <f t="shared" si="96"/>
        <v>2857961292.6945786</v>
      </c>
      <c r="L377" s="32">
        <f t="shared" si="96"/>
        <v>2857961292.6945786</v>
      </c>
      <c r="M377" s="32">
        <f t="shared" si="96"/>
        <v>2857961292.6945786</v>
      </c>
      <c r="N377" s="32">
        <f t="shared" si="96"/>
        <v>2857961292.6945786</v>
      </c>
      <c r="Q377" s="32">
        <f t="shared" ref="Q377:Z377" si="97">($D287-$D286)/8*(Q286+3*((2*Q286+Q287)/3)+3*((Q286+2*Q287)/3)+Q287)</f>
        <v>2850167018.6566501</v>
      </c>
      <c r="R377" s="32">
        <f t="shared" si="97"/>
        <v>2157669405.0887508</v>
      </c>
      <c r="S377" s="32">
        <f t="shared" si="97"/>
        <v>2749508473.7393899</v>
      </c>
      <c r="T377" s="32">
        <f t="shared" si="97"/>
        <v>2630839141.7918344</v>
      </c>
      <c r="U377" s="32">
        <f t="shared" si="97"/>
        <v>2620881348.3458056</v>
      </c>
      <c r="V377" s="32">
        <f t="shared" si="97"/>
        <v>-10329637867.298723</v>
      </c>
      <c r="W377" s="32">
        <f t="shared" si="97"/>
        <v>1287151095.1751363</v>
      </c>
      <c r="X377" s="32">
        <f t="shared" si="97"/>
        <v>2845087057.6681957</v>
      </c>
      <c r="Y377" s="32">
        <f t="shared" si="97"/>
        <v>2797772688.0316877</v>
      </c>
      <c r="Z377" s="32">
        <f t="shared" si="97"/>
        <v>1189438172.6454787</v>
      </c>
      <c r="AC377" s="32">
        <f t="shared" ref="AC377:AL377" si="98">($D287-$D286)/8*(AC286+3*((2*AC286+AC287)/3)+3*((AC286+2*AC287)/3)+AC287)</f>
        <v>2865755566.7325077</v>
      </c>
      <c r="AD377" s="32">
        <f t="shared" si="98"/>
        <v>3558253180.3004074</v>
      </c>
      <c r="AE377" s="32">
        <f t="shared" si="98"/>
        <v>2966414111.6497679</v>
      </c>
      <c r="AF377" s="32">
        <f t="shared" si="98"/>
        <v>3085083443.5973234</v>
      </c>
      <c r="AG377" s="32">
        <f t="shared" si="98"/>
        <v>3095041237.0433521</v>
      </c>
      <c r="AH377" s="32">
        <f t="shared" si="98"/>
        <v>16045560452.687878</v>
      </c>
      <c r="AI377" s="32">
        <f t="shared" si="98"/>
        <v>4428771490.2140207</v>
      </c>
      <c r="AJ377" s="32">
        <f t="shared" si="98"/>
        <v>2870835527.720962</v>
      </c>
      <c r="AK377" s="32">
        <f t="shared" si="98"/>
        <v>2918149897.3574691</v>
      </c>
      <c r="AL377" s="32">
        <f t="shared" si="98"/>
        <v>4526484412.743679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9.8940101634268382E-5</v>
      </c>
      <c r="F386" s="52">
        <f t="shared" ref="F386:N386" si="110">((F297)/($D297-$D296))/$R$192*100</f>
        <v>9.8940101634268382E-5</v>
      </c>
      <c r="G386" s="52">
        <f t="shared" si="110"/>
        <v>9.8940101634268382E-5</v>
      </c>
      <c r="H386" s="52">
        <f t="shared" si="110"/>
        <v>9.8940101634268382E-5</v>
      </c>
      <c r="I386" s="52">
        <f t="shared" si="110"/>
        <v>9.8940101634268382E-5</v>
      </c>
      <c r="J386" s="52">
        <f t="shared" si="110"/>
        <v>9.8940101634268382E-5</v>
      </c>
      <c r="K386" s="52">
        <f t="shared" si="110"/>
        <v>9.8940101634268382E-5</v>
      </c>
      <c r="L386" s="52">
        <f t="shared" si="110"/>
        <v>9.8940101634268382E-5</v>
      </c>
      <c r="M386" s="52">
        <f t="shared" si="110"/>
        <v>9.8940101634268382E-5</v>
      </c>
      <c r="N386" s="52">
        <f t="shared" si="110"/>
        <v>9.8940101634268382E-5</v>
      </c>
      <c r="Q386" s="52">
        <f>((Q297)/($D297-$D296))/$R$192*100</f>
        <v>8.2098126761093591E-5</v>
      </c>
      <c r="R386" s="52">
        <f t="shared" ref="R386:Z386" si="111">((R297)/($D297-$D296))/$R$192*100</f>
        <v>4.2114297864203182E-5</v>
      </c>
      <c r="S386" s="52">
        <f t="shared" si="111"/>
        <v>8.5436375992918793E-5</v>
      </c>
      <c r="T386" s="52">
        <f t="shared" si="111"/>
        <v>8.7249212993132833E-5</v>
      </c>
      <c r="U386" s="52">
        <f t="shared" si="111"/>
        <v>7.8703604955345267E-5</v>
      </c>
      <c r="V386" s="52">
        <f t="shared" si="111"/>
        <v>-4.4599604107813677E-5</v>
      </c>
      <c r="W386" s="52">
        <f t="shared" si="111"/>
        <v>5.1046993755739555E-5</v>
      </c>
      <c r="X386" s="52">
        <f t="shared" si="111"/>
        <v>9.4995507794204005E-5</v>
      </c>
      <c r="Y386" s="52">
        <f t="shared" si="111"/>
        <v>9.2409298297937474E-5</v>
      </c>
      <c r="Z386" s="52">
        <f t="shared" si="111"/>
        <v>5.4084846537187916E-5</v>
      </c>
      <c r="AA386" s="96"/>
      <c r="AB386" s="96"/>
      <c r="AC386" s="52">
        <f>((AC297)/($D297-$D296))/$R$192*100</f>
        <v>1.1578207650744317E-4</v>
      </c>
      <c r="AD386" s="52">
        <f t="shared" ref="AD386:AL386" si="112">((AD297)/($D297-$D296))/$R$192*100</f>
        <v>1.5576590540433358E-4</v>
      </c>
      <c r="AE386" s="52">
        <f t="shared" si="112"/>
        <v>1.1244382727561798E-4</v>
      </c>
      <c r="AF386" s="52">
        <f t="shared" si="112"/>
        <v>1.1063099027540396E-4</v>
      </c>
      <c r="AG386" s="52">
        <f t="shared" si="112"/>
        <v>1.1917659831319144E-4</v>
      </c>
      <c r="AH386" s="52">
        <f t="shared" si="112"/>
        <v>2.4247980737635038E-4</v>
      </c>
      <c r="AI386" s="52">
        <f t="shared" si="112"/>
        <v>1.4683320951279716E-4</v>
      </c>
      <c r="AJ386" s="52">
        <f t="shared" si="112"/>
        <v>1.0288469547433275E-4</v>
      </c>
      <c r="AK386" s="52">
        <f t="shared" si="112"/>
        <v>1.0547090497059928E-4</v>
      </c>
      <c r="AL386" s="52">
        <f t="shared" si="112"/>
        <v>1.4379535673134883E-4</v>
      </c>
      <c r="AO386" s="52">
        <f t="shared" ref="AO386:AX424" si="113">E386-Q386</f>
        <v>1.6841974873174791E-5</v>
      </c>
      <c r="AP386" s="52">
        <f t="shared" si="107"/>
        <v>5.68258037700652E-5</v>
      </c>
      <c r="AQ386" s="52">
        <f t="shared" si="107"/>
        <v>1.3503725641349589E-5</v>
      </c>
      <c r="AR386" s="52">
        <f t="shared" si="107"/>
        <v>1.1690888641135549E-5</v>
      </c>
      <c r="AS386" s="52">
        <f t="shared" si="107"/>
        <v>2.0236496678923115E-5</v>
      </c>
      <c r="AT386" s="52">
        <f t="shared" si="107"/>
        <v>1.4353970574208205E-4</v>
      </c>
      <c r="AU386" s="52">
        <f t="shared" si="107"/>
        <v>4.7893107878528827E-5</v>
      </c>
      <c r="AV386" s="52">
        <f t="shared" si="107"/>
        <v>3.944593840064377E-6</v>
      </c>
      <c r="AW386" s="52">
        <f t="shared" si="107"/>
        <v>6.5308033363309083E-6</v>
      </c>
      <c r="AX386" s="52">
        <f t="shared" si="107"/>
        <v>4.4855255097080466E-5</v>
      </c>
      <c r="BA386" s="52">
        <f t="shared" ref="BA386:BJ449" si="114">AC386-E386</f>
        <v>1.6841974873174791E-5</v>
      </c>
      <c r="BB386" s="52">
        <f t="shared" si="108"/>
        <v>5.6825803770065193E-5</v>
      </c>
      <c r="BC386" s="52">
        <f t="shared" si="108"/>
        <v>1.3503725641349603E-5</v>
      </c>
      <c r="BD386" s="52">
        <f t="shared" si="108"/>
        <v>1.1690888641135576E-5</v>
      </c>
      <c r="BE386" s="52">
        <f t="shared" si="108"/>
        <v>2.0236496678923061E-5</v>
      </c>
      <c r="BF386" s="52">
        <f t="shared" si="108"/>
        <v>1.43539705742082E-4</v>
      </c>
      <c r="BG386" s="52">
        <f t="shared" si="108"/>
        <v>4.789310787852878E-5</v>
      </c>
      <c r="BH386" s="52">
        <f t="shared" si="108"/>
        <v>3.9445938400643635E-6</v>
      </c>
      <c r="BI386" s="52">
        <f t="shared" si="108"/>
        <v>6.5308033363308947E-6</v>
      </c>
      <c r="BJ386" s="52">
        <f t="shared" si="108"/>
        <v>4.4855255097080453E-5</v>
      </c>
      <c r="BK386" s="44"/>
    </row>
    <row r="387" spans="4:63">
      <c r="D387" s="42">
        <f t="shared" si="109"/>
        <v>7.4999999999999997E-2</v>
      </c>
      <c r="E387" s="52">
        <f t="shared" ref="E387:N402" si="115">((E298)/($D298-$D297))/$R$192*100</f>
        <v>2.0589272644937228E-4</v>
      </c>
      <c r="F387" s="52">
        <f t="shared" si="115"/>
        <v>2.0589272644937228E-4</v>
      </c>
      <c r="G387" s="52">
        <f t="shared" si="115"/>
        <v>2.0589272644937228E-4</v>
      </c>
      <c r="H387" s="52">
        <f t="shared" si="115"/>
        <v>2.0589272644937228E-4</v>
      </c>
      <c r="I387" s="52">
        <f t="shared" si="115"/>
        <v>2.0589272644937228E-4</v>
      </c>
      <c r="J387" s="52">
        <f t="shared" si="115"/>
        <v>2.0589272644937228E-4</v>
      </c>
      <c r="K387" s="52">
        <f t="shared" si="115"/>
        <v>2.0589272644937228E-4</v>
      </c>
      <c r="L387" s="52">
        <f t="shared" si="115"/>
        <v>2.0589272644937228E-4</v>
      </c>
      <c r="M387" s="52">
        <f t="shared" si="115"/>
        <v>2.0589272644937228E-4</v>
      </c>
      <c r="N387" s="52">
        <f t="shared" si="115"/>
        <v>2.0589272644937228E-4</v>
      </c>
      <c r="Q387" s="52">
        <f t="shared" ref="Q387:Z402" si="116">((Q298)/($D298-$D297))/$R$192*100</f>
        <v>1.6489441666473595E-4</v>
      </c>
      <c r="R387" s="52">
        <f t="shared" si="116"/>
        <v>9.7701512677068935E-5</v>
      </c>
      <c r="S387" s="52">
        <f t="shared" si="116"/>
        <v>1.6104794904833091E-4</v>
      </c>
      <c r="T387" s="52">
        <f t="shared" si="116"/>
        <v>1.777716039138134E-4</v>
      </c>
      <c r="U387" s="52">
        <f t="shared" si="116"/>
        <v>1.524439525973104E-4</v>
      </c>
      <c r="V387" s="52">
        <f t="shared" si="116"/>
        <v>-9.6448579714306841E-5</v>
      </c>
      <c r="W387" s="52">
        <f t="shared" si="116"/>
        <v>8.3469893181863618E-5</v>
      </c>
      <c r="X387" s="52">
        <f t="shared" si="116"/>
        <v>1.9682142678001469E-4</v>
      </c>
      <c r="Y387" s="52">
        <f t="shared" si="116"/>
        <v>1.9416104469021479E-4</v>
      </c>
      <c r="Z387" s="52">
        <f t="shared" si="116"/>
        <v>5.577165624850115E-5</v>
      </c>
      <c r="AA387" s="96"/>
      <c r="AB387" s="96"/>
      <c r="AC387" s="52">
        <f t="shared" ref="AC387:AL402" si="117">((AC298)/($D298-$D297))/$R$192*100</f>
        <v>2.4689103623400864E-4</v>
      </c>
      <c r="AD387" s="52">
        <f t="shared" si="117"/>
        <v>3.1408394022167568E-4</v>
      </c>
      <c r="AE387" s="52">
        <f t="shared" si="117"/>
        <v>2.5073750385041371E-4</v>
      </c>
      <c r="AF387" s="52">
        <f t="shared" si="117"/>
        <v>2.340138489849312E-4</v>
      </c>
      <c r="AG387" s="52">
        <f t="shared" si="117"/>
        <v>2.5934150030143424E-4</v>
      </c>
      <c r="AH387" s="52">
        <f t="shared" si="117"/>
        <v>5.0823403261305157E-4</v>
      </c>
      <c r="AI387" s="52">
        <f t="shared" si="117"/>
        <v>3.2831555971688116E-4</v>
      </c>
      <c r="AJ387" s="52">
        <f t="shared" si="117"/>
        <v>2.1496402611872984E-4</v>
      </c>
      <c r="AK387" s="52">
        <f t="shared" si="117"/>
        <v>2.1762440820852975E-4</v>
      </c>
      <c r="AL387" s="52">
        <f t="shared" si="117"/>
        <v>3.5601379665024346E-4</v>
      </c>
      <c r="AO387" s="52">
        <f>E387-Q387</f>
        <v>4.0998309784636328E-5</v>
      </c>
      <c r="AP387" s="52">
        <f t="shared" si="107"/>
        <v>1.0819121377230335E-4</v>
      </c>
      <c r="AQ387" s="52">
        <f t="shared" si="107"/>
        <v>4.4844777401041374E-5</v>
      </c>
      <c r="AR387" s="52">
        <f t="shared" si="107"/>
        <v>2.8121122535558886E-5</v>
      </c>
      <c r="AS387" s="52">
        <f t="shared" si="107"/>
        <v>5.3448773852061879E-5</v>
      </c>
      <c r="AT387" s="52">
        <f t="shared" si="107"/>
        <v>3.0234130616367912E-4</v>
      </c>
      <c r="AU387" s="52">
        <f t="shared" si="107"/>
        <v>1.2242283326750866E-4</v>
      </c>
      <c r="AV387" s="52">
        <f t="shared" si="107"/>
        <v>9.0712996693575879E-6</v>
      </c>
      <c r="AW387" s="52">
        <f t="shared" si="107"/>
        <v>1.1731681759157497E-5</v>
      </c>
      <c r="AX387" s="52">
        <f t="shared" si="107"/>
        <v>1.5012107020087113E-4</v>
      </c>
      <c r="BA387" s="52">
        <f t="shared" si="114"/>
        <v>4.0998309784636355E-5</v>
      </c>
      <c r="BB387" s="52">
        <f t="shared" si="108"/>
        <v>1.081912137723034E-4</v>
      </c>
      <c r="BC387" s="52">
        <f t="shared" si="108"/>
        <v>4.4844777401041429E-5</v>
      </c>
      <c r="BD387" s="52">
        <f t="shared" si="108"/>
        <v>2.8121122535558913E-5</v>
      </c>
      <c r="BE387" s="52">
        <f t="shared" si="108"/>
        <v>5.344877385206196E-5</v>
      </c>
      <c r="BF387" s="52">
        <f t="shared" si="108"/>
        <v>3.0234130616367929E-4</v>
      </c>
      <c r="BG387" s="52">
        <f t="shared" si="108"/>
        <v>1.2242283326750888E-4</v>
      </c>
      <c r="BH387" s="52">
        <f t="shared" si="108"/>
        <v>9.0712996693575608E-6</v>
      </c>
      <c r="BI387" s="52">
        <f t="shared" si="108"/>
        <v>1.173168175915747E-5</v>
      </c>
      <c r="BJ387" s="52">
        <f t="shared" si="108"/>
        <v>1.5012107020087118E-4</v>
      </c>
      <c r="BK387" s="44"/>
    </row>
    <row r="388" spans="4:63">
      <c r="D388" s="42">
        <f t="shared" si="109"/>
        <v>0.1</v>
      </c>
      <c r="E388" s="52">
        <f t="shared" si="115"/>
        <v>2.2162271292372921E-4</v>
      </c>
      <c r="F388" s="52">
        <f t="shared" si="115"/>
        <v>2.2162271292372921E-4</v>
      </c>
      <c r="G388" s="52">
        <f t="shared" si="115"/>
        <v>2.2162271292372921E-4</v>
      </c>
      <c r="H388" s="52">
        <f t="shared" si="115"/>
        <v>2.2162271292372921E-4</v>
      </c>
      <c r="I388" s="52">
        <f t="shared" si="115"/>
        <v>2.2162271292372921E-4</v>
      </c>
      <c r="J388" s="52">
        <f t="shared" si="115"/>
        <v>2.2162271292372921E-4</v>
      </c>
      <c r="K388" s="52">
        <f t="shared" si="115"/>
        <v>2.2162271292372921E-4</v>
      </c>
      <c r="L388" s="52">
        <f t="shared" si="115"/>
        <v>2.2162271292372921E-4</v>
      </c>
      <c r="M388" s="52">
        <f t="shared" si="115"/>
        <v>2.2162271292372921E-4</v>
      </c>
      <c r="N388" s="52">
        <f t="shared" si="115"/>
        <v>2.2162271292372921E-4</v>
      </c>
      <c r="Q388" s="52">
        <f t="shared" si="116"/>
        <v>1.6668434034916745E-4</v>
      </c>
      <c r="R388" s="52">
        <f t="shared" si="116"/>
        <v>1.2340979520146153E-4</v>
      </c>
      <c r="S388" s="52">
        <f t="shared" si="116"/>
        <v>1.4285123459388966E-4</v>
      </c>
      <c r="T388" s="52">
        <f t="shared" si="116"/>
        <v>1.8462027297469941E-4</v>
      </c>
      <c r="U388" s="52">
        <f t="shared" si="116"/>
        <v>1.433548582416069E-4</v>
      </c>
      <c r="V388" s="52">
        <f t="shared" si="116"/>
        <v>-1.1080291335646084E-4</v>
      </c>
      <c r="W388" s="52">
        <f t="shared" si="116"/>
        <v>4.8249788645138322E-5</v>
      </c>
      <c r="X388" s="52">
        <f t="shared" si="116"/>
        <v>2.1032486306370252E-4</v>
      </c>
      <c r="Y388" s="52">
        <f t="shared" si="116"/>
        <v>2.123699925520477E-4</v>
      </c>
      <c r="Z388" s="52">
        <f t="shared" si="116"/>
        <v>-4.6390470700924528E-5</v>
      </c>
      <c r="AA388" s="96"/>
      <c r="AB388" s="96"/>
      <c r="AC388" s="52">
        <f t="shared" si="117"/>
        <v>2.7656108549829099E-4</v>
      </c>
      <c r="AD388" s="52">
        <f t="shared" si="117"/>
        <v>3.1983563064599693E-4</v>
      </c>
      <c r="AE388" s="52">
        <f t="shared" si="117"/>
        <v>3.0039419125356886E-4</v>
      </c>
      <c r="AF388" s="52">
        <f t="shared" si="117"/>
        <v>2.5862515287275906E-4</v>
      </c>
      <c r="AG388" s="52">
        <f t="shared" si="117"/>
        <v>2.9989056760585157E-4</v>
      </c>
      <c r="AH388" s="52">
        <f t="shared" si="117"/>
        <v>5.5404833920391844E-4</v>
      </c>
      <c r="AI388" s="52">
        <f t="shared" si="117"/>
        <v>3.949956372023203E-4</v>
      </c>
      <c r="AJ388" s="52">
        <f t="shared" si="117"/>
        <v>2.3292056278375592E-4</v>
      </c>
      <c r="AK388" s="52">
        <f t="shared" si="117"/>
        <v>2.3087543329541074E-4</v>
      </c>
      <c r="AL388" s="52">
        <f t="shared" si="117"/>
        <v>4.8963589654838293E-4</v>
      </c>
      <c r="AO388" s="52">
        <f t="shared" si="113"/>
        <v>5.493837257456176E-5</v>
      </c>
      <c r="AP388" s="52">
        <f t="shared" si="107"/>
        <v>9.8212917722267673E-5</v>
      </c>
      <c r="AQ388" s="52">
        <f t="shared" si="107"/>
        <v>7.8771478329839545E-5</v>
      </c>
      <c r="AR388" s="52">
        <f t="shared" si="107"/>
        <v>3.7002439949029799E-5</v>
      </c>
      <c r="AS388" s="52">
        <f t="shared" si="107"/>
        <v>7.8267854682122304E-5</v>
      </c>
      <c r="AT388" s="52">
        <f t="shared" si="107"/>
        <v>3.3242562628019005E-4</v>
      </c>
      <c r="AU388" s="52">
        <f t="shared" si="107"/>
        <v>1.7337292427859087E-4</v>
      </c>
      <c r="AV388" s="52">
        <f t="shared" si="107"/>
        <v>1.1297849860026683E-5</v>
      </c>
      <c r="AW388" s="52">
        <f t="shared" si="107"/>
        <v>9.2527203716815081E-6</v>
      </c>
      <c r="AX388" s="52">
        <f t="shared" si="107"/>
        <v>2.6801318362465373E-4</v>
      </c>
      <c r="BA388" s="52">
        <f t="shared" si="114"/>
        <v>5.4938372574561787E-5</v>
      </c>
      <c r="BB388" s="52">
        <f t="shared" si="108"/>
        <v>9.8212917722267728E-5</v>
      </c>
      <c r="BC388" s="52">
        <f t="shared" si="108"/>
        <v>7.8771478329839654E-5</v>
      </c>
      <c r="BD388" s="52">
        <f t="shared" si="108"/>
        <v>3.7002439949029853E-5</v>
      </c>
      <c r="BE388" s="52">
        <f t="shared" si="108"/>
        <v>7.8267854682122359E-5</v>
      </c>
      <c r="BF388" s="52">
        <f t="shared" si="108"/>
        <v>3.3242562628018924E-4</v>
      </c>
      <c r="BG388" s="52">
        <f t="shared" si="108"/>
        <v>1.7337292427859109E-4</v>
      </c>
      <c r="BH388" s="52">
        <f t="shared" si="108"/>
        <v>1.129784986002671E-5</v>
      </c>
      <c r="BI388" s="52">
        <f t="shared" si="108"/>
        <v>9.2527203716815352E-6</v>
      </c>
      <c r="BJ388" s="52">
        <f t="shared" si="108"/>
        <v>2.6801318362465373E-4</v>
      </c>
      <c r="BK388" s="44"/>
    </row>
    <row r="389" spans="4:63">
      <c r="D389" s="42">
        <f t="shared" si="109"/>
        <v>0.125</v>
      </c>
      <c r="E389" s="52">
        <f t="shared" si="115"/>
        <v>2.3444563478406709E-4</v>
      </c>
      <c r="F389" s="52">
        <f t="shared" si="115"/>
        <v>2.3444563478406709E-4</v>
      </c>
      <c r="G389" s="52">
        <f t="shared" si="115"/>
        <v>2.3444563478406709E-4</v>
      </c>
      <c r="H389" s="52">
        <f t="shared" si="115"/>
        <v>2.3444563478406709E-4</v>
      </c>
      <c r="I389" s="52">
        <f t="shared" si="115"/>
        <v>2.3444563478406709E-4</v>
      </c>
      <c r="J389" s="52">
        <f t="shared" si="115"/>
        <v>2.3444563478406709E-4</v>
      </c>
      <c r="K389" s="52">
        <f t="shared" si="115"/>
        <v>2.3444563478406709E-4</v>
      </c>
      <c r="L389" s="52">
        <f t="shared" si="115"/>
        <v>2.3444563478406709E-4</v>
      </c>
      <c r="M389" s="52">
        <f t="shared" si="115"/>
        <v>2.3444563478406709E-4</v>
      </c>
      <c r="N389" s="52">
        <f t="shared" si="115"/>
        <v>2.3444563478406709E-4</v>
      </c>
      <c r="Q389" s="52">
        <f t="shared" si="116"/>
        <v>1.6718845437273396E-4</v>
      </c>
      <c r="R389" s="52">
        <f t="shared" si="116"/>
        <v>1.4593188477360949E-4</v>
      </c>
      <c r="S389" s="52">
        <f t="shared" si="116"/>
        <v>1.2519300636849244E-4</v>
      </c>
      <c r="T389" s="52">
        <f t="shared" si="116"/>
        <v>1.8938407593791561E-4</v>
      </c>
      <c r="U389" s="52">
        <f t="shared" si="116"/>
        <v>1.3390315717751156E-4</v>
      </c>
      <c r="V389" s="52">
        <f t="shared" si="116"/>
        <v>-1.2443882060811067E-4</v>
      </c>
      <c r="W389" s="52">
        <f t="shared" si="116"/>
        <v>1.5375453442763522E-5</v>
      </c>
      <c r="X389" s="52">
        <f t="shared" si="116"/>
        <v>2.2114768004129442E-4</v>
      </c>
      <c r="Y389" s="52">
        <f t="shared" si="116"/>
        <v>2.2751063069783941E-4</v>
      </c>
      <c r="Z389" s="52">
        <f t="shared" si="116"/>
        <v>-1.4387801828271151E-4</v>
      </c>
      <c r="AA389" s="96"/>
      <c r="AB389" s="96"/>
      <c r="AC389" s="52">
        <f t="shared" si="117"/>
        <v>3.0170281519540022E-4</v>
      </c>
      <c r="AD389" s="52">
        <f t="shared" si="117"/>
        <v>3.2295938479452469E-4</v>
      </c>
      <c r="AE389" s="52">
        <f t="shared" si="117"/>
        <v>3.4369826319964174E-4</v>
      </c>
      <c r="AF389" s="52">
        <f t="shared" si="117"/>
        <v>2.7950719363021859E-4</v>
      </c>
      <c r="AG389" s="52">
        <f t="shared" si="117"/>
        <v>3.3498811239062273E-4</v>
      </c>
      <c r="AH389" s="52">
        <f t="shared" si="117"/>
        <v>5.9333009017624493E-4</v>
      </c>
      <c r="AI389" s="52">
        <f t="shared" si="117"/>
        <v>4.5351581612537072E-4</v>
      </c>
      <c r="AJ389" s="52">
        <f t="shared" si="117"/>
        <v>2.4774358952683981E-4</v>
      </c>
      <c r="AK389" s="52">
        <f t="shared" si="117"/>
        <v>2.4138063887029482E-4</v>
      </c>
      <c r="AL389" s="52">
        <f t="shared" si="117"/>
        <v>6.1276928785084699E-4</v>
      </c>
      <c r="AO389" s="52">
        <f t="shared" si="113"/>
        <v>6.7257180411333127E-5</v>
      </c>
      <c r="AP389" s="52">
        <f t="shared" si="107"/>
        <v>8.85137500104576E-5</v>
      </c>
      <c r="AQ389" s="52">
        <f t="shared" si="107"/>
        <v>1.0925262841557465E-4</v>
      </c>
      <c r="AR389" s="52">
        <f t="shared" si="107"/>
        <v>4.5061558846151478E-5</v>
      </c>
      <c r="AS389" s="52">
        <f t="shared" si="107"/>
        <v>1.0054247760655553E-4</v>
      </c>
      <c r="AT389" s="52">
        <f t="shared" si="107"/>
        <v>3.5888445539217776E-4</v>
      </c>
      <c r="AU389" s="52">
        <f t="shared" si="107"/>
        <v>2.1907018134130357E-4</v>
      </c>
      <c r="AV389" s="52">
        <f t="shared" si="107"/>
        <v>1.3297954742772666E-5</v>
      </c>
      <c r="AW389" s="52">
        <f t="shared" si="107"/>
        <v>6.9350040862276811E-6</v>
      </c>
      <c r="AX389" s="52">
        <f t="shared" si="107"/>
        <v>3.7832365306677857E-4</v>
      </c>
      <c r="BA389" s="52">
        <f t="shared" si="114"/>
        <v>6.7257180411333127E-5</v>
      </c>
      <c r="BB389" s="52">
        <f t="shared" si="108"/>
        <v>8.85137500104576E-5</v>
      </c>
      <c r="BC389" s="52">
        <f t="shared" si="108"/>
        <v>1.0925262841557465E-4</v>
      </c>
      <c r="BD389" s="52">
        <f t="shared" si="108"/>
        <v>4.5061558846151505E-5</v>
      </c>
      <c r="BE389" s="52">
        <f t="shared" si="108"/>
        <v>1.0054247760655564E-4</v>
      </c>
      <c r="BF389" s="52">
        <f t="shared" si="108"/>
        <v>3.5888445539217781E-4</v>
      </c>
      <c r="BG389" s="52">
        <f t="shared" si="108"/>
        <v>2.1907018134130363E-4</v>
      </c>
      <c r="BH389" s="52">
        <f t="shared" si="108"/>
        <v>1.329795474277272E-5</v>
      </c>
      <c r="BI389" s="52">
        <f t="shared" si="108"/>
        <v>6.9350040862277353E-6</v>
      </c>
      <c r="BJ389" s="52">
        <f t="shared" si="108"/>
        <v>3.7832365306677987E-4</v>
      </c>
      <c r="BK389" s="44"/>
    </row>
    <row r="390" spans="4:63">
      <c r="D390" s="42">
        <f t="shared" si="109"/>
        <v>0.25</v>
      </c>
      <c r="E390" s="52">
        <f t="shared" si="115"/>
        <v>2.7288698034960457E-4</v>
      </c>
      <c r="F390" s="52">
        <f t="shared" si="115"/>
        <v>2.7288698034960457E-4</v>
      </c>
      <c r="G390" s="52">
        <f t="shared" si="115"/>
        <v>2.7288698034960457E-4</v>
      </c>
      <c r="H390" s="52">
        <f t="shared" si="115"/>
        <v>2.7288698034960457E-4</v>
      </c>
      <c r="I390" s="52">
        <f t="shared" si="115"/>
        <v>2.7288698034960457E-4</v>
      </c>
      <c r="J390" s="52">
        <f t="shared" si="115"/>
        <v>2.7288698034960457E-4</v>
      </c>
      <c r="K390" s="52">
        <f t="shared" si="115"/>
        <v>2.7288698034960457E-4</v>
      </c>
      <c r="L390" s="52">
        <f t="shared" si="115"/>
        <v>2.7288698034960457E-4</v>
      </c>
      <c r="M390" s="52">
        <f t="shared" si="115"/>
        <v>2.7288698034960457E-4</v>
      </c>
      <c r="N390" s="52">
        <f t="shared" si="115"/>
        <v>2.7288698034960457E-4</v>
      </c>
      <c r="Q390" s="52">
        <f t="shared" si="116"/>
        <v>1.8674097097575742E-4</v>
      </c>
      <c r="R390" s="52">
        <f t="shared" si="116"/>
        <v>1.8252170573162681E-4</v>
      </c>
      <c r="S390" s="52">
        <f t="shared" si="116"/>
        <v>1.2198131122571921E-4</v>
      </c>
      <c r="T390" s="52">
        <f t="shared" si="116"/>
        <v>1.9960862484314366E-4</v>
      </c>
      <c r="U390" s="52">
        <f t="shared" si="116"/>
        <v>1.3815020535331616E-4</v>
      </c>
      <c r="V390" s="52">
        <f t="shared" si="116"/>
        <v>-1.8853687399073284E-4</v>
      </c>
      <c r="W390" s="52">
        <f t="shared" si="116"/>
        <v>-2.1443709050810892E-5</v>
      </c>
      <c r="X390" s="52">
        <f t="shared" si="116"/>
        <v>2.5281709149666985E-4</v>
      </c>
      <c r="Y390" s="52">
        <f t="shared" si="116"/>
        <v>2.6724835516486322E-4</v>
      </c>
      <c r="Z390" s="52">
        <f t="shared" si="116"/>
        <v>-2.645115104533965E-4</v>
      </c>
      <c r="AA390" s="96"/>
      <c r="AB390" s="96"/>
      <c r="AC390" s="52">
        <f t="shared" si="117"/>
        <v>3.5903298972345181E-4</v>
      </c>
      <c r="AD390" s="52">
        <f t="shared" si="117"/>
        <v>3.6325225496758236E-4</v>
      </c>
      <c r="AE390" s="52">
        <f t="shared" si="117"/>
        <v>4.2379264947348995E-4</v>
      </c>
      <c r="AF390" s="52">
        <f t="shared" si="117"/>
        <v>3.4616533585606546E-4</v>
      </c>
      <c r="AG390" s="52">
        <f t="shared" si="117"/>
        <v>4.0762375534589301E-4</v>
      </c>
      <c r="AH390" s="52">
        <f t="shared" si="117"/>
        <v>7.3431083468994158E-4</v>
      </c>
      <c r="AI390" s="52">
        <f t="shared" si="117"/>
        <v>5.6721766975001984E-4</v>
      </c>
      <c r="AJ390" s="52">
        <f t="shared" si="117"/>
        <v>2.929568692025393E-4</v>
      </c>
      <c r="AK390" s="52">
        <f t="shared" si="117"/>
        <v>2.7852560553434593E-4</v>
      </c>
      <c r="AL390" s="52">
        <f t="shared" si="117"/>
        <v>8.1028547115260792E-4</v>
      </c>
      <c r="AO390" s="52">
        <f t="shared" si="113"/>
        <v>8.6146009373847156E-5</v>
      </c>
      <c r="AP390" s="52">
        <f t="shared" si="107"/>
        <v>9.0365274617977765E-5</v>
      </c>
      <c r="AQ390" s="52">
        <f t="shared" si="107"/>
        <v>1.5090566912388537E-4</v>
      </c>
      <c r="AR390" s="52">
        <f t="shared" si="107"/>
        <v>7.3278355506460911E-5</v>
      </c>
      <c r="AS390" s="52">
        <f t="shared" si="107"/>
        <v>1.3473677499628841E-4</v>
      </c>
      <c r="AT390" s="52">
        <f t="shared" si="107"/>
        <v>4.6142385434033738E-4</v>
      </c>
      <c r="AU390" s="52">
        <f t="shared" si="107"/>
        <v>2.9433068940041548E-4</v>
      </c>
      <c r="AV390" s="52">
        <f t="shared" si="107"/>
        <v>2.0069888852934723E-5</v>
      </c>
      <c r="AW390" s="52">
        <f t="shared" si="107"/>
        <v>5.6386251847413541E-6</v>
      </c>
      <c r="AX390" s="52">
        <f t="shared" si="107"/>
        <v>5.3739849080300102E-4</v>
      </c>
      <c r="BA390" s="52">
        <f t="shared" si="114"/>
        <v>8.6146009373847237E-5</v>
      </c>
      <c r="BB390" s="52">
        <f t="shared" si="108"/>
        <v>9.0365274617977792E-5</v>
      </c>
      <c r="BC390" s="52">
        <f t="shared" si="108"/>
        <v>1.5090566912388537E-4</v>
      </c>
      <c r="BD390" s="52">
        <f t="shared" si="108"/>
        <v>7.3278355506460884E-5</v>
      </c>
      <c r="BE390" s="52">
        <f t="shared" si="108"/>
        <v>1.3473677499628844E-4</v>
      </c>
      <c r="BF390" s="52">
        <f t="shared" si="108"/>
        <v>4.61423854340337E-4</v>
      </c>
      <c r="BG390" s="52">
        <f t="shared" si="108"/>
        <v>2.9433068940041526E-4</v>
      </c>
      <c r="BH390" s="52">
        <f t="shared" si="108"/>
        <v>2.0069888852934723E-5</v>
      </c>
      <c r="BI390" s="52">
        <f t="shared" si="108"/>
        <v>5.6386251847413541E-6</v>
      </c>
      <c r="BJ390" s="52">
        <f t="shared" si="108"/>
        <v>5.373984908030034E-4</v>
      </c>
      <c r="BK390" s="44"/>
    </row>
    <row r="391" spans="4:63">
      <c r="D391" s="42">
        <f t="shared" si="109"/>
        <v>0.375</v>
      </c>
      <c r="E391" s="52">
        <f t="shared" si="115"/>
        <v>3.3741447580600638E-4</v>
      </c>
      <c r="F391" s="52">
        <f t="shared" si="115"/>
        <v>3.3741447580600638E-4</v>
      </c>
      <c r="G391" s="52">
        <f t="shared" si="115"/>
        <v>3.3741447580600638E-4</v>
      </c>
      <c r="H391" s="52">
        <f t="shared" si="115"/>
        <v>3.3741447580600638E-4</v>
      </c>
      <c r="I391" s="52">
        <f t="shared" si="115"/>
        <v>3.3741447580600638E-4</v>
      </c>
      <c r="J391" s="52">
        <f t="shared" si="115"/>
        <v>3.3741447580600638E-4</v>
      </c>
      <c r="K391" s="52">
        <f t="shared" si="115"/>
        <v>3.3741447580600638E-4</v>
      </c>
      <c r="L391" s="52">
        <f t="shared" si="115"/>
        <v>3.3741447580600638E-4</v>
      </c>
      <c r="M391" s="52">
        <f t="shared" si="115"/>
        <v>3.3741447580600638E-4</v>
      </c>
      <c r="N391" s="52">
        <f t="shared" si="115"/>
        <v>3.3741447580600638E-4</v>
      </c>
      <c r="Q391" s="52">
        <f t="shared" si="116"/>
        <v>2.3487534951101936E-4</v>
      </c>
      <c r="R391" s="52">
        <f t="shared" si="116"/>
        <v>2.1547392787690833E-4</v>
      </c>
      <c r="S391" s="52">
        <f t="shared" si="116"/>
        <v>1.5313875130601405E-4</v>
      </c>
      <c r="T391" s="52">
        <f t="shared" si="116"/>
        <v>2.1210579518050158E-4</v>
      </c>
      <c r="U391" s="52">
        <f t="shared" si="116"/>
        <v>1.6336626655070053E-4</v>
      </c>
      <c r="V391" s="52">
        <f t="shared" si="116"/>
        <v>-3.6006843879977392E-4</v>
      </c>
      <c r="W391" s="52">
        <f t="shared" si="116"/>
        <v>-5.0475019210726699E-5</v>
      </c>
      <c r="X391" s="52">
        <f t="shared" si="116"/>
        <v>3.0501964389827505E-4</v>
      </c>
      <c r="Y391" s="52">
        <f t="shared" si="116"/>
        <v>3.2907611527780329E-4</v>
      </c>
      <c r="Z391" s="52">
        <f t="shared" si="116"/>
        <v>-3.7105946584842209E-4</v>
      </c>
      <c r="AA391" s="96"/>
      <c r="AB391" s="96"/>
      <c r="AC391" s="52">
        <f t="shared" si="117"/>
        <v>4.399536021009935E-4</v>
      </c>
      <c r="AD391" s="52">
        <f t="shared" si="117"/>
        <v>4.5935502373510497E-4</v>
      </c>
      <c r="AE391" s="52">
        <f t="shared" si="117"/>
        <v>5.2169020030599879E-4</v>
      </c>
      <c r="AF391" s="52">
        <f t="shared" si="117"/>
        <v>4.6272315643151125E-4</v>
      </c>
      <c r="AG391" s="52">
        <f t="shared" si="117"/>
        <v>5.1146268506131233E-4</v>
      </c>
      <c r="AH391" s="52">
        <f t="shared" si="117"/>
        <v>1.0348973904117833E-3</v>
      </c>
      <c r="AI391" s="52">
        <f t="shared" si="117"/>
        <v>7.2530397082273932E-4</v>
      </c>
      <c r="AJ391" s="52">
        <f t="shared" si="117"/>
        <v>3.6980930771373781E-4</v>
      </c>
      <c r="AK391" s="52">
        <f t="shared" si="117"/>
        <v>3.4575283633420957E-4</v>
      </c>
      <c r="AL391" s="52">
        <f t="shared" si="117"/>
        <v>1.0458884174604347E-3</v>
      </c>
      <c r="AO391" s="52">
        <f t="shared" si="113"/>
        <v>1.0253912629498702E-4</v>
      </c>
      <c r="AP391" s="52">
        <f t="shared" si="107"/>
        <v>1.2194054792909805E-4</v>
      </c>
      <c r="AQ391" s="52">
        <f t="shared" si="107"/>
        <v>1.8427572449999233E-4</v>
      </c>
      <c r="AR391" s="52">
        <f t="shared" si="107"/>
        <v>1.253086806255048E-4</v>
      </c>
      <c r="AS391" s="52">
        <f t="shared" si="107"/>
        <v>1.7404820925530584E-4</v>
      </c>
      <c r="AT391" s="52">
        <f t="shared" si="107"/>
        <v>6.9748291460578035E-4</v>
      </c>
      <c r="AU391" s="52">
        <f t="shared" si="107"/>
        <v>3.878894950167331E-4</v>
      </c>
      <c r="AV391" s="52">
        <f t="shared" si="107"/>
        <v>3.239483190773133E-5</v>
      </c>
      <c r="AW391" s="52">
        <f t="shared" si="107"/>
        <v>8.3383605282030902E-6</v>
      </c>
      <c r="AX391" s="52">
        <f t="shared" si="107"/>
        <v>7.0847394165442852E-4</v>
      </c>
      <c r="BA391" s="52">
        <f t="shared" si="114"/>
        <v>1.0253912629498712E-4</v>
      </c>
      <c r="BB391" s="52">
        <f t="shared" si="108"/>
        <v>1.2194054792909859E-4</v>
      </c>
      <c r="BC391" s="52">
        <f t="shared" si="108"/>
        <v>1.8427572449999241E-4</v>
      </c>
      <c r="BD391" s="52">
        <f t="shared" si="108"/>
        <v>1.2530868062550488E-4</v>
      </c>
      <c r="BE391" s="52">
        <f t="shared" si="108"/>
        <v>1.7404820925530595E-4</v>
      </c>
      <c r="BF391" s="52">
        <f t="shared" si="108"/>
        <v>6.9748291460577688E-4</v>
      </c>
      <c r="BG391" s="52">
        <f t="shared" si="108"/>
        <v>3.8788949501673294E-4</v>
      </c>
      <c r="BH391" s="52">
        <f t="shared" si="108"/>
        <v>3.2394831907731438E-5</v>
      </c>
      <c r="BI391" s="52">
        <f t="shared" si="108"/>
        <v>8.3383605282031986E-6</v>
      </c>
      <c r="BJ391" s="52">
        <f t="shared" si="108"/>
        <v>7.0847394165442831E-4</v>
      </c>
      <c r="BK391" s="44"/>
    </row>
    <row r="392" spans="4:63">
      <c r="D392" s="42">
        <f t="shared" si="109"/>
        <v>0.5</v>
      </c>
      <c r="E392" s="52">
        <f t="shared" si="115"/>
        <v>4.0283809889355294E-4</v>
      </c>
      <c r="F392" s="52">
        <f t="shared" si="115"/>
        <v>4.0283809889355294E-4</v>
      </c>
      <c r="G392" s="52">
        <f t="shared" si="115"/>
        <v>4.0283809889355294E-4</v>
      </c>
      <c r="H392" s="52">
        <f t="shared" si="115"/>
        <v>4.0283809889355294E-4</v>
      </c>
      <c r="I392" s="52">
        <f t="shared" si="115"/>
        <v>4.0283809889355294E-4</v>
      </c>
      <c r="J392" s="52">
        <f t="shared" si="115"/>
        <v>4.0283809889355294E-4</v>
      </c>
      <c r="K392" s="52">
        <f t="shared" si="115"/>
        <v>4.0283809889355294E-4</v>
      </c>
      <c r="L392" s="52">
        <f t="shared" si="115"/>
        <v>4.0283809889355294E-4</v>
      </c>
      <c r="M392" s="52">
        <f t="shared" si="115"/>
        <v>4.0283809889355294E-4</v>
      </c>
      <c r="N392" s="52">
        <f t="shared" si="115"/>
        <v>4.0283809889355294E-4</v>
      </c>
      <c r="Q392" s="52">
        <f t="shared" si="116"/>
        <v>2.9982922397762409E-4</v>
      </c>
      <c r="R392" s="52">
        <f t="shared" si="116"/>
        <v>2.1628904677860265E-4</v>
      </c>
      <c r="S392" s="52">
        <f t="shared" si="116"/>
        <v>2.1656136766601543E-4</v>
      </c>
      <c r="T392" s="52">
        <f t="shared" si="116"/>
        <v>2.183257905723156E-4</v>
      </c>
      <c r="U392" s="52">
        <f t="shared" si="116"/>
        <v>1.9679599302384522E-4</v>
      </c>
      <c r="V392" s="52">
        <f t="shared" si="116"/>
        <v>-6.5358860738026466E-4</v>
      </c>
      <c r="W392" s="52">
        <f t="shared" si="116"/>
        <v>-6.8529718334512255E-5</v>
      </c>
      <c r="X392" s="52">
        <f t="shared" si="116"/>
        <v>3.565653162516015E-4</v>
      </c>
      <c r="Y392" s="52">
        <f t="shared" si="116"/>
        <v>3.8653414612446177E-4</v>
      </c>
      <c r="Z392" s="52">
        <f t="shared" si="116"/>
        <v>-4.4070277040271044E-4</v>
      </c>
      <c r="AA392" s="96"/>
      <c r="AB392" s="96"/>
      <c r="AC392" s="52">
        <f t="shared" si="117"/>
        <v>5.0584697380948195E-4</v>
      </c>
      <c r="AD392" s="52">
        <f t="shared" si="117"/>
        <v>5.893871510085038E-4</v>
      </c>
      <c r="AE392" s="52">
        <f t="shared" si="117"/>
        <v>5.8911483012109075E-4</v>
      </c>
      <c r="AF392" s="52">
        <f t="shared" si="117"/>
        <v>5.8735040721479036E-4</v>
      </c>
      <c r="AG392" s="52">
        <f t="shared" si="117"/>
        <v>6.0888020476326072E-4</v>
      </c>
      <c r="AH392" s="52">
        <f t="shared" si="117"/>
        <v>1.4592648051673679E-3</v>
      </c>
      <c r="AI392" s="52">
        <f t="shared" si="117"/>
        <v>8.7420591612161788E-4</v>
      </c>
      <c r="AJ392" s="52">
        <f t="shared" si="117"/>
        <v>4.4911088153550444E-4</v>
      </c>
      <c r="AK392" s="52">
        <f t="shared" si="117"/>
        <v>4.1914205166264422E-4</v>
      </c>
      <c r="AL392" s="52">
        <f t="shared" si="117"/>
        <v>1.2463789681898172E-3</v>
      </c>
      <c r="AO392" s="52">
        <f t="shared" si="113"/>
        <v>1.0300887491592885E-4</v>
      </c>
      <c r="AP392" s="52">
        <f t="shared" si="107"/>
        <v>1.8654905211495029E-4</v>
      </c>
      <c r="AQ392" s="52">
        <f t="shared" si="107"/>
        <v>1.8627673122753751E-4</v>
      </c>
      <c r="AR392" s="52">
        <f t="shared" si="107"/>
        <v>1.8451230832123734E-4</v>
      </c>
      <c r="AS392" s="52">
        <f t="shared" si="107"/>
        <v>2.0604210586970773E-4</v>
      </c>
      <c r="AT392" s="52">
        <f t="shared" si="107"/>
        <v>1.0564267062738177E-3</v>
      </c>
      <c r="AU392" s="52">
        <f t="shared" si="107"/>
        <v>4.7136781722806521E-4</v>
      </c>
      <c r="AV392" s="52">
        <f t="shared" si="107"/>
        <v>4.6272782641951444E-5</v>
      </c>
      <c r="AW392" s="52">
        <f t="shared" si="107"/>
        <v>1.6303952769091171E-5</v>
      </c>
      <c r="AX392" s="52">
        <f t="shared" si="107"/>
        <v>8.4354086929626338E-4</v>
      </c>
      <c r="BA392" s="52">
        <f t="shared" si="114"/>
        <v>1.0300887491592901E-4</v>
      </c>
      <c r="BB392" s="52">
        <f t="shared" si="108"/>
        <v>1.8654905211495086E-4</v>
      </c>
      <c r="BC392" s="52">
        <f t="shared" si="108"/>
        <v>1.8627673122753781E-4</v>
      </c>
      <c r="BD392" s="52">
        <f t="shared" si="108"/>
        <v>1.8451230832123742E-4</v>
      </c>
      <c r="BE392" s="52">
        <f t="shared" si="108"/>
        <v>2.0604210586970778E-4</v>
      </c>
      <c r="BF392" s="52">
        <f t="shared" si="108"/>
        <v>1.0564267062738151E-3</v>
      </c>
      <c r="BG392" s="52">
        <f t="shared" si="108"/>
        <v>4.7136781722806494E-4</v>
      </c>
      <c r="BH392" s="52">
        <f t="shared" si="108"/>
        <v>4.6272782641951498E-5</v>
      </c>
      <c r="BI392" s="52">
        <f t="shared" si="108"/>
        <v>1.630395276909128E-5</v>
      </c>
      <c r="BJ392" s="52">
        <f t="shared" si="108"/>
        <v>8.4354086929626425E-4</v>
      </c>
      <c r="BK392" s="44"/>
    </row>
    <row r="393" spans="4:63">
      <c r="D393" s="42">
        <f t="shared" si="109"/>
        <v>0.625</v>
      </c>
      <c r="E393" s="52">
        <f t="shared" si="115"/>
        <v>4.6904266655528528E-4</v>
      </c>
      <c r="F393" s="52">
        <f t="shared" si="115"/>
        <v>4.6904266655528528E-4</v>
      </c>
      <c r="G393" s="52">
        <f t="shared" si="115"/>
        <v>4.6904266655528528E-4</v>
      </c>
      <c r="H393" s="52">
        <f t="shared" si="115"/>
        <v>4.6904266655528528E-4</v>
      </c>
      <c r="I393" s="52">
        <f t="shared" si="115"/>
        <v>4.6904266655528528E-4</v>
      </c>
      <c r="J393" s="52">
        <f t="shared" si="115"/>
        <v>4.6904266655528528E-4</v>
      </c>
      <c r="K393" s="52">
        <f t="shared" si="115"/>
        <v>4.6904266655528528E-4</v>
      </c>
      <c r="L393" s="52">
        <f t="shared" si="115"/>
        <v>4.6904266655528528E-4</v>
      </c>
      <c r="M393" s="52">
        <f t="shared" si="115"/>
        <v>4.6904266655528528E-4</v>
      </c>
      <c r="N393" s="52">
        <f t="shared" si="115"/>
        <v>4.6904266655528528E-4</v>
      </c>
      <c r="Q393" s="52">
        <f t="shared" si="116"/>
        <v>3.7783565267311524E-4</v>
      </c>
      <c r="R393" s="52">
        <f t="shared" si="116"/>
        <v>1.9133241153354181E-4</v>
      </c>
      <c r="S393" s="52">
        <f t="shared" si="116"/>
        <v>3.0196903056185526E-4</v>
      </c>
      <c r="T393" s="52">
        <f t="shared" si="116"/>
        <v>2.2186883026442425E-4</v>
      </c>
      <c r="U393" s="52">
        <f t="shared" si="116"/>
        <v>2.3196890692378004E-4</v>
      </c>
      <c r="V393" s="52">
        <f t="shared" si="116"/>
        <v>-1.0587880867113542E-3</v>
      </c>
      <c r="W393" s="52">
        <f t="shared" si="116"/>
        <v>-8.7451562242885441E-5</v>
      </c>
      <c r="X393" s="52">
        <f t="shared" si="116"/>
        <v>4.0812753506516317E-4</v>
      </c>
      <c r="Y393" s="52">
        <f t="shared" si="116"/>
        <v>4.4068235172395369E-4</v>
      </c>
      <c r="Z393" s="52">
        <f t="shared" si="116"/>
        <v>-5.0899166757922408E-4</v>
      </c>
      <c r="AA393" s="96"/>
      <c r="AB393" s="96"/>
      <c r="AC393" s="52">
        <f t="shared" si="117"/>
        <v>5.6024968043745559E-4</v>
      </c>
      <c r="AD393" s="52">
        <f t="shared" si="117"/>
        <v>7.4675292157702904E-4</v>
      </c>
      <c r="AE393" s="52">
        <f t="shared" si="117"/>
        <v>6.3611630254871551E-4</v>
      </c>
      <c r="AF393" s="52">
        <f t="shared" si="117"/>
        <v>7.1621650284614644E-4</v>
      </c>
      <c r="AG393" s="52">
        <f t="shared" si="117"/>
        <v>7.0611642618679073E-4</v>
      </c>
      <c r="AH393" s="52">
        <f t="shared" si="117"/>
        <v>1.9968734198219243E-3</v>
      </c>
      <c r="AI393" s="52">
        <f t="shared" si="117"/>
        <v>1.0255368953534557E-3</v>
      </c>
      <c r="AJ393" s="52">
        <f t="shared" si="117"/>
        <v>5.2995779804540749E-4</v>
      </c>
      <c r="AK393" s="52">
        <f t="shared" si="117"/>
        <v>4.9740298138661713E-4</v>
      </c>
      <c r="AL393" s="52">
        <f t="shared" si="117"/>
        <v>1.4470770006897954E-3</v>
      </c>
      <c r="AO393" s="52">
        <f t="shared" si="113"/>
        <v>9.1207013882170041E-5</v>
      </c>
      <c r="AP393" s="52">
        <f t="shared" si="107"/>
        <v>2.7771025502174344E-4</v>
      </c>
      <c r="AQ393" s="52">
        <f t="shared" si="107"/>
        <v>1.6707363599343002E-4</v>
      </c>
      <c r="AR393" s="52">
        <f t="shared" si="107"/>
        <v>2.4717383629086105E-4</v>
      </c>
      <c r="AS393" s="52">
        <f t="shared" si="107"/>
        <v>2.3707375963150524E-4</v>
      </c>
      <c r="AT393" s="52">
        <f t="shared" si="107"/>
        <v>1.5278307532666396E-3</v>
      </c>
      <c r="AU393" s="52">
        <f t="shared" si="107"/>
        <v>5.5649422879817077E-4</v>
      </c>
      <c r="AV393" s="52">
        <f t="shared" si="107"/>
        <v>6.0915131490122103E-5</v>
      </c>
      <c r="AW393" s="52">
        <f t="shared" si="107"/>
        <v>2.8360314831331584E-5</v>
      </c>
      <c r="AX393" s="52">
        <f t="shared" si="107"/>
        <v>9.7803433413450936E-4</v>
      </c>
      <c r="BA393" s="52">
        <f t="shared" si="114"/>
        <v>9.1207013882170312E-5</v>
      </c>
      <c r="BB393" s="52">
        <f t="shared" si="108"/>
        <v>2.7771025502174376E-4</v>
      </c>
      <c r="BC393" s="52">
        <f t="shared" si="108"/>
        <v>1.6707363599343023E-4</v>
      </c>
      <c r="BD393" s="52">
        <f t="shared" si="108"/>
        <v>2.4717383629086116E-4</v>
      </c>
      <c r="BE393" s="52">
        <f t="shared" si="108"/>
        <v>2.3707375963150546E-4</v>
      </c>
      <c r="BF393" s="52">
        <f t="shared" si="108"/>
        <v>1.5278307532666392E-3</v>
      </c>
      <c r="BG393" s="52">
        <f t="shared" si="108"/>
        <v>5.5649422879817045E-4</v>
      </c>
      <c r="BH393" s="52">
        <f t="shared" si="108"/>
        <v>6.0915131490122212E-5</v>
      </c>
      <c r="BI393" s="52">
        <f t="shared" si="108"/>
        <v>2.8360314831331855E-5</v>
      </c>
      <c r="BJ393" s="52">
        <f t="shared" si="108"/>
        <v>9.7803433413451001E-4</v>
      </c>
      <c r="BK393" s="44"/>
    </row>
    <row r="394" spans="4:63">
      <c r="D394" s="42">
        <f t="shared" si="109"/>
        <v>0.75</v>
      </c>
      <c r="E394" s="52">
        <f t="shared" si="115"/>
        <v>5.3602173025502976E-4</v>
      </c>
      <c r="F394" s="52">
        <f t="shared" si="115"/>
        <v>5.3602173025502976E-4</v>
      </c>
      <c r="G394" s="52">
        <f t="shared" si="115"/>
        <v>5.3602173025502976E-4</v>
      </c>
      <c r="H394" s="52">
        <f t="shared" si="115"/>
        <v>5.3602173025502976E-4</v>
      </c>
      <c r="I394" s="52">
        <f t="shared" si="115"/>
        <v>5.3602173025502976E-4</v>
      </c>
      <c r="J394" s="52">
        <f t="shared" si="115"/>
        <v>5.3602173025502976E-4</v>
      </c>
      <c r="K394" s="52">
        <f t="shared" si="115"/>
        <v>5.3602173025502976E-4</v>
      </c>
      <c r="L394" s="52">
        <f t="shared" si="115"/>
        <v>5.3602173025502976E-4</v>
      </c>
      <c r="M394" s="52">
        <f t="shared" si="115"/>
        <v>5.3602173025502976E-4</v>
      </c>
      <c r="N394" s="52">
        <f t="shared" si="115"/>
        <v>5.3602173025502976E-4</v>
      </c>
      <c r="Q394" s="52">
        <f t="shared" si="116"/>
        <v>4.6580344194508815E-4</v>
      </c>
      <c r="R394" s="52">
        <f t="shared" si="116"/>
        <v>1.4728516999031006E-4</v>
      </c>
      <c r="S394" s="52">
        <f t="shared" si="116"/>
        <v>4.0385429146556364E-4</v>
      </c>
      <c r="T394" s="52">
        <f t="shared" si="116"/>
        <v>2.2568175103602646E-4</v>
      </c>
      <c r="U394" s="52">
        <f t="shared" si="116"/>
        <v>2.6892216493676444E-4</v>
      </c>
      <c r="V394" s="52">
        <f t="shared" si="116"/>
        <v>-1.5438122247431515E-3</v>
      </c>
      <c r="W394" s="52">
        <f t="shared" si="116"/>
        <v>-1.0654065890021493E-4</v>
      </c>
      <c r="X394" s="52">
        <f t="shared" si="116"/>
        <v>4.6034266950541869E-4</v>
      </c>
      <c r="Y394" s="52">
        <f t="shared" si="116"/>
        <v>4.9255054414455604E-4</v>
      </c>
      <c r="Z394" s="52">
        <f t="shared" si="116"/>
        <v>-5.7529669731368378E-4</v>
      </c>
      <c r="AA394" s="96"/>
      <c r="AB394" s="96"/>
      <c r="AC394" s="52">
        <f t="shared" si="117"/>
        <v>6.0624001856497158E-4</v>
      </c>
      <c r="AD394" s="52">
        <f t="shared" si="117"/>
        <v>9.2475829051974967E-4</v>
      </c>
      <c r="AE394" s="52">
        <f t="shared" si="117"/>
        <v>6.6818916904449609E-4</v>
      </c>
      <c r="AF394" s="52">
        <f t="shared" si="117"/>
        <v>8.4636170947403314E-4</v>
      </c>
      <c r="AG394" s="52">
        <f t="shared" si="117"/>
        <v>8.0312129557329507E-4</v>
      </c>
      <c r="AH394" s="52">
        <f t="shared" si="117"/>
        <v>2.6158556852532112E-3</v>
      </c>
      <c r="AI394" s="52">
        <f t="shared" si="117"/>
        <v>1.1785841194102741E-3</v>
      </c>
      <c r="AJ394" s="52">
        <f t="shared" si="117"/>
        <v>6.1170079100464098E-4</v>
      </c>
      <c r="AK394" s="52">
        <f t="shared" si="117"/>
        <v>5.7949291636550358E-4</v>
      </c>
      <c r="AL394" s="52">
        <f t="shared" si="117"/>
        <v>1.6473401578237408E-3</v>
      </c>
      <c r="AO394" s="52">
        <f t="shared" si="113"/>
        <v>7.0218288309941606E-5</v>
      </c>
      <c r="AP394" s="52">
        <f t="shared" si="107"/>
        <v>3.887365602647197E-4</v>
      </c>
      <c r="AQ394" s="52">
        <f t="shared" si="107"/>
        <v>1.3216743878946612E-4</v>
      </c>
      <c r="AR394" s="52">
        <f t="shared" si="107"/>
        <v>3.1033997921900327E-4</v>
      </c>
      <c r="AS394" s="52">
        <f t="shared" si="107"/>
        <v>2.6709956531826532E-4</v>
      </c>
      <c r="AT394" s="52">
        <f t="shared" si="107"/>
        <v>2.0798339549981813E-3</v>
      </c>
      <c r="AU394" s="52">
        <f t="shared" si="107"/>
        <v>6.4256238915524466E-4</v>
      </c>
      <c r="AV394" s="52">
        <f t="shared" si="107"/>
        <v>7.5679060749611062E-5</v>
      </c>
      <c r="AW394" s="52">
        <f t="shared" si="107"/>
        <v>4.3471186110473716E-5</v>
      </c>
      <c r="AX394" s="52">
        <f t="shared" si="107"/>
        <v>1.1113184275687135E-3</v>
      </c>
      <c r="BA394" s="52">
        <f t="shared" si="114"/>
        <v>7.0218288309941822E-5</v>
      </c>
      <c r="BB394" s="52">
        <f t="shared" si="108"/>
        <v>3.8873656026471991E-4</v>
      </c>
      <c r="BC394" s="52">
        <f t="shared" si="108"/>
        <v>1.3216743878946633E-4</v>
      </c>
      <c r="BD394" s="52">
        <f t="shared" si="108"/>
        <v>3.1033997921900338E-4</v>
      </c>
      <c r="BE394" s="52">
        <f t="shared" si="108"/>
        <v>2.6709956531826532E-4</v>
      </c>
      <c r="BF394" s="52">
        <f t="shared" si="108"/>
        <v>2.0798339549981813E-3</v>
      </c>
      <c r="BG394" s="52">
        <f t="shared" si="108"/>
        <v>6.4256238915524433E-4</v>
      </c>
      <c r="BH394" s="52">
        <f t="shared" si="108"/>
        <v>7.5679060749611225E-5</v>
      </c>
      <c r="BI394" s="52">
        <f t="shared" si="108"/>
        <v>4.3471186110473825E-5</v>
      </c>
      <c r="BJ394" s="52">
        <f t="shared" si="108"/>
        <v>1.1113184275687109E-3</v>
      </c>
      <c r="BK394" s="44"/>
    </row>
    <row r="395" spans="4:63">
      <c r="D395" s="42">
        <f t="shared" si="109"/>
        <v>0.875</v>
      </c>
      <c r="E395" s="52">
        <f t="shared" si="115"/>
        <v>6.0365213583546027E-4</v>
      </c>
      <c r="F395" s="52">
        <f t="shared" si="115"/>
        <v>6.0365213583546027E-4</v>
      </c>
      <c r="G395" s="52">
        <f t="shared" si="115"/>
        <v>6.0365213583546027E-4</v>
      </c>
      <c r="H395" s="52">
        <f t="shared" si="115"/>
        <v>6.0365213583546027E-4</v>
      </c>
      <c r="I395" s="52">
        <f t="shared" si="115"/>
        <v>6.0365213583546027E-4</v>
      </c>
      <c r="J395" s="52">
        <f t="shared" si="115"/>
        <v>6.0365213583546027E-4</v>
      </c>
      <c r="K395" s="52">
        <f t="shared" si="115"/>
        <v>6.0365213583546027E-4</v>
      </c>
      <c r="L395" s="52">
        <f t="shared" si="115"/>
        <v>6.0365213583546027E-4</v>
      </c>
      <c r="M395" s="52">
        <f t="shared" si="115"/>
        <v>6.0365213583546027E-4</v>
      </c>
      <c r="N395" s="52">
        <f t="shared" si="115"/>
        <v>6.0365213583546027E-4</v>
      </c>
      <c r="Q395" s="52">
        <f t="shared" si="116"/>
        <v>5.5677364653381161E-4</v>
      </c>
      <c r="R395" s="52">
        <f t="shared" si="116"/>
        <v>9.8798364978476842E-5</v>
      </c>
      <c r="S395" s="52">
        <f t="shared" si="116"/>
        <v>5.1003310733938653E-4</v>
      </c>
      <c r="T395" s="52">
        <f t="shared" si="116"/>
        <v>2.3340161664362505E-4</v>
      </c>
      <c r="U395" s="52">
        <f t="shared" si="116"/>
        <v>3.0739474648714256E-4</v>
      </c>
      <c r="V395" s="52">
        <f t="shared" si="116"/>
        <v>-2.0430894790847173E-3</v>
      </c>
      <c r="W395" s="52">
        <f t="shared" si="116"/>
        <v>-1.2489879911824171E-4</v>
      </c>
      <c r="X395" s="52">
        <f t="shared" si="116"/>
        <v>5.1390776716641814E-4</v>
      </c>
      <c r="Y395" s="52">
        <f t="shared" si="116"/>
        <v>5.4430146122902954E-4</v>
      </c>
      <c r="Z395" s="52">
        <f t="shared" si="116"/>
        <v>-6.3899849152013394E-4</v>
      </c>
      <c r="AA395" s="96"/>
      <c r="AB395" s="96"/>
      <c r="AC395" s="52">
        <f t="shared" si="117"/>
        <v>6.505306251371098E-4</v>
      </c>
      <c r="AD395" s="52">
        <f t="shared" si="117"/>
        <v>1.1085059066924441E-3</v>
      </c>
      <c r="AE395" s="52">
        <f t="shared" si="117"/>
        <v>6.9727116433153391E-4</v>
      </c>
      <c r="AF395" s="52">
        <f t="shared" si="117"/>
        <v>9.7390265502729544E-4</v>
      </c>
      <c r="AG395" s="52">
        <f t="shared" si="117"/>
        <v>8.9990952518377793E-4</v>
      </c>
      <c r="AH395" s="52">
        <f t="shared" si="117"/>
        <v>3.2503937507556381E-3</v>
      </c>
      <c r="AI395" s="52">
        <f t="shared" si="117"/>
        <v>1.332203070789162E-3</v>
      </c>
      <c r="AJ395" s="52">
        <f t="shared" si="117"/>
        <v>6.9339650450450218E-4</v>
      </c>
      <c r="AK395" s="52">
        <f t="shared" si="117"/>
        <v>6.6300281044189067E-4</v>
      </c>
      <c r="AL395" s="52">
        <f t="shared" si="117"/>
        <v>1.846302763191057E-3</v>
      </c>
      <c r="AO395" s="52">
        <f t="shared" si="113"/>
        <v>4.6878489301648658E-5</v>
      </c>
      <c r="AP395" s="52">
        <f t="shared" si="107"/>
        <v>5.0485377085698348E-4</v>
      </c>
      <c r="AQ395" s="52">
        <f t="shared" si="107"/>
        <v>9.3619028496073745E-5</v>
      </c>
      <c r="AR395" s="52">
        <f t="shared" si="107"/>
        <v>3.7025051919183522E-4</v>
      </c>
      <c r="AS395" s="52">
        <f t="shared" si="107"/>
        <v>2.9625738934831771E-4</v>
      </c>
      <c r="AT395" s="52">
        <f t="shared" si="107"/>
        <v>2.6467416149201775E-3</v>
      </c>
      <c r="AU395" s="52">
        <f t="shared" si="107"/>
        <v>7.2855093495370203E-4</v>
      </c>
      <c r="AV395" s="52">
        <f t="shared" si="107"/>
        <v>8.9744368669042126E-5</v>
      </c>
      <c r="AW395" s="52">
        <f t="shared" si="107"/>
        <v>5.9350674606430728E-5</v>
      </c>
      <c r="AX395" s="52">
        <f t="shared" si="107"/>
        <v>1.2426506273555942E-3</v>
      </c>
      <c r="BA395" s="52">
        <f t="shared" si="114"/>
        <v>4.6878489301649525E-5</v>
      </c>
      <c r="BB395" s="52">
        <f t="shared" si="108"/>
        <v>5.0485377085698381E-4</v>
      </c>
      <c r="BC395" s="52">
        <f t="shared" si="108"/>
        <v>9.3619028496073637E-5</v>
      </c>
      <c r="BD395" s="52">
        <f t="shared" si="108"/>
        <v>3.7025051919183517E-4</v>
      </c>
      <c r="BE395" s="52">
        <f t="shared" si="108"/>
        <v>2.9625738934831766E-4</v>
      </c>
      <c r="BF395" s="52">
        <f t="shared" si="108"/>
        <v>2.6467416149201779E-3</v>
      </c>
      <c r="BG395" s="52">
        <f t="shared" si="108"/>
        <v>7.2855093495370171E-4</v>
      </c>
      <c r="BH395" s="52">
        <f t="shared" si="108"/>
        <v>8.9744368669041909E-5</v>
      </c>
      <c r="BI395" s="52">
        <f t="shared" si="108"/>
        <v>5.9350674606430402E-5</v>
      </c>
      <c r="BJ395" s="52">
        <f t="shared" si="108"/>
        <v>1.2426506273555968E-3</v>
      </c>
      <c r="BK395" s="44"/>
    </row>
    <row r="396" spans="4:63">
      <c r="D396" s="42">
        <f t="shared" si="109"/>
        <v>1</v>
      </c>
      <c r="E396" s="52">
        <f t="shared" si="115"/>
        <v>6.7192108234384389E-4</v>
      </c>
      <c r="F396" s="52">
        <f t="shared" si="115"/>
        <v>6.7192108234384389E-4</v>
      </c>
      <c r="G396" s="52">
        <f t="shared" si="115"/>
        <v>6.7192108234384389E-4</v>
      </c>
      <c r="H396" s="52">
        <f t="shared" si="115"/>
        <v>6.7192108234384389E-4</v>
      </c>
      <c r="I396" s="52">
        <f t="shared" si="115"/>
        <v>6.7192108234384389E-4</v>
      </c>
      <c r="J396" s="52">
        <f t="shared" si="115"/>
        <v>6.7192108234384389E-4</v>
      </c>
      <c r="K396" s="52">
        <f t="shared" si="115"/>
        <v>6.7192108234384389E-4</v>
      </c>
      <c r="L396" s="52">
        <f t="shared" si="115"/>
        <v>6.7192108234384389E-4</v>
      </c>
      <c r="M396" s="52">
        <f t="shared" si="115"/>
        <v>6.7192108234384389E-4</v>
      </c>
      <c r="N396" s="52">
        <f t="shared" si="115"/>
        <v>6.7192108234384389E-4</v>
      </c>
      <c r="Q396" s="52">
        <f t="shared" si="116"/>
        <v>6.4126308841117529E-4</v>
      </c>
      <c r="R396" s="52">
        <f t="shared" si="116"/>
        <v>6.6156008370099042E-5</v>
      </c>
      <c r="S396" s="52">
        <f t="shared" si="116"/>
        <v>6.0379146480274253E-4</v>
      </c>
      <c r="T396" s="52">
        <f t="shared" si="116"/>
        <v>2.4832608082410321E-4</v>
      </c>
      <c r="U396" s="52">
        <f t="shared" si="116"/>
        <v>3.4708108871306403E-4</v>
      </c>
      <c r="V396" s="52">
        <f t="shared" si="116"/>
        <v>-2.4695277200889646E-3</v>
      </c>
      <c r="W396" s="52">
        <f t="shared" si="116"/>
        <v>-1.4174110270193232E-4</v>
      </c>
      <c r="X396" s="52">
        <f t="shared" si="116"/>
        <v>5.6953067158973332E-4</v>
      </c>
      <c r="Y396" s="52">
        <f t="shared" si="116"/>
        <v>5.9906755831554853E-4</v>
      </c>
      <c r="Z396" s="52">
        <f t="shared" si="116"/>
        <v>-6.9948332016814057E-4</v>
      </c>
      <c r="AA396" s="96"/>
      <c r="AB396" s="96"/>
      <c r="AC396" s="52">
        <f t="shared" si="117"/>
        <v>7.0257907627651304E-4</v>
      </c>
      <c r="AD396" s="52">
        <f t="shared" si="117"/>
        <v>1.2776861563175883E-3</v>
      </c>
      <c r="AE396" s="52">
        <f t="shared" si="117"/>
        <v>7.4005069988494505E-4</v>
      </c>
      <c r="AF396" s="52">
        <f t="shared" si="117"/>
        <v>1.0955160838635846E-3</v>
      </c>
      <c r="AG396" s="52">
        <f t="shared" si="117"/>
        <v>9.967610759746236E-4</v>
      </c>
      <c r="AH396" s="52">
        <f t="shared" si="117"/>
        <v>3.8133698847766522E-3</v>
      </c>
      <c r="AI396" s="52">
        <f t="shared" si="117"/>
        <v>1.4855832673896199E-3</v>
      </c>
      <c r="AJ396" s="52">
        <f t="shared" si="117"/>
        <v>7.7431149309795425E-4</v>
      </c>
      <c r="AK396" s="52">
        <f t="shared" si="117"/>
        <v>7.4477460637213915E-4</v>
      </c>
      <c r="AL396" s="52">
        <f t="shared" si="117"/>
        <v>2.0433254848558273E-3</v>
      </c>
      <c r="AO396" s="52">
        <f t="shared" si="113"/>
        <v>3.0657993932668606E-5</v>
      </c>
      <c r="AP396" s="52">
        <f t="shared" si="107"/>
        <v>6.0576507397374485E-4</v>
      </c>
      <c r="AQ396" s="52">
        <f t="shared" si="107"/>
        <v>6.8129617541101369E-5</v>
      </c>
      <c r="AR396" s="52">
        <f t="shared" si="107"/>
        <v>4.2359500151974069E-4</v>
      </c>
      <c r="AS396" s="52">
        <f t="shared" si="107"/>
        <v>3.2483999363077987E-4</v>
      </c>
      <c r="AT396" s="52">
        <f t="shared" si="107"/>
        <v>3.1414488024328084E-3</v>
      </c>
      <c r="AU396" s="52">
        <f t="shared" si="107"/>
        <v>8.1366218504577616E-4</v>
      </c>
      <c r="AV396" s="52">
        <f t="shared" si="107"/>
        <v>1.0239041075411058E-4</v>
      </c>
      <c r="AW396" s="52">
        <f t="shared" si="107"/>
        <v>7.2853524028295368E-5</v>
      </c>
      <c r="AX396" s="52">
        <f t="shared" si="107"/>
        <v>1.3714044025119844E-3</v>
      </c>
      <c r="BA396" s="52">
        <f t="shared" si="114"/>
        <v>3.0657993932669148E-5</v>
      </c>
      <c r="BB396" s="52">
        <f t="shared" si="108"/>
        <v>6.0576507397374442E-4</v>
      </c>
      <c r="BC396" s="52">
        <f t="shared" si="108"/>
        <v>6.8129617541101153E-5</v>
      </c>
      <c r="BD396" s="52">
        <f t="shared" si="108"/>
        <v>4.2359500151974074E-4</v>
      </c>
      <c r="BE396" s="52">
        <f t="shared" si="108"/>
        <v>3.248399936307797E-4</v>
      </c>
      <c r="BF396" s="52">
        <f t="shared" si="108"/>
        <v>3.1414488024328084E-3</v>
      </c>
      <c r="BG396" s="52">
        <f t="shared" si="108"/>
        <v>8.1366218504577606E-4</v>
      </c>
      <c r="BH396" s="52">
        <f t="shared" si="108"/>
        <v>1.0239041075411036E-4</v>
      </c>
      <c r="BI396" s="52">
        <f t="shared" si="108"/>
        <v>7.285352402829526E-5</v>
      </c>
      <c r="BJ396" s="52">
        <f t="shared" si="108"/>
        <v>1.3714044025119835E-3</v>
      </c>
      <c r="BK396" s="44"/>
    </row>
    <row r="397" spans="4:63">
      <c r="D397" s="42">
        <f t="shared" si="109"/>
        <v>1.125</v>
      </c>
      <c r="E397" s="52">
        <f t="shared" si="115"/>
        <v>7.4071917249120083E-4</v>
      </c>
      <c r="F397" s="52">
        <f t="shared" si="115"/>
        <v>7.4071917249120083E-4</v>
      </c>
      <c r="G397" s="52">
        <f t="shared" si="115"/>
        <v>7.4071917249120083E-4</v>
      </c>
      <c r="H397" s="52">
        <f t="shared" si="115"/>
        <v>7.4071917249120083E-4</v>
      </c>
      <c r="I397" s="52">
        <f t="shared" si="115"/>
        <v>7.4071917249120083E-4</v>
      </c>
      <c r="J397" s="52">
        <f t="shared" si="115"/>
        <v>7.4071917249120083E-4</v>
      </c>
      <c r="K397" s="52">
        <f t="shared" si="115"/>
        <v>7.4071917249120083E-4</v>
      </c>
      <c r="L397" s="52">
        <f t="shared" si="115"/>
        <v>7.4071917249120083E-4</v>
      </c>
      <c r="M397" s="52">
        <f t="shared" si="115"/>
        <v>7.4071917249120083E-4</v>
      </c>
      <c r="N397" s="52">
        <f t="shared" si="115"/>
        <v>7.4071917249120083E-4</v>
      </c>
      <c r="Q397" s="52">
        <f t="shared" si="116"/>
        <v>7.1426963186303782E-4</v>
      </c>
      <c r="R397" s="52">
        <f t="shared" si="116"/>
        <v>6.024069179317434E-5</v>
      </c>
      <c r="S397" s="52">
        <f t="shared" si="116"/>
        <v>6.7645243664583702E-4</v>
      </c>
      <c r="T397" s="52">
        <f t="shared" si="116"/>
        <v>2.7108851702709925E-4</v>
      </c>
      <c r="U397" s="52">
        <f t="shared" si="116"/>
        <v>3.8784947257130436E-4</v>
      </c>
      <c r="V397" s="52">
        <f t="shared" si="116"/>
        <v>-2.7802584600080931E-3</v>
      </c>
      <c r="W397" s="52">
        <f t="shared" si="116"/>
        <v>-1.5645354141560351E-4</v>
      </c>
      <c r="X397" s="52">
        <f t="shared" si="116"/>
        <v>6.2723359933640498E-4</v>
      </c>
      <c r="Y397" s="52">
        <f t="shared" si="116"/>
        <v>6.5838619996023777E-4</v>
      </c>
      <c r="Z397" s="52">
        <f t="shared" si="116"/>
        <v>-7.5624249300862455E-4</v>
      </c>
      <c r="AA397" s="96"/>
      <c r="AB397" s="96"/>
      <c r="AC397" s="52">
        <f t="shared" si="117"/>
        <v>7.6716871311936362E-4</v>
      </c>
      <c r="AD397" s="52">
        <f t="shared" si="117"/>
        <v>1.4211976531892268E-3</v>
      </c>
      <c r="AE397" s="52">
        <f t="shared" si="117"/>
        <v>8.0498590833656453E-4</v>
      </c>
      <c r="AF397" s="52">
        <f t="shared" si="117"/>
        <v>1.2103498279553023E-3</v>
      </c>
      <c r="AG397" s="52">
        <f t="shared" si="117"/>
        <v>1.0935888724110973E-3</v>
      </c>
      <c r="AH397" s="52">
        <f t="shared" si="117"/>
        <v>4.261696804990495E-3</v>
      </c>
      <c r="AI397" s="52">
        <f t="shared" si="117"/>
        <v>1.6378918863980043E-3</v>
      </c>
      <c r="AJ397" s="52">
        <f t="shared" si="117"/>
        <v>8.5420474564599656E-4</v>
      </c>
      <c r="AK397" s="52">
        <f t="shared" si="117"/>
        <v>8.2305214502216399E-4</v>
      </c>
      <c r="AL397" s="52">
        <f t="shared" si="117"/>
        <v>2.2376808379910183E-3</v>
      </c>
      <c r="AO397" s="52">
        <f t="shared" si="113"/>
        <v>2.6449540628163009E-5</v>
      </c>
      <c r="AP397" s="52">
        <f t="shared" si="107"/>
        <v>6.8047848069802651E-4</v>
      </c>
      <c r="AQ397" s="52">
        <f t="shared" si="107"/>
        <v>6.4266735845363806E-5</v>
      </c>
      <c r="AR397" s="52">
        <f t="shared" si="107"/>
        <v>4.6963065546410158E-4</v>
      </c>
      <c r="AS397" s="52">
        <f t="shared" si="107"/>
        <v>3.5286969991989647E-4</v>
      </c>
      <c r="AT397" s="52">
        <f t="shared" si="107"/>
        <v>3.520977632499294E-3</v>
      </c>
      <c r="AU397" s="52">
        <f t="shared" si="107"/>
        <v>8.9717271390680434E-4</v>
      </c>
      <c r="AV397" s="52">
        <f t="shared" si="107"/>
        <v>1.1348557315479584E-4</v>
      </c>
      <c r="AW397" s="52">
        <f t="shared" si="107"/>
        <v>8.2332972530963053E-5</v>
      </c>
      <c r="AX397" s="52">
        <f t="shared" si="107"/>
        <v>1.4969616654998254E-3</v>
      </c>
      <c r="BA397" s="52">
        <f t="shared" si="114"/>
        <v>2.6449540628162792E-5</v>
      </c>
      <c r="BB397" s="52">
        <f t="shared" si="108"/>
        <v>6.8047848069802597E-4</v>
      </c>
      <c r="BC397" s="52">
        <f t="shared" si="108"/>
        <v>6.4266735845363698E-5</v>
      </c>
      <c r="BD397" s="52">
        <f t="shared" si="108"/>
        <v>4.6963065546410147E-4</v>
      </c>
      <c r="BE397" s="52">
        <f t="shared" si="108"/>
        <v>3.5286969991989647E-4</v>
      </c>
      <c r="BF397" s="52">
        <f t="shared" si="108"/>
        <v>3.520977632499294E-3</v>
      </c>
      <c r="BG397" s="52">
        <f t="shared" si="108"/>
        <v>8.9717271390680347E-4</v>
      </c>
      <c r="BH397" s="52">
        <f t="shared" si="108"/>
        <v>1.1348557315479573E-4</v>
      </c>
      <c r="BI397" s="52">
        <f t="shared" si="108"/>
        <v>8.2332972530963161E-5</v>
      </c>
      <c r="BJ397" s="52">
        <f t="shared" si="108"/>
        <v>1.4969616654998174E-3</v>
      </c>
      <c r="BK397" s="44"/>
    </row>
    <row r="398" spans="4:63">
      <c r="D398" s="42">
        <f t="shared" si="109"/>
        <v>1.325</v>
      </c>
      <c r="E398" s="52">
        <f t="shared" si="115"/>
        <v>8.3238599634651576E-4</v>
      </c>
      <c r="F398" s="52">
        <f t="shared" si="115"/>
        <v>8.3238599634651576E-4</v>
      </c>
      <c r="G398" s="52">
        <f t="shared" si="115"/>
        <v>8.3238599634651576E-4</v>
      </c>
      <c r="H398" s="52">
        <f t="shared" si="115"/>
        <v>8.3238599634651576E-4</v>
      </c>
      <c r="I398" s="52">
        <f t="shared" si="115"/>
        <v>8.3238599634651576E-4</v>
      </c>
      <c r="J398" s="52">
        <f t="shared" si="115"/>
        <v>8.3238599634651576E-4</v>
      </c>
      <c r="K398" s="52">
        <f t="shared" si="115"/>
        <v>8.3238599634651576E-4</v>
      </c>
      <c r="L398" s="52">
        <f t="shared" si="115"/>
        <v>8.3238599634651576E-4</v>
      </c>
      <c r="M398" s="52">
        <f t="shared" si="115"/>
        <v>8.3238599634651576E-4</v>
      </c>
      <c r="N398" s="52">
        <f t="shared" si="115"/>
        <v>8.3238599634651576E-4</v>
      </c>
      <c r="Q398" s="52">
        <f t="shared" si="116"/>
        <v>8.044159976637905E-4</v>
      </c>
      <c r="R398" s="52">
        <f t="shared" si="116"/>
        <v>7.134911445938721E-5</v>
      </c>
      <c r="S398" s="52">
        <f t="shared" si="116"/>
        <v>7.6006808617379849E-4</v>
      </c>
      <c r="T398" s="52">
        <f t="shared" si="116"/>
        <v>3.0772055459320718E-4</v>
      </c>
      <c r="U398" s="52">
        <f t="shared" si="116"/>
        <v>4.4468581245496084E-4</v>
      </c>
      <c r="V398" s="52">
        <f t="shared" si="116"/>
        <v>-3.1223834782612321E-3</v>
      </c>
      <c r="W398" s="52">
        <f t="shared" si="116"/>
        <v>-1.7187232719254009E-4</v>
      </c>
      <c r="X398" s="52">
        <f t="shared" si="116"/>
        <v>7.0529317358221854E-4</v>
      </c>
      <c r="Y398" s="52">
        <f t="shared" si="116"/>
        <v>7.4003393562699826E-4</v>
      </c>
      <c r="Z398" s="52">
        <f t="shared" si="116"/>
        <v>-8.2392310303375065E-4</v>
      </c>
      <c r="AA398" s="96"/>
      <c r="AB398" s="96"/>
      <c r="AC398" s="52">
        <f t="shared" si="117"/>
        <v>8.603559950292409E-4</v>
      </c>
      <c r="AD398" s="52">
        <f t="shared" si="117"/>
        <v>1.5934228782336442E-3</v>
      </c>
      <c r="AE398" s="52">
        <f t="shared" si="117"/>
        <v>9.0470390651923281E-4</v>
      </c>
      <c r="AF398" s="52">
        <f t="shared" si="117"/>
        <v>1.3570514380998242E-3</v>
      </c>
      <c r="AG398" s="52">
        <f t="shared" si="117"/>
        <v>1.2200861802380706E-3</v>
      </c>
      <c r="AH398" s="52">
        <f t="shared" si="117"/>
        <v>4.7871554709542647E-3</v>
      </c>
      <c r="AI398" s="52">
        <f t="shared" si="117"/>
        <v>1.8366443198855711E-3</v>
      </c>
      <c r="AJ398" s="52">
        <f t="shared" si="117"/>
        <v>9.5947881911081297E-4</v>
      </c>
      <c r="AK398" s="52">
        <f t="shared" si="117"/>
        <v>9.2473805706603325E-4</v>
      </c>
      <c r="AL398" s="52">
        <f t="shared" si="117"/>
        <v>2.4886950957267793E-3</v>
      </c>
      <c r="AO398" s="52">
        <f t="shared" si="113"/>
        <v>2.7969998682725252E-5</v>
      </c>
      <c r="AP398" s="52">
        <f t="shared" si="107"/>
        <v>7.6103688188712852E-4</v>
      </c>
      <c r="AQ398" s="52">
        <f t="shared" si="107"/>
        <v>7.231791017271727E-5</v>
      </c>
      <c r="AR398" s="52">
        <f t="shared" si="107"/>
        <v>5.2466544175330853E-4</v>
      </c>
      <c r="AS398" s="52">
        <f t="shared" si="107"/>
        <v>3.8770018389155492E-4</v>
      </c>
      <c r="AT398" s="52">
        <f t="shared" si="107"/>
        <v>3.9547694746077475E-3</v>
      </c>
      <c r="AU398" s="52">
        <f t="shared" si="107"/>
        <v>1.0042583235390558E-3</v>
      </c>
      <c r="AV398" s="52">
        <f t="shared" si="107"/>
        <v>1.2709282276429721E-4</v>
      </c>
      <c r="AW398" s="52">
        <f t="shared" si="107"/>
        <v>9.2352060719517494E-5</v>
      </c>
      <c r="AX398" s="52">
        <f t="shared" si="107"/>
        <v>1.6563090993802665E-3</v>
      </c>
      <c r="BA398" s="52">
        <f t="shared" si="114"/>
        <v>2.7969998682725143E-5</v>
      </c>
      <c r="BB398" s="52">
        <f t="shared" si="108"/>
        <v>7.6103688188712841E-4</v>
      </c>
      <c r="BC398" s="52">
        <f t="shared" si="108"/>
        <v>7.2317910172717053E-5</v>
      </c>
      <c r="BD398" s="52">
        <f t="shared" si="108"/>
        <v>5.2466544175330842E-4</v>
      </c>
      <c r="BE398" s="52">
        <f t="shared" si="108"/>
        <v>3.8770018389155481E-4</v>
      </c>
      <c r="BF398" s="52">
        <f t="shared" si="108"/>
        <v>3.9547694746077493E-3</v>
      </c>
      <c r="BG398" s="52">
        <f t="shared" si="108"/>
        <v>1.0042583235390554E-3</v>
      </c>
      <c r="BH398" s="52">
        <f t="shared" si="108"/>
        <v>1.2709282276429721E-4</v>
      </c>
      <c r="BI398" s="52">
        <f t="shared" si="108"/>
        <v>9.2352060719517494E-5</v>
      </c>
      <c r="BJ398" s="52">
        <f t="shared" si="108"/>
        <v>1.6563090993802635E-3</v>
      </c>
      <c r="BK398" s="44"/>
    </row>
    <row r="399" spans="4:63">
      <c r="D399" s="42">
        <f t="shared" si="109"/>
        <v>1.5249999999999999</v>
      </c>
      <c r="E399" s="52">
        <f t="shared" si="115"/>
        <v>9.4710769707614321E-4</v>
      </c>
      <c r="F399" s="52">
        <f t="shared" si="115"/>
        <v>9.4710769707614321E-4</v>
      </c>
      <c r="G399" s="52">
        <f t="shared" si="115"/>
        <v>9.4710769707614321E-4</v>
      </c>
      <c r="H399" s="52">
        <f t="shared" si="115"/>
        <v>9.4710769707614321E-4</v>
      </c>
      <c r="I399" s="52">
        <f t="shared" si="115"/>
        <v>9.4710769707614321E-4</v>
      </c>
      <c r="J399" s="52">
        <f t="shared" si="115"/>
        <v>9.4710769707614321E-4</v>
      </c>
      <c r="K399" s="52">
        <f t="shared" si="115"/>
        <v>9.4710769707614321E-4</v>
      </c>
      <c r="L399" s="52">
        <f t="shared" si="115"/>
        <v>9.4710769707614321E-4</v>
      </c>
      <c r="M399" s="52">
        <f t="shared" si="115"/>
        <v>9.4710769707614321E-4</v>
      </c>
      <c r="N399" s="52">
        <f t="shared" si="115"/>
        <v>9.4710769707614321E-4</v>
      </c>
      <c r="Q399" s="52">
        <f t="shared" si="116"/>
        <v>9.1757506401201369E-4</v>
      </c>
      <c r="R399" s="52">
        <f t="shared" si="116"/>
        <v>9.0723147430405942E-5</v>
      </c>
      <c r="S399" s="52">
        <f t="shared" si="116"/>
        <v>8.6456702630078491E-4</v>
      </c>
      <c r="T399" s="52">
        <f t="shared" si="116"/>
        <v>3.5818446826246786E-4</v>
      </c>
      <c r="U399" s="52">
        <f t="shared" si="116"/>
        <v>5.1987919100019982E-4</v>
      </c>
      <c r="V399" s="52">
        <f t="shared" si="116"/>
        <v>-3.5476460199799849E-3</v>
      </c>
      <c r="W399" s="52">
        <f t="shared" si="116"/>
        <v>-1.8526365682012722E-4</v>
      </c>
      <c r="X399" s="52">
        <f t="shared" si="116"/>
        <v>8.0364594683015851E-4</v>
      </c>
      <c r="Y399" s="52">
        <f t="shared" si="116"/>
        <v>8.4247521252596739E-4</v>
      </c>
      <c r="Z399" s="52">
        <f t="shared" si="116"/>
        <v>-8.9785935565559307E-4</v>
      </c>
      <c r="AA399" s="96"/>
      <c r="AB399" s="96"/>
      <c r="AC399" s="52">
        <f t="shared" si="117"/>
        <v>9.7664033014027273E-4</v>
      </c>
      <c r="AD399" s="52">
        <f t="shared" si="117"/>
        <v>1.80349224672188E-3</v>
      </c>
      <c r="AE399" s="52">
        <f t="shared" si="117"/>
        <v>1.0296483678515012E-3</v>
      </c>
      <c r="AF399" s="52">
        <f t="shared" si="117"/>
        <v>1.5360309258898178E-3</v>
      </c>
      <c r="AG399" s="52">
        <f t="shared" si="117"/>
        <v>1.3743362031520866E-3</v>
      </c>
      <c r="AH399" s="52">
        <f t="shared" si="117"/>
        <v>5.4418614141322711E-3</v>
      </c>
      <c r="AI399" s="52">
        <f t="shared" si="117"/>
        <v>2.079479050972412E-3</v>
      </c>
      <c r="AJ399" s="52">
        <f t="shared" si="117"/>
        <v>1.0905694473221275E-3</v>
      </c>
      <c r="AK399" s="52">
        <f t="shared" si="117"/>
        <v>1.0517401816263188E-3</v>
      </c>
      <c r="AL399" s="52">
        <f t="shared" si="117"/>
        <v>2.792074749807884E-3</v>
      </c>
      <c r="AO399" s="52">
        <f t="shared" si="113"/>
        <v>2.9532633064129521E-5</v>
      </c>
      <c r="AP399" s="52">
        <f t="shared" si="107"/>
        <v>8.5638454964573731E-4</v>
      </c>
      <c r="AQ399" s="52">
        <f t="shared" si="107"/>
        <v>8.2540670775358305E-5</v>
      </c>
      <c r="AR399" s="52">
        <f t="shared" si="107"/>
        <v>5.8892322881367535E-4</v>
      </c>
      <c r="AS399" s="52">
        <f t="shared" si="107"/>
        <v>4.272285060759434E-4</v>
      </c>
      <c r="AT399" s="52">
        <f t="shared" si="107"/>
        <v>4.4947537170561278E-3</v>
      </c>
      <c r="AU399" s="52">
        <f t="shared" si="107"/>
        <v>1.1323713538962704E-3</v>
      </c>
      <c r="AV399" s="52">
        <f t="shared" si="107"/>
        <v>1.434617502459847E-4</v>
      </c>
      <c r="AW399" s="52">
        <f t="shared" si="107"/>
        <v>1.0463248455017582E-4</v>
      </c>
      <c r="AX399" s="52">
        <f t="shared" si="107"/>
        <v>1.8449670527317364E-3</v>
      </c>
      <c r="BA399" s="52">
        <f t="shared" si="114"/>
        <v>2.9532633064129521E-5</v>
      </c>
      <c r="BB399" s="52">
        <f t="shared" si="108"/>
        <v>8.5638454964573677E-4</v>
      </c>
      <c r="BC399" s="52">
        <f t="shared" si="108"/>
        <v>8.254067077535798E-5</v>
      </c>
      <c r="BD399" s="52">
        <f t="shared" si="108"/>
        <v>5.8892322881367459E-4</v>
      </c>
      <c r="BE399" s="52">
        <f t="shared" si="108"/>
        <v>4.272285060759434E-4</v>
      </c>
      <c r="BF399" s="52">
        <f t="shared" si="108"/>
        <v>4.4947537170561278E-3</v>
      </c>
      <c r="BG399" s="52">
        <f t="shared" si="108"/>
        <v>1.1323713538962687E-3</v>
      </c>
      <c r="BH399" s="52">
        <f t="shared" si="108"/>
        <v>1.4346175024598426E-4</v>
      </c>
      <c r="BI399" s="52">
        <f t="shared" si="108"/>
        <v>1.046324845501756E-4</v>
      </c>
      <c r="BJ399" s="52">
        <f t="shared" si="108"/>
        <v>1.8449670527317407E-3</v>
      </c>
      <c r="BK399" s="44"/>
    </row>
    <row r="400" spans="4:63">
      <c r="D400" s="42">
        <f t="shared" si="109"/>
        <v>1.7249999999999999</v>
      </c>
      <c r="E400" s="52">
        <f t="shared" si="115"/>
        <v>1.0598786066195033E-3</v>
      </c>
      <c r="F400" s="52">
        <f t="shared" si="115"/>
        <v>1.0598786066195033E-3</v>
      </c>
      <c r="G400" s="52">
        <f t="shared" si="115"/>
        <v>1.0598786066195033E-3</v>
      </c>
      <c r="H400" s="52">
        <f t="shared" si="115"/>
        <v>1.0598786066195033E-3</v>
      </c>
      <c r="I400" s="52">
        <f t="shared" si="115"/>
        <v>1.0598786066195033E-3</v>
      </c>
      <c r="J400" s="52">
        <f t="shared" si="115"/>
        <v>1.0598786066195033E-3</v>
      </c>
      <c r="K400" s="52">
        <f t="shared" si="115"/>
        <v>1.0598786066195033E-3</v>
      </c>
      <c r="L400" s="52">
        <f t="shared" si="115"/>
        <v>1.0598786066195033E-3</v>
      </c>
      <c r="M400" s="52">
        <f t="shared" si="115"/>
        <v>1.0598786066195033E-3</v>
      </c>
      <c r="N400" s="52">
        <f t="shared" si="115"/>
        <v>1.0598786066195033E-3</v>
      </c>
      <c r="Q400" s="52">
        <f t="shared" si="116"/>
        <v>1.0292842045697751E-3</v>
      </c>
      <c r="R400" s="52">
        <f t="shared" si="116"/>
        <v>1.1797622773936751E-4</v>
      </c>
      <c r="S400" s="52">
        <f t="shared" si="116"/>
        <v>9.6706900030944613E-4</v>
      </c>
      <c r="T400" s="52">
        <f t="shared" si="116"/>
        <v>4.1471896163071631E-4</v>
      </c>
      <c r="U400" s="52">
        <f t="shared" si="116"/>
        <v>5.9974165764052688E-4</v>
      </c>
      <c r="V400" s="52">
        <f t="shared" si="116"/>
        <v>-3.9613125762710472E-3</v>
      </c>
      <c r="W400" s="52">
        <f t="shared" si="116"/>
        <v>-1.8956826190137777E-4</v>
      </c>
      <c r="X400" s="52">
        <f t="shared" si="116"/>
        <v>9.0132709305554629E-4</v>
      </c>
      <c r="Y400" s="52">
        <f t="shared" si="116"/>
        <v>9.4356879881918906E-4</v>
      </c>
      <c r="Z400" s="52">
        <f t="shared" si="116"/>
        <v>-9.5479375905489652E-4</v>
      </c>
      <c r="AA400" s="96"/>
      <c r="AB400" s="96"/>
      <c r="AC400" s="52">
        <f t="shared" si="117"/>
        <v>1.090473008669232E-3</v>
      </c>
      <c r="AD400" s="52">
        <f t="shared" si="117"/>
        <v>2.0017809854996392E-3</v>
      </c>
      <c r="AE400" s="52">
        <f t="shared" si="117"/>
        <v>1.1526882129295618E-3</v>
      </c>
      <c r="AF400" s="52">
        <f t="shared" si="117"/>
        <v>1.7050382516082903E-3</v>
      </c>
      <c r="AG400" s="52">
        <f t="shared" si="117"/>
        <v>1.52001555559848E-3</v>
      </c>
      <c r="AH400" s="52">
        <f t="shared" si="117"/>
        <v>6.0810697895100534E-3</v>
      </c>
      <c r="AI400" s="52">
        <f t="shared" si="117"/>
        <v>2.3093254751403837E-3</v>
      </c>
      <c r="AJ400" s="52">
        <f t="shared" si="117"/>
        <v>1.2184301201834606E-3</v>
      </c>
      <c r="AK400" s="52">
        <f t="shared" si="117"/>
        <v>1.1761884144198176E-3</v>
      </c>
      <c r="AL400" s="52">
        <f t="shared" si="117"/>
        <v>3.0745509722939109E-3</v>
      </c>
      <c r="AO400" s="52">
        <f t="shared" si="113"/>
        <v>3.0594402049728252E-5</v>
      </c>
      <c r="AP400" s="52">
        <f t="shared" si="107"/>
        <v>9.4190237888013581E-4</v>
      </c>
      <c r="AQ400" s="52">
        <f t="shared" si="107"/>
        <v>9.2809606310057186E-5</v>
      </c>
      <c r="AR400" s="52">
        <f t="shared" si="107"/>
        <v>6.4515964498878696E-4</v>
      </c>
      <c r="AS400" s="52">
        <f t="shared" si="107"/>
        <v>4.6013694897897644E-4</v>
      </c>
      <c r="AT400" s="52">
        <f t="shared" si="107"/>
        <v>5.0211911828905503E-3</v>
      </c>
      <c r="AU400" s="52">
        <f t="shared" si="107"/>
        <v>1.2494468685208811E-3</v>
      </c>
      <c r="AV400" s="52">
        <f t="shared" si="107"/>
        <v>1.5855151356395703E-4</v>
      </c>
      <c r="AW400" s="52">
        <f t="shared" si="107"/>
        <v>1.1630980780031426E-4</v>
      </c>
      <c r="AX400" s="52">
        <f t="shared" si="107"/>
        <v>2.0146723656744E-3</v>
      </c>
      <c r="BA400" s="52">
        <f t="shared" si="114"/>
        <v>3.0594402049728686E-5</v>
      </c>
      <c r="BB400" s="52">
        <f t="shared" si="108"/>
        <v>9.4190237888013592E-4</v>
      </c>
      <c r="BC400" s="52">
        <f t="shared" si="108"/>
        <v>9.2809606310058487E-5</v>
      </c>
      <c r="BD400" s="52">
        <f t="shared" si="108"/>
        <v>6.4515964498878696E-4</v>
      </c>
      <c r="BE400" s="52">
        <f t="shared" si="108"/>
        <v>4.6013694897897666E-4</v>
      </c>
      <c r="BF400" s="52">
        <f t="shared" si="108"/>
        <v>5.0211911828905503E-3</v>
      </c>
      <c r="BG400" s="52">
        <f t="shared" si="108"/>
        <v>1.2494468685208804E-3</v>
      </c>
      <c r="BH400" s="52">
        <f t="shared" si="108"/>
        <v>1.5855151356395725E-4</v>
      </c>
      <c r="BI400" s="52">
        <f t="shared" si="108"/>
        <v>1.1630980780031426E-4</v>
      </c>
      <c r="BJ400" s="52">
        <f t="shared" si="108"/>
        <v>2.0146723656744078E-3</v>
      </c>
      <c r="BK400" s="44"/>
    </row>
    <row r="401" spans="4:63">
      <c r="D401" s="42">
        <f t="shared" si="109"/>
        <v>2</v>
      </c>
      <c r="E401" s="52">
        <f t="shared" si="115"/>
        <v>1.1931789508834443E-3</v>
      </c>
      <c r="F401" s="52">
        <f t="shared" si="115"/>
        <v>1.1931789508834443E-3</v>
      </c>
      <c r="G401" s="52">
        <f t="shared" si="115"/>
        <v>1.1931789508834443E-3</v>
      </c>
      <c r="H401" s="52">
        <f t="shared" si="115"/>
        <v>1.1931789508834443E-3</v>
      </c>
      <c r="I401" s="52">
        <f t="shared" si="115"/>
        <v>1.1931789508834443E-3</v>
      </c>
      <c r="J401" s="52">
        <f t="shared" si="115"/>
        <v>1.1931789508834443E-3</v>
      </c>
      <c r="K401" s="52">
        <f t="shared" si="115"/>
        <v>1.1931789508834443E-3</v>
      </c>
      <c r="L401" s="52">
        <f t="shared" si="115"/>
        <v>1.1931789508834443E-3</v>
      </c>
      <c r="M401" s="52">
        <f t="shared" si="115"/>
        <v>1.1931789508834443E-3</v>
      </c>
      <c r="N401" s="52">
        <f t="shared" si="115"/>
        <v>1.1931789508834443E-3</v>
      </c>
      <c r="Q401" s="52">
        <f t="shared" si="116"/>
        <v>1.1618880011967498E-3</v>
      </c>
      <c r="R401" s="52">
        <f t="shared" si="116"/>
        <v>1.6352571696328074E-4</v>
      </c>
      <c r="S401" s="52">
        <f t="shared" si="116"/>
        <v>1.0878735810674748E-3</v>
      </c>
      <c r="T401" s="52">
        <f t="shared" si="116"/>
        <v>4.9280131690653223E-4</v>
      </c>
      <c r="U401" s="52">
        <f t="shared" si="116"/>
        <v>7.0295032665826861E-4</v>
      </c>
      <c r="V401" s="52">
        <f t="shared" si="116"/>
        <v>-4.4431947723689918E-3</v>
      </c>
      <c r="W401" s="52">
        <f t="shared" si="116"/>
        <v>-1.8026459498560546E-4</v>
      </c>
      <c r="X401" s="52">
        <f t="shared" si="116"/>
        <v>1.01844162326093E-3</v>
      </c>
      <c r="Y401" s="52">
        <f t="shared" si="116"/>
        <v>1.0637230918550038E-3</v>
      </c>
      <c r="Z401" s="52">
        <f t="shared" si="116"/>
        <v>-9.9902432376268229E-4</v>
      </c>
      <c r="AA401" s="96"/>
      <c r="AB401" s="96"/>
      <c r="AC401" s="52">
        <f t="shared" si="117"/>
        <v>1.224469900570139E-3</v>
      </c>
      <c r="AD401" s="52">
        <f t="shared" si="117"/>
        <v>2.2228321848036083E-3</v>
      </c>
      <c r="AE401" s="52">
        <f t="shared" si="117"/>
        <v>1.2984843206994155E-3</v>
      </c>
      <c r="AF401" s="52">
        <f t="shared" si="117"/>
        <v>1.893556584860357E-3</v>
      </c>
      <c r="AG401" s="52">
        <f t="shared" si="117"/>
        <v>1.6834075751086203E-3</v>
      </c>
      <c r="AH401" s="52">
        <f t="shared" si="117"/>
        <v>6.8295526741358817E-3</v>
      </c>
      <c r="AI401" s="52">
        <f t="shared" si="117"/>
        <v>2.5666224967524948E-3</v>
      </c>
      <c r="AJ401" s="52">
        <f t="shared" si="117"/>
        <v>1.3679162785059588E-3</v>
      </c>
      <c r="AK401" s="52">
        <f t="shared" si="117"/>
        <v>1.3226348099118857E-3</v>
      </c>
      <c r="AL401" s="52">
        <f t="shared" si="117"/>
        <v>3.385382225529583E-3</v>
      </c>
      <c r="AO401" s="52">
        <f t="shared" si="113"/>
        <v>3.1290949686694526E-5</v>
      </c>
      <c r="AP401" s="52">
        <f t="shared" si="113"/>
        <v>1.0296532339201636E-3</v>
      </c>
      <c r="AQ401" s="52">
        <f t="shared" si="113"/>
        <v>1.053053698159695E-4</v>
      </c>
      <c r="AR401" s="52">
        <f t="shared" si="113"/>
        <v>7.0037763397691206E-4</v>
      </c>
      <c r="AS401" s="52">
        <f t="shared" si="113"/>
        <v>4.9022862422517567E-4</v>
      </c>
      <c r="AT401" s="52">
        <f t="shared" si="113"/>
        <v>5.6363737232524363E-3</v>
      </c>
      <c r="AU401" s="52">
        <f t="shared" si="113"/>
        <v>1.3734435458690498E-3</v>
      </c>
      <c r="AV401" s="52">
        <f t="shared" si="113"/>
        <v>1.747373276225143E-4</v>
      </c>
      <c r="AW401" s="52">
        <f t="shared" si="113"/>
        <v>1.294558590284405E-4</v>
      </c>
      <c r="AX401" s="52">
        <f t="shared" si="113"/>
        <v>2.1922032746461264E-3</v>
      </c>
      <c r="BA401" s="52">
        <f t="shared" si="114"/>
        <v>3.1290949686694743E-5</v>
      </c>
      <c r="BB401" s="52">
        <f t="shared" si="114"/>
        <v>1.029653233920164E-3</v>
      </c>
      <c r="BC401" s="52">
        <f t="shared" si="114"/>
        <v>1.0530536981597123E-4</v>
      </c>
      <c r="BD401" s="52">
        <f t="shared" si="114"/>
        <v>7.0037763397691271E-4</v>
      </c>
      <c r="BE401" s="52">
        <f t="shared" si="114"/>
        <v>4.9022862422517599E-4</v>
      </c>
      <c r="BF401" s="52">
        <f t="shared" si="114"/>
        <v>5.6363737232524372E-3</v>
      </c>
      <c r="BG401" s="52">
        <f t="shared" si="114"/>
        <v>1.3734435458690505E-3</v>
      </c>
      <c r="BH401" s="52">
        <f t="shared" si="114"/>
        <v>1.7473732762251452E-4</v>
      </c>
      <c r="BI401" s="52">
        <f t="shared" si="114"/>
        <v>1.2945585902844137E-4</v>
      </c>
      <c r="BJ401" s="52">
        <f t="shared" si="114"/>
        <v>2.1922032746461385E-3</v>
      </c>
      <c r="BK401" s="44"/>
    </row>
    <row r="402" spans="4:63">
      <c r="D402" s="42">
        <f t="shared" si="109"/>
        <v>2.25</v>
      </c>
      <c r="E402" s="52">
        <f t="shared" si="115"/>
        <v>1.3411652900311342E-3</v>
      </c>
      <c r="F402" s="52">
        <f t="shared" si="115"/>
        <v>1.3411652900311342E-3</v>
      </c>
      <c r="G402" s="52">
        <f t="shared" si="115"/>
        <v>1.3411652900311342E-3</v>
      </c>
      <c r="H402" s="52">
        <f t="shared" si="115"/>
        <v>1.3411652900311342E-3</v>
      </c>
      <c r="I402" s="52">
        <f t="shared" si="115"/>
        <v>1.3411652900311342E-3</v>
      </c>
      <c r="J402" s="52">
        <f t="shared" si="115"/>
        <v>1.3411652900311342E-3</v>
      </c>
      <c r="K402" s="52">
        <f t="shared" si="115"/>
        <v>1.3411652900311342E-3</v>
      </c>
      <c r="L402" s="52">
        <f t="shared" si="115"/>
        <v>1.3411652900311342E-3</v>
      </c>
      <c r="M402" s="52">
        <f t="shared" si="115"/>
        <v>1.3411652900311342E-3</v>
      </c>
      <c r="N402" s="52">
        <f t="shared" si="115"/>
        <v>1.3411652900311342E-3</v>
      </c>
      <c r="Q402" s="52">
        <f t="shared" si="116"/>
        <v>1.3096044550166702E-3</v>
      </c>
      <c r="R402" s="52">
        <f t="shared" si="116"/>
        <v>2.2946775044917195E-4</v>
      </c>
      <c r="S402" s="52">
        <f t="shared" si="116"/>
        <v>1.2215754017596487E-3</v>
      </c>
      <c r="T402" s="52">
        <f t="shared" si="116"/>
        <v>5.9246341216121683E-4</v>
      </c>
      <c r="U402" s="52">
        <f t="shared" si="116"/>
        <v>8.2711526653154739E-4</v>
      </c>
      <c r="V402" s="52">
        <f t="shared" si="116"/>
        <v>-4.9699922647594309E-3</v>
      </c>
      <c r="W402" s="52">
        <f t="shared" si="116"/>
        <v>-1.5334326850413216E-4</v>
      </c>
      <c r="X402" s="52">
        <f t="shared" si="116"/>
        <v>1.1503956098184904E-3</v>
      </c>
      <c r="Y402" s="52">
        <f t="shared" si="116"/>
        <v>1.1978945400786633E-3</v>
      </c>
      <c r="Z402" s="52">
        <f t="shared" si="116"/>
        <v>-1.023132847572868E-3</v>
      </c>
      <c r="AA402" s="96"/>
      <c r="AB402" s="96"/>
      <c r="AC402" s="52">
        <f t="shared" si="117"/>
        <v>1.3727261250455983E-3</v>
      </c>
      <c r="AD402" s="52">
        <f t="shared" si="117"/>
        <v>2.4528628296130958E-3</v>
      </c>
      <c r="AE402" s="52">
        <f t="shared" si="117"/>
        <v>1.4607551783026198E-3</v>
      </c>
      <c r="AF402" s="52">
        <f t="shared" si="117"/>
        <v>2.0898671679010516E-3</v>
      </c>
      <c r="AG402" s="52">
        <f t="shared" si="117"/>
        <v>1.855215313530721E-3</v>
      </c>
      <c r="AH402" s="52">
        <f t="shared" si="117"/>
        <v>7.6523228448216983E-3</v>
      </c>
      <c r="AI402" s="52">
        <f t="shared" si="117"/>
        <v>2.835673848566402E-3</v>
      </c>
      <c r="AJ402" s="52">
        <f t="shared" si="117"/>
        <v>1.5319349702437781E-3</v>
      </c>
      <c r="AK402" s="52">
        <f t="shared" si="117"/>
        <v>1.4844360399836052E-3</v>
      </c>
      <c r="AL402" s="52">
        <f t="shared" si="117"/>
        <v>3.7054634276351495E-3</v>
      </c>
      <c r="AO402" s="52">
        <f t="shared" si="113"/>
        <v>3.1560835014463962E-5</v>
      </c>
      <c r="AP402" s="52">
        <f t="shared" si="113"/>
        <v>1.1116975395819623E-3</v>
      </c>
      <c r="AQ402" s="52">
        <f t="shared" si="113"/>
        <v>1.1958988827148547E-4</v>
      </c>
      <c r="AR402" s="52">
        <f t="shared" si="113"/>
        <v>7.4870187786991733E-4</v>
      </c>
      <c r="AS402" s="52">
        <f t="shared" si="113"/>
        <v>5.1405002349958677E-4</v>
      </c>
      <c r="AT402" s="52">
        <f t="shared" si="113"/>
        <v>6.3111575547905654E-3</v>
      </c>
      <c r="AU402" s="52">
        <f t="shared" si="113"/>
        <v>1.4945085585352663E-3</v>
      </c>
      <c r="AV402" s="52">
        <f t="shared" si="113"/>
        <v>1.9076968021264373E-4</v>
      </c>
      <c r="AW402" s="52">
        <f t="shared" si="113"/>
        <v>1.4327074995247081E-4</v>
      </c>
      <c r="AX402" s="52">
        <f t="shared" si="113"/>
        <v>2.3642981376040019E-3</v>
      </c>
      <c r="BA402" s="52">
        <f t="shared" si="114"/>
        <v>3.1560835014464179E-5</v>
      </c>
      <c r="BB402" s="52">
        <f t="shared" si="114"/>
        <v>1.1116975395819616E-3</v>
      </c>
      <c r="BC402" s="52">
        <f t="shared" si="114"/>
        <v>1.1958988827148569E-4</v>
      </c>
      <c r="BD402" s="52">
        <f t="shared" si="114"/>
        <v>7.4870187786991744E-4</v>
      </c>
      <c r="BE402" s="52">
        <f t="shared" si="114"/>
        <v>5.1405002349958688E-4</v>
      </c>
      <c r="BF402" s="52">
        <f t="shared" si="114"/>
        <v>6.3111575547905637E-3</v>
      </c>
      <c r="BG402" s="52">
        <f t="shared" si="114"/>
        <v>1.4945085585352678E-3</v>
      </c>
      <c r="BH402" s="52">
        <f t="shared" si="114"/>
        <v>1.9076968021264394E-4</v>
      </c>
      <c r="BI402" s="52">
        <f t="shared" si="114"/>
        <v>1.4327074995247103E-4</v>
      </c>
      <c r="BJ402" s="52">
        <f t="shared" si="114"/>
        <v>2.3642981376040153E-3</v>
      </c>
      <c r="BK402" s="44"/>
    </row>
    <row r="403" spans="4:63">
      <c r="D403" s="42">
        <f t="shared" si="109"/>
        <v>2.5</v>
      </c>
      <c r="E403" s="52">
        <f t="shared" ref="E403:N418" si="118">((E314)/($D314-$D313))/$R$192*100</f>
        <v>1.4836706915678122E-3</v>
      </c>
      <c r="F403" s="52">
        <f t="shared" si="118"/>
        <v>1.4836706915678122E-3</v>
      </c>
      <c r="G403" s="52">
        <f t="shared" si="118"/>
        <v>1.4836706915678122E-3</v>
      </c>
      <c r="H403" s="52">
        <f t="shared" si="118"/>
        <v>1.4836706915678122E-3</v>
      </c>
      <c r="I403" s="52">
        <f t="shared" si="118"/>
        <v>1.4836706915678122E-3</v>
      </c>
      <c r="J403" s="52">
        <f t="shared" si="118"/>
        <v>1.4836706915678122E-3</v>
      </c>
      <c r="K403" s="52">
        <f t="shared" si="118"/>
        <v>1.4836706915678122E-3</v>
      </c>
      <c r="L403" s="52">
        <f t="shared" si="118"/>
        <v>1.4836706915678122E-3</v>
      </c>
      <c r="M403" s="52">
        <f t="shared" si="118"/>
        <v>1.4836706915678122E-3</v>
      </c>
      <c r="N403" s="52">
        <f t="shared" si="118"/>
        <v>1.4836706915678122E-3</v>
      </c>
      <c r="Q403" s="52">
        <f t="shared" ref="Q403:Z418" si="119">((Q314)/($D314-$D313))/$R$192*100</f>
        <v>1.4523234123382644E-3</v>
      </c>
      <c r="R403" s="52">
        <f t="shared" si="119"/>
        <v>3.1102891919411192E-4</v>
      </c>
      <c r="S403" s="52">
        <f t="shared" si="119"/>
        <v>1.3498412457955695E-3</v>
      </c>
      <c r="T403" s="52">
        <f t="shared" si="119"/>
        <v>7.0367977878812895E-4</v>
      </c>
      <c r="U403" s="52">
        <f t="shared" si="119"/>
        <v>9.5746233064306736E-4</v>
      </c>
      <c r="V403" s="52">
        <f t="shared" si="119"/>
        <v>-5.4676753332477184E-3</v>
      </c>
      <c r="W403" s="52">
        <f t="shared" si="119"/>
        <v>-1.0792625199427134E-4</v>
      </c>
      <c r="X403" s="52">
        <f t="shared" si="119"/>
        <v>1.2797842782285307E-3</v>
      </c>
      <c r="Y403" s="52">
        <f t="shared" si="119"/>
        <v>1.3280432087733227E-3</v>
      </c>
      <c r="Z403" s="52">
        <f t="shared" si="119"/>
        <v>-1.0182584798202367E-3</v>
      </c>
      <c r="AA403" s="96"/>
      <c r="AB403" s="96"/>
      <c r="AC403" s="52">
        <f t="shared" ref="AC403:AL418" si="120">((AC314)/($D314-$D313))/$R$192*100</f>
        <v>1.51501797079736E-3</v>
      </c>
      <c r="AD403" s="52">
        <f t="shared" si="120"/>
        <v>2.6563124639415112E-3</v>
      </c>
      <c r="AE403" s="52">
        <f t="shared" si="120"/>
        <v>1.6175001373400549E-3</v>
      </c>
      <c r="AF403" s="52">
        <f t="shared" si="120"/>
        <v>2.2636616043474954E-3</v>
      </c>
      <c r="AG403" s="52">
        <f t="shared" si="120"/>
        <v>2.0098790524925567E-3</v>
      </c>
      <c r="AH403" s="52">
        <f t="shared" si="120"/>
        <v>8.4350167163833433E-3</v>
      </c>
      <c r="AI403" s="52">
        <f t="shared" si="120"/>
        <v>3.0752676351298953E-3</v>
      </c>
      <c r="AJ403" s="52">
        <f t="shared" si="120"/>
        <v>1.6875571049070938E-3</v>
      </c>
      <c r="AK403" s="52">
        <f t="shared" si="120"/>
        <v>1.6392981743623017E-3</v>
      </c>
      <c r="AL403" s="52">
        <f t="shared" si="120"/>
        <v>3.9855998629558624E-3</v>
      </c>
      <c r="AO403" s="52">
        <f t="shared" si="113"/>
        <v>3.1347279229547833E-5</v>
      </c>
      <c r="AP403" s="52">
        <f t="shared" si="113"/>
        <v>1.1726417723737002E-3</v>
      </c>
      <c r="AQ403" s="52">
        <f t="shared" si="113"/>
        <v>1.3382944577224271E-4</v>
      </c>
      <c r="AR403" s="52">
        <f t="shared" si="113"/>
        <v>7.7999091277968326E-4</v>
      </c>
      <c r="AS403" s="52">
        <f t="shared" si="113"/>
        <v>5.2620836092474486E-4</v>
      </c>
      <c r="AT403" s="52">
        <f t="shared" si="113"/>
        <v>6.9513460248155304E-3</v>
      </c>
      <c r="AU403" s="52">
        <f t="shared" si="113"/>
        <v>1.5915969435620835E-3</v>
      </c>
      <c r="AV403" s="52">
        <f t="shared" si="113"/>
        <v>2.0388641333928155E-4</v>
      </c>
      <c r="AW403" s="52">
        <f t="shared" si="113"/>
        <v>1.5562748279448948E-4</v>
      </c>
      <c r="AX403" s="52">
        <f t="shared" si="113"/>
        <v>2.5019291713880487E-3</v>
      </c>
      <c r="BA403" s="52">
        <f t="shared" si="114"/>
        <v>3.1347279229547833E-5</v>
      </c>
      <c r="BB403" s="52">
        <f t="shared" si="114"/>
        <v>1.1726417723736989E-3</v>
      </c>
      <c r="BC403" s="52">
        <f t="shared" si="114"/>
        <v>1.3382944577224271E-4</v>
      </c>
      <c r="BD403" s="52">
        <f t="shared" si="114"/>
        <v>7.7999091277968315E-4</v>
      </c>
      <c r="BE403" s="52">
        <f t="shared" si="114"/>
        <v>5.2620836092474453E-4</v>
      </c>
      <c r="BF403" s="52">
        <f t="shared" si="114"/>
        <v>6.9513460248155313E-3</v>
      </c>
      <c r="BG403" s="52">
        <f t="shared" si="114"/>
        <v>1.5915969435620831E-3</v>
      </c>
      <c r="BH403" s="52">
        <f t="shared" si="114"/>
        <v>2.0388641333928155E-4</v>
      </c>
      <c r="BI403" s="52">
        <f t="shared" si="114"/>
        <v>1.5562748279448948E-4</v>
      </c>
      <c r="BJ403" s="52">
        <f t="shared" si="114"/>
        <v>2.5019291713880504E-3</v>
      </c>
      <c r="BK403" s="44"/>
    </row>
    <row r="404" spans="4:63">
      <c r="D404" s="42">
        <f t="shared" si="109"/>
        <v>2.75</v>
      </c>
      <c r="E404" s="52">
        <f t="shared" si="118"/>
        <v>1.6260299221222609E-3</v>
      </c>
      <c r="F404" s="52">
        <f t="shared" si="118"/>
        <v>1.6260299221222609E-3</v>
      </c>
      <c r="G404" s="52">
        <f t="shared" si="118"/>
        <v>1.6260299221222609E-3</v>
      </c>
      <c r="H404" s="52">
        <f t="shared" si="118"/>
        <v>1.6260299221222609E-3</v>
      </c>
      <c r="I404" s="52">
        <f t="shared" si="118"/>
        <v>1.6260299221222609E-3</v>
      </c>
      <c r="J404" s="52">
        <f t="shared" si="118"/>
        <v>1.6260299221222609E-3</v>
      </c>
      <c r="K404" s="52">
        <f t="shared" si="118"/>
        <v>1.6260299221222609E-3</v>
      </c>
      <c r="L404" s="52">
        <f t="shared" si="118"/>
        <v>1.6260299221222609E-3</v>
      </c>
      <c r="M404" s="52">
        <f t="shared" si="118"/>
        <v>1.6260299221222609E-3</v>
      </c>
      <c r="N404" s="52">
        <f t="shared" si="118"/>
        <v>1.6260299221222609E-3</v>
      </c>
      <c r="Q404" s="52">
        <f t="shared" si="119"/>
        <v>1.5953169379990171E-3</v>
      </c>
      <c r="R404" s="52">
        <f t="shared" si="119"/>
        <v>4.1103552696584425E-4</v>
      </c>
      <c r="S404" s="52">
        <f t="shared" si="119"/>
        <v>1.4774788979906759E-3</v>
      </c>
      <c r="T404" s="52">
        <f t="shared" si="119"/>
        <v>8.3042226808052342E-4</v>
      </c>
      <c r="U404" s="52">
        <f t="shared" si="119"/>
        <v>1.0984672335341752E-3</v>
      </c>
      <c r="V404" s="52">
        <f t="shared" si="119"/>
        <v>-5.9549957023897091E-3</v>
      </c>
      <c r="W404" s="52">
        <f t="shared" si="119"/>
        <v>-4.2558305735472212E-5</v>
      </c>
      <c r="X404" s="52">
        <f t="shared" si="119"/>
        <v>1.4114820830468601E-3</v>
      </c>
      <c r="Y404" s="52">
        <f t="shared" si="119"/>
        <v>1.4590688995386066E-3</v>
      </c>
      <c r="Z404" s="52">
        <f t="shared" si="119"/>
        <v>-9.8514265212826355E-4</v>
      </c>
      <c r="AA404" s="96"/>
      <c r="AB404" s="96"/>
      <c r="AC404" s="52">
        <f t="shared" si="120"/>
        <v>1.6567429062455052E-3</v>
      </c>
      <c r="AD404" s="52">
        <f t="shared" si="120"/>
        <v>2.8410243172786774E-3</v>
      </c>
      <c r="AE404" s="52">
        <f t="shared" si="120"/>
        <v>1.7745809462538461E-3</v>
      </c>
      <c r="AF404" s="52">
        <f t="shared" si="120"/>
        <v>2.4216375761639988E-3</v>
      </c>
      <c r="AG404" s="52">
        <f t="shared" si="120"/>
        <v>2.1535926107103466E-3</v>
      </c>
      <c r="AH404" s="52">
        <f t="shared" si="120"/>
        <v>9.2070555466342314E-3</v>
      </c>
      <c r="AI404" s="52">
        <f t="shared" si="120"/>
        <v>3.2946181499799942E-3</v>
      </c>
      <c r="AJ404" s="52">
        <f t="shared" si="120"/>
        <v>1.8405777611976621E-3</v>
      </c>
      <c r="AK404" s="52">
        <f t="shared" si="120"/>
        <v>1.7929909447059154E-3</v>
      </c>
      <c r="AL404" s="52">
        <f t="shared" si="120"/>
        <v>4.2372024963727804E-3</v>
      </c>
      <c r="AO404" s="52">
        <f t="shared" si="113"/>
        <v>3.0712984123243848E-5</v>
      </c>
      <c r="AP404" s="52">
        <f t="shared" si="113"/>
        <v>1.2149943951564168E-3</v>
      </c>
      <c r="AQ404" s="52">
        <f t="shared" si="113"/>
        <v>1.4855102413158499E-4</v>
      </c>
      <c r="AR404" s="52">
        <f t="shared" si="113"/>
        <v>7.9560765404173748E-4</v>
      </c>
      <c r="AS404" s="52">
        <f t="shared" si="113"/>
        <v>5.2756268858808572E-4</v>
      </c>
      <c r="AT404" s="52">
        <f t="shared" si="113"/>
        <v>7.5810256245119698E-3</v>
      </c>
      <c r="AU404" s="52">
        <f t="shared" si="113"/>
        <v>1.668588227857733E-3</v>
      </c>
      <c r="AV404" s="52">
        <f t="shared" si="113"/>
        <v>2.1454783907540079E-4</v>
      </c>
      <c r="AW404" s="52">
        <f t="shared" si="113"/>
        <v>1.6696102258365432E-4</v>
      </c>
      <c r="AX404" s="52">
        <f t="shared" si="113"/>
        <v>2.6111725742505244E-3</v>
      </c>
      <c r="BA404" s="52">
        <f t="shared" si="114"/>
        <v>3.0712984123244282E-5</v>
      </c>
      <c r="BB404" s="52">
        <f t="shared" si="114"/>
        <v>1.2149943951564165E-3</v>
      </c>
      <c r="BC404" s="52">
        <f t="shared" si="114"/>
        <v>1.4855102413158521E-4</v>
      </c>
      <c r="BD404" s="52">
        <f t="shared" si="114"/>
        <v>7.9560765404173791E-4</v>
      </c>
      <c r="BE404" s="52">
        <f t="shared" si="114"/>
        <v>5.2756268858808572E-4</v>
      </c>
      <c r="BF404" s="52">
        <f t="shared" si="114"/>
        <v>7.5810256245119707E-3</v>
      </c>
      <c r="BG404" s="52">
        <f t="shared" si="114"/>
        <v>1.6685882278577333E-3</v>
      </c>
      <c r="BH404" s="52">
        <f t="shared" si="114"/>
        <v>2.1454783907540122E-4</v>
      </c>
      <c r="BI404" s="52">
        <f t="shared" si="114"/>
        <v>1.6696102258365454E-4</v>
      </c>
      <c r="BJ404" s="52">
        <f t="shared" si="114"/>
        <v>2.6111725742505197E-3</v>
      </c>
      <c r="BK404" s="44"/>
    </row>
    <row r="405" spans="4:63">
      <c r="D405" s="42">
        <f t="shared" si="109"/>
        <v>3</v>
      </c>
      <c r="E405" s="52">
        <f t="shared" si="118"/>
        <v>1.7679354509679904E-3</v>
      </c>
      <c r="F405" s="52">
        <f t="shared" si="118"/>
        <v>1.7679354509679904E-3</v>
      </c>
      <c r="G405" s="52">
        <f t="shared" si="118"/>
        <v>1.7679354509679904E-3</v>
      </c>
      <c r="H405" s="52">
        <f t="shared" si="118"/>
        <v>1.7679354509679904E-3</v>
      </c>
      <c r="I405" s="52">
        <f t="shared" si="118"/>
        <v>1.7679354509679904E-3</v>
      </c>
      <c r="J405" s="52">
        <f t="shared" si="118"/>
        <v>1.7679354509679904E-3</v>
      </c>
      <c r="K405" s="52">
        <f t="shared" si="118"/>
        <v>1.7679354509679904E-3</v>
      </c>
      <c r="L405" s="52">
        <f t="shared" si="118"/>
        <v>1.7679354509679904E-3</v>
      </c>
      <c r="M405" s="52">
        <f t="shared" si="118"/>
        <v>1.7679354509679904E-3</v>
      </c>
      <c r="N405" s="52">
        <f t="shared" si="118"/>
        <v>1.7679354509679904E-3</v>
      </c>
      <c r="Q405" s="52">
        <f t="shared" si="119"/>
        <v>1.7382143772816877E-3</v>
      </c>
      <c r="R405" s="52">
        <f t="shared" si="119"/>
        <v>5.2953486391755231E-4</v>
      </c>
      <c r="S405" s="52">
        <f t="shared" si="119"/>
        <v>1.6042055719457122E-3</v>
      </c>
      <c r="T405" s="52">
        <f t="shared" si="119"/>
        <v>9.7263935817171372E-4</v>
      </c>
      <c r="U405" s="52">
        <f t="shared" si="119"/>
        <v>1.2496960283875092E-3</v>
      </c>
      <c r="V405" s="52">
        <f t="shared" si="119"/>
        <v>-6.4307606249768843E-3</v>
      </c>
      <c r="W405" s="52">
        <f t="shared" si="119"/>
        <v>4.290355701012162E-5</v>
      </c>
      <c r="X405" s="52">
        <f t="shared" si="119"/>
        <v>1.545315367127844E-3</v>
      </c>
      <c r="Y405" s="52">
        <f t="shared" si="119"/>
        <v>1.5907531494937237E-3</v>
      </c>
      <c r="Z405" s="52">
        <f t="shared" si="119"/>
        <v>-9.2400229985393502E-4</v>
      </c>
      <c r="AA405" s="96"/>
      <c r="AB405" s="96"/>
      <c r="AC405" s="52">
        <f t="shared" si="120"/>
        <v>1.7976565246542932E-3</v>
      </c>
      <c r="AD405" s="52">
        <f t="shared" si="120"/>
        <v>3.0063360380184288E-3</v>
      </c>
      <c r="AE405" s="52">
        <f t="shared" si="120"/>
        <v>1.9316653299902694E-3</v>
      </c>
      <c r="AF405" s="52">
        <f t="shared" si="120"/>
        <v>2.563231543764268E-3</v>
      </c>
      <c r="AG405" s="52">
        <f t="shared" si="120"/>
        <v>2.286174873548472E-3</v>
      </c>
      <c r="AH405" s="52">
        <f t="shared" si="120"/>
        <v>9.9666315269128659E-3</v>
      </c>
      <c r="AI405" s="52">
        <f t="shared" si="120"/>
        <v>3.4929673449258609E-3</v>
      </c>
      <c r="AJ405" s="52">
        <f t="shared" si="120"/>
        <v>1.9905555348081372E-3</v>
      </c>
      <c r="AK405" s="52">
        <f t="shared" si="120"/>
        <v>1.9451177524422579E-3</v>
      </c>
      <c r="AL405" s="52">
        <f t="shared" si="120"/>
        <v>4.4598732017899143E-3</v>
      </c>
      <c r="AO405" s="52">
        <f t="shared" si="113"/>
        <v>2.9721073686302633E-5</v>
      </c>
      <c r="AP405" s="52">
        <f t="shared" si="113"/>
        <v>1.238400587050438E-3</v>
      </c>
      <c r="AQ405" s="52">
        <f t="shared" si="113"/>
        <v>1.6372987902227819E-4</v>
      </c>
      <c r="AR405" s="52">
        <f t="shared" si="113"/>
        <v>7.9529609279627665E-4</v>
      </c>
      <c r="AS405" s="52">
        <f t="shared" si="113"/>
        <v>5.1823942258048122E-4</v>
      </c>
      <c r="AT405" s="52">
        <f t="shared" si="113"/>
        <v>8.1986960759448738E-3</v>
      </c>
      <c r="AU405" s="52">
        <f t="shared" si="113"/>
        <v>1.7250318939578688E-3</v>
      </c>
      <c r="AV405" s="52">
        <f t="shared" si="113"/>
        <v>2.2262008384014639E-4</v>
      </c>
      <c r="AW405" s="52">
        <f t="shared" si="113"/>
        <v>1.7718230147426668E-4</v>
      </c>
      <c r="AX405" s="52">
        <f t="shared" si="113"/>
        <v>2.6919377508219256E-3</v>
      </c>
      <c r="BA405" s="52">
        <f t="shared" si="114"/>
        <v>2.972107368630285E-5</v>
      </c>
      <c r="BB405" s="52">
        <f t="shared" si="114"/>
        <v>1.2384005870504384E-3</v>
      </c>
      <c r="BC405" s="52">
        <f t="shared" si="114"/>
        <v>1.6372987902227906E-4</v>
      </c>
      <c r="BD405" s="52">
        <f t="shared" si="114"/>
        <v>7.9529609279627763E-4</v>
      </c>
      <c r="BE405" s="52">
        <f t="shared" si="114"/>
        <v>5.1823942258048166E-4</v>
      </c>
      <c r="BF405" s="52">
        <f t="shared" si="114"/>
        <v>8.1986960759448755E-3</v>
      </c>
      <c r="BG405" s="52">
        <f t="shared" si="114"/>
        <v>1.7250318939578705E-3</v>
      </c>
      <c r="BH405" s="52">
        <f t="shared" si="114"/>
        <v>2.2262008384014683E-4</v>
      </c>
      <c r="BI405" s="52">
        <f t="shared" si="114"/>
        <v>1.7718230147426755E-4</v>
      </c>
      <c r="BJ405" s="52">
        <f t="shared" si="114"/>
        <v>2.6919377508219239E-3</v>
      </c>
      <c r="BK405" s="44"/>
    </row>
    <row r="406" spans="4:63">
      <c r="D406" s="42">
        <f t="shared" si="109"/>
        <v>3.25</v>
      </c>
      <c r="E406" s="52">
        <f t="shared" si="118"/>
        <v>1.909108260396811E-3</v>
      </c>
      <c r="F406" s="52">
        <f t="shared" si="118"/>
        <v>1.909108260396811E-3</v>
      </c>
      <c r="G406" s="52">
        <f t="shared" si="118"/>
        <v>1.909108260396811E-3</v>
      </c>
      <c r="H406" s="52">
        <f t="shared" si="118"/>
        <v>1.909108260396811E-3</v>
      </c>
      <c r="I406" s="52">
        <f t="shared" si="118"/>
        <v>1.909108260396811E-3</v>
      </c>
      <c r="J406" s="52">
        <f t="shared" si="118"/>
        <v>1.909108260396811E-3</v>
      </c>
      <c r="K406" s="52">
        <f t="shared" si="118"/>
        <v>1.909108260396811E-3</v>
      </c>
      <c r="L406" s="52">
        <f t="shared" si="118"/>
        <v>1.909108260396811E-3</v>
      </c>
      <c r="M406" s="52">
        <f t="shared" si="118"/>
        <v>1.909108260396811E-3</v>
      </c>
      <c r="N406" s="52">
        <f t="shared" si="118"/>
        <v>1.909108260396811E-3</v>
      </c>
      <c r="Q406" s="52">
        <f t="shared" si="119"/>
        <v>1.880672082853788E-3</v>
      </c>
      <c r="R406" s="52">
        <f t="shared" si="119"/>
        <v>6.6593379690816907E-4</v>
      </c>
      <c r="S406" s="52">
        <f t="shared" si="119"/>
        <v>1.7297817475315522E-3</v>
      </c>
      <c r="T406" s="52">
        <f t="shared" si="119"/>
        <v>1.1297474310713092E-3</v>
      </c>
      <c r="U406" s="52">
        <f t="shared" si="119"/>
        <v>1.4104094326838866E-3</v>
      </c>
      <c r="V406" s="52">
        <f t="shared" si="119"/>
        <v>-6.8942261324114341E-3</v>
      </c>
      <c r="W406" s="52">
        <f t="shared" si="119"/>
        <v>1.4790262149804012E-4</v>
      </c>
      <c r="X406" s="52">
        <f t="shared" si="119"/>
        <v>1.6810683524072663E-3</v>
      </c>
      <c r="Y406" s="52">
        <f t="shared" si="119"/>
        <v>1.7228799486229069E-3</v>
      </c>
      <c r="Z406" s="52">
        <f t="shared" si="119"/>
        <v>-8.358209598149707E-4</v>
      </c>
      <c r="AA406" s="96"/>
      <c r="AB406" s="96"/>
      <c r="AC406" s="52">
        <f t="shared" si="120"/>
        <v>1.9375444379398339E-3</v>
      </c>
      <c r="AD406" s="52">
        <f t="shared" si="120"/>
        <v>3.1522827238854539E-3</v>
      </c>
      <c r="AE406" s="52">
        <f t="shared" si="120"/>
        <v>2.08843477326207E-3</v>
      </c>
      <c r="AF406" s="52">
        <f t="shared" si="120"/>
        <v>2.6884690897223131E-3</v>
      </c>
      <c r="AG406" s="52">
        <f t="shared" si="120"/>
        <v>2.4078070881097357E-3</v>
      </c>
      <c r="AH406" s="52">
        <f t="shared" si="120"/>
        <v>1.0712442653205057E-2</v>
      </c>
      <c r="AI406" s="52">
        <f t="shared" si="120"/>
        <v>3.6703138992955826E-3</v>
      </c>
      <c r="AJ406" s="52">
        <f t="shared" si="120"/>
        <v>2.1371481683863562E-3</v>
      </c>
      <c r="AK406" s="52">
        <f t="shared" si="120"/>
        <v>2.0953365721707155E-3</v>
      </c>
      <c r="AL406" s="52">
        <f t="shared" si="120"/>
        <v>4.6540374806085943E-3</v>
      </c>
      <c r="AO406" s="52">
        <f t="shared" si="113"/>
        <v>2.8436177543022991E-5</v>
      </c>
      <c r="AP406" s="52">
        <f t="shared" si="113"/>
        <v>1.2431744634886419E-3</v>
      </c>
      <c r="AQ406" s="52">
        <f t="shared" si="113"/>
        <v>1.7932651286525878E-4</v>
      </c>
      <c r="AR406" s="52">
        <f t="shared" si="113"/>
        <v>7.7936082932550171E-4</v>
      </c>
      <c r="AS406" s="52">
        <f t="shared" si="113"/>
        <v>4.9869882771292435E-4</v>
      </c>
      <c r="AT406" s="52">
        <f t="shared" si="113"/>
        <v>8.8033343928082455E-3</v>
      </c>
      <c r="AU406" s="52">
        <f t="shared" si="113"/>
        <v>1.7612056388987708E-3</v>
      </c>
      <c r="AV406" s="52">
        <f t="shared" si="113"/>
        <v>2.2803990798954464E-4</v>
      </c>
      <c r="AW406" s="52">
        <f t="shared" si="113"/>
        <v>1.8622831177390409E-4</v>
      </c>
      <c r="AX406" s="52">
        <f t="shared" si="113"/>
        <v>2.7449292202117817E-3</v>
      </c>
      <c r="BA406" s="52">
        <f t="shared" si="114"/>
        <v>2.8436177543022991E-5</v>
      </c>
      <c r="BB406" s="52">
        <f t="shared" si="114"/>
        <v>1.243174463488643E-3</v>
      </c>
      <c r="BC406" s="52">
        <f t="shared" si="114"/>
        <v>1.7932651286525899E-4</v>
      </c>
      <c r="BD406" s="52">
        <f t="shared" si="114"/>
        <v>7.7936082932550214E-4</v>
      </c>
      <c r="BE406" s="52">
        <f t="shared" si="114"/>
        <v>4.9869882771292479E-4</v>
      </c>
      <c r="BF406" s="52">
        <f t="shared" si="114"/>
        <v>8.8033343928082455E-3</v>
      </c>
      <c r="BG406" s="52">
        <f t="shared" si="114"/>
        <v>1.7612056388987716E-3</v>
      </c>
      <c r="BH406" s="52">
        <f t="shared" si="114"/>
        <v>2.2803990798954529E-4</v>
      </c>
      <c r="BI406" s="52">
        <f t="shared" si="114"/>
        <v>1.8622831177390452E-4</v>
      </c>
      <c r="BJ406" s="52">
        <f t="shared" si="114"/>
        <v>2.7449292202117834E-3</v>
      </c>
      <c r="BK406" s="44"/>
    </row>
    <row r="407" spans="4:63">
      <c r="D407" s="42">
        <f t="shared" si="109"/>
        <v>3.5</v>
      </c>
      <c r="E407" s="52">
        <f t="shared" si="118"/>
        <v>2.049296760662758E-3</v>
      </c>
      <c r="F407" s="52">
        <f t="shared" si="118"/>
        <v>2.049296760662758E-3</v>
      </c>
      <c r="G407" s="52">
        <f t="shared" si="118"/>
        <v>2.049296760662758E-3</v>
      </c>
      <c r="H407" s="52">
        <f t="shared" si="118"/>
        <v>2.049296760662758E-3</v>
      </c>
      <c r="I407" s="52">
        <f t="shared" si="118"/>
        <v>2.049296760662758E-3</v>
      </c>
      <c r="J407" s="52">
        <f t="shared" si="118"/>
        <v>2.049296760662758E-3</v>
      </c>
      <c r="K407" s="52">
        <f t="shared" si="118"/>
        <v>2.049296760662758E-3</v>
      </c>
      <c r="L407" s="52">
        <f t="shared" si="118"/>
        <v>2.049296760662758E-3</v>
      </c>
      <c r="M407" s="52">
        <f t="shared" si="118"/>
        <v>2.049296760662758E-3</v>
      </c>
      <c r="N407" s="52">
        <f t="shared" si="118"/>
        <v>2.049296760662758E-3</v>
      </c>
      <c r="Q407" s="52">
        <f t="shared" si="119"/>
        <v>2.0223730847766623E-3</v>
      </c>
      <c r="R407" s="52">
        <f t="shared" si="119"/>
        <v>8.1900226238194364E-4</v>
      </c>
      <c r="S407" s="52">
        <f t="shared" si="119"/>
        <v>1.8540100839922503E-3</v>
      </c>
      <c r="T407" s="52">
        <f t="shared" si="119"/>
        <v>1.3006333983422312E-3</v>
      </c>
      <c r="U407" s="52">
        <f t="shared" si="119"/>
        <v>1.5795669608627899E-3</v>
      </c>
      <c r="V407" s="52">
        <f t="shared" si="119"/>
        <v>-7.3450910578531413E-3</v>
      </c>
      <c r="W407" s="52">
        <f t="shared" si="119"/>
        <v>2.7118656561094006E-4</v>
      </c>
      <c r="X407" s="52">
        <f t="shared" si="119"/>
        <v>1.8184822274125614E-3</v>
      </c>
      <c r="Y407" s="52">
        <f t="shared" si="119"/>
        <v>1.8552346634999693E-3</v>
      </c>
      <c r="Z407" s="52">
        <f t="shared" si="119"/>
        <v>-7.2233614874623025E-4</v>
      </c>
      <c r="AA407" s="96"/>
      <c r="AB407" s="96"/>
      <c r="AC407" s="52">
        <f t="shared" si="120"/>
        <v>2.0762204365488536E-3</v>
      </c>
      <c r="AD407" s="52">
        <f t="shared" si="120"/>
        <v>3.2795912589435729E-3</v>
      </c>
      <c r="AE407" s="52">
        <f t="shared" si="120"/>
        <v>2.244583437333266E-3</v>
      </c>
      <c r="AF407" s="52">
        <f t="shared" si="120"/>
        <v>2.797960122983285E-3</v>
      </c>
      <c r="AG407" s="52">
        <f t="shared" si="120"/>
        <v>2.5190265604627259E-3</v>
      </c>
      <c r="AH407" s="52">
        <f t="shared" si="120"/>
        <v>1.1443684579178659E-2</v>
      </c>
      <c r="AI407" s="52">
        <f t="shared" si="120"/>
        <v>3.8274069557145767E-3</v>
      </c>
      <c r="AJ407" s="52">
        <f t="shared" si="120"/>
        <v>2.2801112939129548E-3</v>
      </c>
      <c r="AK407" s="52">
        <f t="shared" si="120"/>
        <v>2.2433588578255471E-3</v>
      </c>
      <c r="AL407" s="52">
        <f t="shared" si="120"/>
        <v>4.8209296700717471E-3</v>
      </c>
      <c r="AO407" s="52">
        <f t="shared" si="113"/>
        <v>2.6923675886095667E-5</v>
      </c>
      <c r="AP407" s="52">
        <f t="shared" si="113"/>
        <v>1.2302944982808144E-3</v>
      </c>
      <c r="AQ407" s="52">
        <f t="shared" si="113"/>
        <v>1.9528667667050763E-4</v>
      </c>
      <c r="AR407" s="52">
        <f t="shared" si="113"/>
        <v>7.4866336232052677E-4</v>
      </c>
      <c r="AS407" s="52">
        <f t="shared" si="113"/>
        <v>4.6972979979996812E-4</v>
      </c>
      <c r="AT407" s="52">
        <f t="shared" si="113"/>
        <v>9.3943878185158997E-3</v>
      </c>
      <c r="AU407" s="52">
        <f t="shared" si="113"/>
        <v>1.7781101950518179E-3</v>
      </c>
      <c r="AV407" s="52">
        <f t="shared" si="113"/>
        <v>2.3081453325019658E-4</v>
      </c>
      <c r="AW407" s="52">
        <f t="shared" si="113"/>
        <v>1.9406209716278872E-4</v>
      </c>
      <c r="AX407" s="52">
        <f t="shared" si="113"/>
        <v>2.7716329094089882E-3</v>
      </c>
      <c r="BA407" s="52">
        <f t="shared" si="114"/>
        <v>2.6923675886095667E-5</v>
      </c>
      <c r="BB407" s="52">
        <f t="shared" si="114"/>
        <v>1.2302944982808149E-3</v>
      </c>
      <c r="BC407" s="52">
        <f t="shared" si="114"/>
        <v>1.9528667667050807E-4</v>
      </c>
      <c r="BD407" s="52">
        <f t="shared" si="114"/>
        <v>7.4866336232052699E-4</v>
      </c>
      <c r="BE407" s="52">
        <f t="shared" si="114"/>
        <v>4.697297997999679E-4</v>
      </c>
      <c r="BF407" s="52">
        <f t="shared" si="114"/>
        <v>9.3943878185159015E-3</v>
      </c>
      <c r="BG407" s="52">
        <f t="shared" si="114"/>
        <v>1.7781101950518187E-3</v>
      </c>
      <c r="BH407" s="52">
        <f t="shared" si="114"/>
        <v>2.308145332501968E-4</v>
      </c>
      <c r="BI407" s="52">
        <f t="shared" si="114"/>
        <v>1.9406209716278915E-4</v>
      </c>
      <c r="BJ407" s="52">
        <f t="shared" si="114"/>
        <v>2.7716329094089891E-3</v>
      </c>
      <c r="BK407" s="44"/>
    </row>
    <row r="408" spans="4:63">
      <c r="D408" s="42">
        <f t="shared" si="109"/>
        <v>3.75</v>
      </c>
      <c r="E408" s="52">
        <f t="shared" si="118"/>
        <v>2.1882755523357066E-3</v>
      </c>
      <c r="F408" s="52">
        <f t="shared" si="118"/>
        <v>2.1882755523357066E-3</v>
      </c>
      <c r="G408" s="52">
        <f t="shared" si="118"/>
        <v>2.1882755523357066E-3</v>
      </c>
      <c r="H408" s="52">
        <f t="shared" si="118"/>
        <v>2.1882755523357066E-3</v>
      </c>
      <c r="I408" s="52">
        <f t="shared" si="118"/>
        <v>2.1882755523357066E-3</v>
      </c>
      <c r="J408" s="52">
        <f t="shared" si="118"/>
        <v>2.1882755523357066E-3</v>
      </c>
      <c r="K408" s="52">
        <f t="shared" si="118"/>
        <v>2.1882755523357066E-3</v>
      </c>
      <c r="L408" s="52">
        <f t="shared" si="118"/>
        <v>2.1882755523357066E-3</v>
      </c>
      <c r="M408" s="52">
        <f t="shared" si="118"/>
        <v>2.1882755523357066E-3</v>
      </c>
      <c r="N408" s="52">
        <f t="shared" si="118"/>
        <v>2.1882755523357066E-3</v>
      </c>
      <c r="Q408" s="52">
        <f t="shared" si="119"/>
        <v>2.1630265193121217E-3</v>
      </c>
      <c r="R408" s="52">
        <f t="shared" si="119"/>
        <v>9.8688292495011055E-4</v>
      </c>
      <c r="S408" s="52">
        <f t="shared" si="119"/>
        <v>1.9767340281078862E-3</v>
      </c>
      <c r="T408" s="52">
        <f t="shared" si="119"/>
        <v>1.4836624858062639E-3</v>
      </c>
      <c r="U408" s="52">
        <f t="shared" si="119"/>
        <v>1.7558336519826921E-3</v>
      </c>
      <c r="V408" s="52">
        <f t="shared" si="119"/>
        <v>-7.7834872016251848E-3</v>
      </c>
      <c r="W408" s="52">
        <f t="shared" si="119"/>
        <v>4.1081825392043402E-4</v>
      </c>
      <c r="X408" s="52">
        <f t="shared" si="119"/>
        <v>1.9572547924839138E-3</v>
      </c>
      <c r="Y408" s="52">
        <f t="shared" si="119"/>
        <v>1.9876030783753736E-3</v>
      </c>
      <c r="Z408" s="52">
        <f t="shared" si="119"/>
        <v>-5.860205226759813E-4</v>
      </c>
      <c r="AA408" s="96"/>
      <c r="AB408" s="96"/>
      <c r="AC408" s="52">
        <f t="shared" si="120"/>
        <v>2.2135245853592924E-3</v>
      </c>
      <c r="AD408" s="52">
        <f t="shared" si="120"/>
        <v>3.3896681797213044E-3</v>
      </c>
      <c r="AE408" s="52">
        <f t="shared" si="120"/>
        <v>2.3998170765635284E-3</v>
      </c>
      <c r="AF408" s="52">
        <f t="shared" si="120"/>
        <v>2.8928886188651498E-3</v>
      </c>
      <c r="AG408" s="52">
        <f t="shared" si="120"/>
        <v>2.6207174526887218E-3</v>
      </c>
      <c r="AH408" s="52">
        <f t="shared" si="120"/>
        <v>1.2160038306296601E-2</v>
      </c>
      <c r="AI408" s="52">
        <f t="shared" si="120"/>
        <v>3.9657328507509814E-3</v>
      </c>
      <c r="AJ408" s="52">
        <f t="shared" si="120"/>
        <v>2.4192963121874998E-3</v>
      </c>
      <c r="AK408" s="52">
        <f t="shared" si="120"/>
        <v>2.3889480262960405E-3</v>
      </c>
      <c r="AL408" s="52">
        <f t="shared" si="120"/>
        <v>4.9625716273473961E-3</v>
      </c>
      <c r="AO408" s="52">
        <f t="shared" si="113"/>
        <v>2.5249033023584926E-5</v>
      </c>
      <c r="AP408" s="52">
        <f t="shared" si="113"/>
        <v>1.2013926273855961E-3</v>
      </c>
      <c r="AQ408" s="52">
        <f t="shared" si="113"/>
        <v>2.1154152422782043E-4</v>
      </c>
      <c r="AR408" s="52">
        <f t="shared" si="113"/>
        <v>7.0461306652944275E-4</v>
      </c>
      <c r="AS408" s="52">
        <f t="shared" si="113"/>
        <v>4.3244190035301457E-4</v>
      </c>
      <c r="AT408" s="52">
        <f t="shared" si="113"/>
        <v>9.9717627539608923E-3</v>
      </c>
      <c r="AU408" s="52">
        <f t="shared" si="113"/>
        <v>1.7774572984152726E-3</v>
      </c>
      <c r="AV408" s="52">
        <f t="shared" si="113"/>
        <v>2.3102075985179278E-4</v>
      </c>
      <c r="AW408" s="52">
        <f t="shared" si="113"/>
        <v>2.0067247396033305E-4</v>
      </c>
      <c r="AX408" s="52">
        <f t="shared" si="113"/>
        <v>2.7742960750116877E-3</v>
      </c>
      <c r="BA408" s="52">
        <f t="shared" si="114"/>
        <v>2.5249033023585794E-5</v>
      </c>
      <c r="BB408" s="52">
        <f t="shared" si="114"/>
        <v>1.2013926273855978E-3</v>
      </c>
      <c r="BC408" s="52">
        <f t="shared" si="114"/>
        <v>2.1154152422782173E-4</v>
      </c>
      <c r="BD408" s="52">
        <f t="shared" si="114"/>
        <v>7.0461306652944318E-4</v>
      </c>
      <c r="BE408" s="52">
        <f t="shared" si="114"/>
        <v>4.3244190035301522E-4</v>
      </c>
      <c r="BF408" s="52">
        <f t="shared" si="114"/>
        <v>9.9717627539608941E-3</v>
      </c>
      <c r="BG408" s="52">
        <f t="shared" si="114"/>
        <v>1.7774572984152748E-3</v>
      </c>
      <c r="BH408" s="52">
        <f t="shared" si="114"/>
        <v>2.3102075985179321E-4</v>
      </c>
      <c r="BI408" s="52">
        <f t="shared" si="114"/>
        <v>2.0067247396033392E-4</v>
      </c>
      <c r="BJ408" s="52">
        <f t="shared" si="114"/>
        <v>2.7742960750116894E-3</v>
      </c>
      <c r="BK408" s="44"/>
    </row>
    <row r="409" spans="4:63">
      <c r="D409" s="42">
        <f t="shared" si="109"/>
        <v>4</v>
      </c>
      <c r="E409" s="52">
        <f t="shared" si="118"/>
        <v>2.3258440904742081E-3</v>
      </c>
      <c r="F409" s="52">
        <f t="shared" si="118"/>
        <v>2.3258440904742081E-3</v>
      </c>
      <c r="G409" s="52">
        <f t="shared" si="118"/>
        <v>2.3258440904742081E-3</v>
      </c>
      <c r="H409" s="52">
        <f t="shared" si="118"/>
        <v>2.3258440904742081E-3</v>
      </c>
      <c r="I409" s="52">
        <f t="shared" si="118"/>
        <v>2.3258440904742081E-3</v>
      </c>
      <c r="J409" s="52">
        <f t="shared" si="118"/>
        <v>2.3258440904742081E-3</v>
      </c>
      <c r="K409" s="52">
        <f t="shared" si="118"/>
        <v>2.3258440904742081E-3</v>
      </c>
      <c r="L409" s="52">
        <f t="shared" si="118"/>
        <v>2.3258440904742081E-3</v>
      </c>
      <c r="M409" s="52">
        <f t="shared" si="118"/>
        <v>2.3258440904742081E-3</v>
      </c>
      <c r="N409" s="52">
        <f t="shared" si="118"/>
        <v>2.3258440904742081E-3</v>
      </c>
      <c r="Q409" s="52">
        <f t="shared" si="119"/>
        <v>2.3023668743897487E-3</v>
      </c>
      <c r="R409" s="52">
        <f t="shared" si="119"/>
        <v>1.1671059579222583E-3</v>
      </c>
      <c r="S409" s="52">
        <f t="shared" si="119"/>
        <v>2.0978361951998312E-3</v>
      </c>
      <c r="T409" s="52">
        <f t="shared" si="119"/>
        <v>1.6766903124363929E-3</v>
      </c>
      <c r="U409" s="52">
        <f t="shared" si="119"/>
        <v>1.9375889238515546E-3</v>
      </c>
      <c r="V409" s="52">
        <f t="shared" si="119"/>
        <v>-8.2099664004350696E-3</v>
      </c>
      <c r="W409" s="52">
        <f t="shared" si="119"/>
        <v>5.6419208896437898E-4</v>
      </c>
      <c r="X409" s="52">
        <f t="shared" si="119"/>
        <v>2.0970405978291092E-3</v>
      </c>
      <c r="Y409" s="52">
        <f t="shared" si="119"/>
        <v>2.1197705627540387E-3</v>
      </c>
      <c r="Z409" s="52">
        <f t="shared" si="119"/>
        <v>-4.300580102348448E-4</v>
      </c>
      <c r="AA409" s="96"/>
      <c r="AB409" s="96"/>
      <c r="AC409" s="52">
        <f t="shared" si="120"/>
        <v>2.349321306558667E-3</v>
      </c>
      <c r="AD409" s="52">
        <f t="shared" si="120"/>
        <v>3.4845822230261583E-3</v>
      </c>
      <c r="AE409" s="52">
        <f t="shared" si="120"/>
        <v>2.553851985748585E-3</v>
      </c>
      <c r="AF409" s="52">
        <f t="shared" si="120"/>
        <v>2.9749978685120228E-3</v>
      </c>
      <c r="AG409" s="52">
        <f t="shared" si="120"/>
        <v>2.7140992570968614E-3</v>
      </c>
      <c r="AH409" s="52">
        <f t="shared" si="120"/>
        <v>1.2861654581383485E-2</v>
      </c>
      <c r="AI409" s="52">
        <f t="shared" si="120"/>
        <v>4.0874960919840379E-3</v>
      </c>
      <c r="AJ409" s="52">
        <f t="shared" si="120"/>
        <v>2.5546475831193065E-3</v>
      </c>
      <c r="AK409" s="52">
        <f t="shared" si="120"/>
        <v>2.5319176181943779E-3</v>
      </c>
      <c r="AL409" s="52">
        <f t="shared" si="120"/>
        <v>5.0817461911832618E-3</v>
      </c>
      <c r="AO409" s="52">
        <f t="shared" si="113"/>
        <v>2.34772160844594E-5</v>
      </c>
      <c r="AP409" s="52">
        <f t="shared" si="113"/>
        <v>1.1587381325519498E-3</v>
      </c>
      <c r="AQ409" s="52">
        <f t="shared" si="113"/>
        <v>2.2800789527437689E-4</v>
      </c>
      <c r="AR409" s="52">
        <f t="shared" si="113"/>
        <v>6.4915377803781513E-4</v>
      </c>
      <c r="AS409" s="52">
        <f t="shared" si="113"/>
        <v>3.882551666226535E-4</v>
      </c>
      <c r="AT409" s="52">
        <f t="shared" si="113"/>
        <v>1.0535810490909278E-2</v>
      </c>
      <c r="AU409" s="52">
        <f t="shared" si="113"/>
        <v>1.761652001509829E-3</v>
      </c>
      <c r="AV409" s="52">
        <f t="shared" si="113"/>
        <v>2.2880349264509884E-4</v>
      </c>
      <c r="AW409" s="52">
        <f t="shared" si="113"/>
        <v>2.0607352772016941E-4</v>
      </c>
      <c r="AX409" s="52">
        <f t="shared" si="113"/>
        <v>2.7559021007090528E-3</v>
      </c>
      <c r="BA409" s="52">
        <f t="shared" si="114"/>
        <v>2.3477216084458966E-5</v>
      </c>
      <c r="BB409" s="52">
        <f t="shared" si="114"/>
        <v>1.1587381325519502E-3</v>
      </c>
      <c r="BC409" s="52">
        <f t="shared" si="114"/>
        <v>2.2800789527437689E-4</v>
      </c>
      <c r="BD409" s="52">
        <f t="shared" si="114"/>
        <v>6.491537780378147E-4</v>
      </c>
      <c r="BE409" s="52">
        <f t="shared" si="114"/>
        <v>3.8825516662265329E-4</v>
      </c>
      <c r="BF409" s="52">
        <f t="shared" si="114"/>
        <v>1.0535810490909276E-2</v>
      </c>
      <c r="BG409" s="52">
        <f t="shared" si="114"/>
        <v>1.7616520015098299E-3</v>
      </c>
      <c r="BH409" s="52">
        <f t="shared" si="114"/>
        <v>2.2880349264509841E-4</v>
      </c>
      <c r="BI409" s="52">
        <f t="shared" si="114"/>
        <v>2.0607352772016984E-4</v>
      </c>
      <c r="BJ409" s="52">
        <f t="shared" si="114"/>
        <v>2.7559021007090537E-3</v>
      </c>
      <c r="BK409" s="44"/>
    </row>
    <row r="410" spans="4:63">
      <c r="D410" s="42">
        <f t="shared" si="109"/>
        <v>4.25</v>
      </c>
      <c r="E410" s="52">
        <f t="shared" si="118"/>
        <v>2.4618252760508605E-3</v>
      </c>
      <c r="F410" s="52">
        <f t="shared" si="118"/>
        <v>2.4618252760508605E-3</v>
      </c>
      <c r="G410" s="52">
        <f t="shared" si="118"/>
        <v>2.4618252760508605E-3</v>
      </c>
      <c r="H410" s="52">
        <f t="shared" si="118"/>
        <v>2.4618252760508605E-3</v>
      </c>
      <c r="I410" s="52">
        <f t="shared" si="118"/>
        <v>2.4618252760508605E-3</v>
      </c>
      <c r="J410" s="52">
        <f t="shared" si="118"/>
        <v>2.4618252760508605E-3</v>
      </c>
      <c r="K410" s="52">
        <f t="shared" si="118"/>
        <v>2.4618252760508605E-3</v>
      </c>
      <c r="L410" s="52">
        <f t="shared" si="118"/>
        <v>2.4618252760508605E-3</v>
      </c>
      <c r="M410" s="52">
        <f t="shared" si="118"/>
        <v>2.4618252760508605E-3</v>
      </c>
      <c r="N410" s="52">
        <f t="shared" si="118"/>
        <v>2.4618252760508605E-3</v>
      </c>
      <c r="Q410" s="52">
        <f t="shared" si="119"/>
        <v>2.4401530819571208E-3</v>
      </c>
      <c r="R410" s="52">
        <f t="shared" si="119"/>
        <v>1.3566079756923419E-3</v>
      </c>
      <c r="S410" s="52">
        <f t="shared" si="119"/>
        <v>2.2172365722615481E-3</v>
      </c>
      <c r="T410" s="52">
        <f t="shared" si="119"/>
        <v>1.877078452151951E-3</v>
      </c>
      <c r="U410" s="52">
        <f t="shared" si="119"/>
        <v>2.1229371088489182E-3</v>
      </c>
      <c r="V410" s="52">
        <f t="shared" si="119"/>
        <v>-8.6254851127883503E-3</v>
      </c>
      <c r="W410" s="52">
        <f t="shared" si="119"/>
        <v>7.2805486516093563E-4</v>
      </c>
      <c r="X410" s="52">
        <f t="shared" si="119"/>
        <v>2.2374514923284841E-3</v>
      </c>
      <c r="Y410" s="52">
        <f t="shared" si="119"/>
        <v>2.2515213512097135E-3</v>
      </c>
      <c r="Z410" s="52">
        <f t="shared" si="119"/>
        <v>-2.5831599501957949E-4</v>
      </c>
      <c r="AA410" s="96"/>
      <c r="AB410" s="96"/>
      <c r="AC410" s="52">
        <f t="shared" si="120"/>
        <v>2.4834974701446011E-3</v>
      </c>
      <c r="AD410" s="52">
        <f t="shared" si="120"/>
        <v>3.5670425764093797E-3</v>
      </c>
      <c r="AE410" s="52">
        <f t="shared" si="120"/>
        <v>2.7064139798401738E-3</v>
      </c>
      <c r="AF410" s="52">
        <f t="shared" si="120"/>
        <v>3.0465720999497707E-3</v>
      </c>
      <c r="AG410" s="52">
        <f t="shared" si="120"/>
        <v>2.8007134432528032E-3</v>
      </c>
      <c r="AH410" s="52">
        <f t="shared" si="120"/>
        <v>1.3549135664890069E-2</v>
      </c>
      <c r="AI410" s="52">
        <f t="shared" si="120"/>
        <v>4.1955956869407863E-3</v>
      </c>
      <c r="AJ410" s="52">
        <f t="shared" si="120"/>
        <v>2.6861990597732378E-3</v>
      </c>
      <c r="AK410" s="52">
        <f t="shared" si="120"/>
        <v>2.6721292008920084E-3</v>
      </c>
      <c r="AL410" s="52">
        <f t="shared" si="120"/>
        <v>5.1819665471213036E-3</v>
      </c>
      <c r="AO410" s="52">
        <f t="shared" si="113"/>
        <v>2.1672194093739702E-5</v>
      </c>
      <c r="AP410" s="52">
        <f t="shared" si="113"/>
        <v>1.1052173003585186E-3</v>
      </c>
      <c r="AQ410" s="52">
        <f t="shared" si="113"/>
        <v>2.4458870378931243E-4</v>
      </c>
      <c r="AR410" s="52">
        <f t="shared" si="113"/>
        <v>5.8474682389890952E-4</v>
      </c>
      <c r="AS410" s="52">
        <f t="shared" si="113"/>
        <v>3.3888816720194226E-4</v>
      </c>
      <c r="AT410" s="52">
        <f t="shared" si="113"/>
        <v>1.108731038883921E-2</v>
      </c>
      <c r="AU410" s="52">
        <f t="shared" si="113"/>
        <v>1.7337704108899249E-3</v>
      </c>
      <c r="AV410" s="52">
        <f t="shared" si="113"/>
        <v>2.2437378372237643E-4</v>
      </c>
      <c r="AW410" s="52">
        <f t="shared" si="113"/>
        <v>2.1030392484114703E-4</v>
      </c>
      <c r="AX410" s="52">
        <f t="shared" si="113"/>
        <v>2.7201412710704401E-3</v>
      </c>
      <c r="BA410" s="52">
        <f t="shared" si="114"/>
        <v>2.167219409374057E-5</v>
      </c>
      <c r="BB410" s="52">
        <f t="shared" si="114"/>
        <v>1.1052173003585192E-3</v>
      </c>
      <c r="BC410" s="52">
        <f t="shared" si="114"/>
        <v>2.445887037893133E-4</v>
      </c>
      <c r="BD410" s="52">
        <f t="shared" si="114"/>
        <v>5.8474682389891017E-4</v>
      </c>
      <c r="BE410" s="52">
        <f t="shared" si="114"/>
        <v>3.3888816720194269E-4</v>
      </c>
      <c r="BF410" s="52">
        <f t="shared" si="114"/>
        <v>1.1087310388839209E-2</v>
      </c>
      <c r="BG410" s="52">
        <f t="shared" si="114"/>
        <v>1.7337704108899257E-3</v>
      </c>
      <c r="BH410" s="52">
        <f t="shared" si="114"/>
        <v>2.2437378372237729E-4</v>
      </c>
      <c r="BI410" s="52">
        <f t="shared" si="114"/>
        <v>2.103039248411479E-4</v>
      </c>
      <c r="BJ410" s="52">
        <f t="shared" si="114"/>
        <v>2.7201412710704431E-3</v>
      </c>
      <c r="BK410" s="44"/>
    </row>
    <row r="411" spans="4:63">
      <c r="D411" s="42">
        <f t="shared" si="109"/>
        <v>4.5</v>
      </c>
      <c r="E411" s="52">
        <f t="shared" si="118"/>
        <v>2.5960640016733216E-3</v>
      </c>
      <c r="F411" s="52">
        <f t="shared" si="118"/>
        <v>2.5960640016733216E-3</v>
      </c>
      <c r="G411" s="52">
        <f t="shared" si="118"/>
        <v>2.5960640016733216E-3</v>
      </c>
      <c r="H411" s="52">
        <f t="shared" si="118"/>
        <v>2.5960640016733216E-3</v>
      </c>
      <c r="I411" s="52">
        <f t="shared" si="118"/>
        <v>2.5960640016733216E-3</v>
      </c>
      <c r="J411" s="52">
        <f t="shared" si="118"/>
        <v>2.5960640016733216E-3</v>
      </c>
      <c r="K411" s="52">
        <f t="shared" si="118"/>
        <v>2.5960640016733216E-3</v>
      </c>
      <c r="L411" s="52">
        <f t="shared" si="118"/>
        <v>2.5960640016733216E-3</v>
      </c>
      <c r="M411" s="52">
        <f t="shared" si="118"/>
        <v>2.5960640016733216E-3</v>
      </c>
      <c r="N411" s="52">
        <f t="shared" si="118"/>
        <v>2.5960640016733216E-3</v>
      </c>
      <c r="Q411" s="52">
        <f t="shared" si="119"/>
        <v>2.5761674895952388E-3</v>
      </c>
      <c r="R411" s="52">
        <f t="shared" si="119"/>
        <v>1.5517542383076213E-3</v>
      </c>
      <c r="S411" s="52">
        <f t="shared" si="119"/>
        <v>2.3348905915480441E-3</v>
      </c>
      <c r="T411" s="52">
        <f t="shared" si="119"/>
        <v>2.0817127440365549E-3</v>
      </c>
      <c r="U411" s="52">
        <f t="shared" si="119"/>
        <v>2.3097192746875869E-3</v>
      </c>
      <c r="V411" s="52">
        <f t="shared" si="119"/>
        <v>-9.0313870910052572E-3</v>
      </c>
      <c r="W411" s="52">
        <f t="shared" si="119"/>
        <v>8.9853016788874135E-4</v>
      </c>
      <c r="X411" s="52">
        <f t="shared" si="119"/>
        <v>2.3780575114839861E-3</v>
      </c>
      <c r="Y411" s="52">
        <f t="shared" si="119"/>
        <v>2.3826379256999264E-3</v>
      </c>
      <c r="Z411" s="52">
        <f t="shared" si="119"/>
        <v>-7.5314514280136059E-5</v>
      </c>
      <c r="AA411" s="96"/>
      <c r="AB411" s="96"/>
      <c r="AC411" s="52">
        <f t="shared" si="120"/>
        <v>2.6159605137514039E-3</v>
      </c>
      <c r="AD411" s="52">
        <f t="shared" si="120"/>
        <v>3.6403737650390214E-3</v>
      </c>
      <c r="AE411" s="52">
        <f t="shared" si="120"/>
        <v>2.8572374117985999E-3</v>
      </c>
      <c r="AF411" s="52">
        <f t="shared" si="120"/>
        <v>3.1104152593100882E-3</v>
      </c>
      <c r="AG411" s="52">
        <f t="shared" si="120"/>
        <v>2.8824087286590558E-3</v>
      </c>
      <c r="AH411" s="52">
        <f t="shared" si="120"/>
        <v>1.4223515094351899E-2</v>
      </c>
      <c r="AI411" s="52">
        <f t="shared" si="120"/>
        <v>4.2935978354579022E-3</v>
      </c>
      <c r="AJ411" s="52">
        <f t="shared" si="120"/>
        <v>2.8140704918626566E-3</v>
      </c>
      <c r="AK411" s="52">
        <f t="shared" si="120"/>
        <v>2.8094900776467167E-3</v>
      </c>
      <c r="AL411" s="52">
        <f t="shared" si="120"/>
        <v>5.2674425176267806E-3</v>
      </c>
      <c r="AO411" s="52">
        <f t="shared" si="113"/>
        <v>1.9896512078082778E-5</v>
      </c>
      <c r="AP411" s="52">
        <f t="shared" si="113"/>
        <v>1.0443097633657003E-3</v>
      </c>
      <c r="AQ411" s="52">
        <f t="shared" si="113"/>
        <v>2.6117341012527745E-4</v>
      </c>
      <c r="AR411" s="52">
        <f t="shared" si="113"/>
        <v>5.1435125763676665E-4</v>
      </c>
      <c r="AS411" s="52">
        <f t="shared" si="113"/>
        <v>2.8634472698573464E-4</v>
      </c>
      <c r="AT411" s="52">
        <f t="shared" si="113"/>
        <v>1.1627451092678579E-2</v>
      </c>
      <c r="AU411" s="52">
        <f t="shared" si="113"/>
        <v>1.6975338337845802E-3</v>
      </c>
      <c r="AV411" s="52">
        <f t="shared" si="113"/>
        <v>2.1800649018933549E-4</v>
      </c>
      <c r="AW411" s="52">
        <f t="shared" si="113"/>
        <v>2.1342607597339518E-4</v>
      </c>
      <c r="AX411" s="52">
        <f t="shared" si="113"/>
        <v>2.6713785159534578E-3</v>
      </c>
      <c r="BA411" s="52">
        <f t="shared" si="114"/>
        <v>1.9896512078082344E-5</v>
      </c>
      <c r="BB411" s="52">
        <f t="shared" si="114"/>
        <v>1.0443097633656999E-3</v>
      </c>
      <c r="BC411" s="52">
        <f t="shared" si="114"/>
        <v>2.6117341012527832E-4</v>
      </c>
      <c r="BD411" s="52">
        <f t="shared" si="114"/>
        <v>5.1435125763676665E-4</v>
      </c>
      <c r="BE411" s="52">
        <f t="shared" si="114"/>
        <v>2.8634472698573421E-4</v>
      </c>
      <c r="BF411" s="52">
        <f t="shared" si="114"/>
        <v>1.1627451092678577E-2</v>
      </c>
      <c r="BG411" s="52">
        <f t="shared" si="114"/>
        <v>1.6975338337845806E-3</v>
      </c>
      <c r="BH411" s="52">
        <f t="shared" si="114"/>
        <v>2.1800649018933506E-4</v>
      </c>
      <c r="BI411" s="52">
        <f t="shared" si="114"/>
        <v>2.1342607597339518E-4</v>
      </c>
      <c r="BJ411" s="52">
        <f t="shared" si="114"/>
        <v>2.6713785159534591E-3</v>
      </c>
      <c r="BK411" s="44"/>
    </row>
    <row r="412" spans="4:63">
      <c r="D412" s="42">
        <f t="shared" si="109"/>
        <v>4.75</v>
      </c>
      <c r="E412" s="52">
        <f t="shared" si="118"/>
        <v>2.7284256848365981E-3</v>
      </c>
      <c r="F412" s="52">
        <f t="shared" si="118"/>
        <v>2.7284256848365981E-3</v>
      </c>
      <c r="G412" s="52">
        <f t="shared" si="118"/>
        <v>2.7284256848365981E-3</v>
      </c>
      <c r="H412" s="52">
        <f t="shared" si="118"/>
        <v>2.7284256848365981E-3</v>
      </c>
      <c r="I412" s="52">
        <f t="shared" si="118"/>
        <v>2.7284256848365981E-3</v>
      </c>
      <c r="J412" s="52">
        <f t="shared" si="118"/>
        <v>2.7284256848365981E-3</v>
      </c>
      <c r="K412" s="52">
        <f t="shared" si="118"/>
        <v>2.7284256848365981E-3</v>
      </c>
      <c r="L412" s="52">
        <f t="shared" si="118"/>
        <v>2.7284256848365981E-3</v>
      </c>
      <c r="M412" s="52">
        <f t="shared" si="118"/>
        <v>2.7284256848365981E-3</v>
      </c>
      <c r="N412" s="52">
        <f t="shared" si="118"/>
        <v>2.7284256848365981E-3</v>
      </c>
      <c r="Q412" s="52">
        <f t="shared" si="119"/>
        <v>2.7102147502567385E-3</v>
      </c>
      <c r="R412" s="52">
        <f t="shared" si="119"/>
        <v>1.7483633446898736E-3</v>
      </c>
      <c r="S412" s="52">
        <f t="shared" si="119"/>
        <v>2.4507871260490747E-3</v>
      </c>
      <c r="T412" s="52">
        <f t="shared" si="119"/>
        <v>2.2870236994915775E-3</v>
      </c>
      <c r="U412" s="52">
        <f t="shared" si="119"/>
        <v>2.4955259859933228E-3</v>
      </c>
      <c r="V412" s="52">
        <f t="shared" si="119"/>
        <v>-9.4293846826413903E-3</v>
      </c>
      <c r="W412" s="52">
        <f t="shared" si="119"/>
        <v>1.0711454621711713E-3</v>
      </c>
      <c r="X412" s="52">
        <f t="shared" si="119"/>
        <v>2.5183880479942313E-3</v>
      </c>
      <c r="Y412" s="52">
        <f t="shared" si="119"/>
        <v>2.5129004995454291E-3</v>
      </c>
      <c r="Z412" s="52">
        <f t="shared" si="119"/>
        <v>1.1380666745090337E-4</v>
      </c>
      <c r="AA412" s="96"/>
      <c r="AB412" s="96"/>
      <c r="AC412" s="52">
        <f t="shared" si="120"/>
        <v>2.746636619416458E-3</v>
      </c>
      <c r="AD412" s="52">
        <f t="shared" si="120"/>
        <v>3.7084880249833264E-3</v>
      </c>
      <c r="AE412" s="52">
        <f t="shared" si="120"/>
        <v>3.0060642436241214E-3</v>
      </c>
      <c r="AF412" s="52">
        <f t="shared" si="120"/>
        <v>3.169827670181619E-3</v>
      </c>
      <c r="AG412" s="52">
        <f t="shared" si="120"/>
        <v>2.9613253836798738E-3</v>
      </c>
      <c r="AH412" s="52">
        <f t="shared" si="120"/>
        <v>1.4886236052314586E-2</v>
      </c>
      <c r="AI412" s="52">
        <f t="shared" si="120"/>
        <v>4.3857059075020259E-3</v>
      </c>
      <c r="AJ412" s="52">
        <f t="shared" si="120"/>
        <v>2.9384633216789652E-3</v>
      </c>
      <c r="AK412" s="52">
        <f t="shared" si="120"/>
        <v>2.9439508701277674E-3</v>
      </c>
      <c r="AL412" s="52">
        <f t="shared" si="120"/>
        <v>5.3430447022222941E-3</v>
      </c>
      <c r="AO412" s="52">
        <f t="shared" si="113"/>
        <v>1.8210934579859523E-5</v>
      </c>
      <c r="AP412" s="52">
        <f t="shared" si="113"/>
        <v>9.8006234014672445E-4</v>
      </c>
      <c r="AQ412" s="52">
        <f t="shared" si="113"/>
        <v>2.7763855878752339E-4</v>
      </c>
      <c r="AR412" s="52">
        <f t="shared" si="113"/>
        <v>4.4140198534502054E-4</v>
      </c>
      <c r="AS412" s="52">
        <f t="shared" si="113"/>
        <v>2.328996988432753E-4</v>
      </c>
      <c r="AT412" s="52">
        <f t="shared" si="113"/>
        <v>1.2157810367477989E-2</v>
      </c>
      <c r="AU412" s="52">
        <f t="shared" si="113"/>
        <v>1.6572802226654268E-3</v>
      </c>
      <c r="AV412" s="52">
        <f t="shared" si="113"/>
        <v>2.1003763684236676E-4</v>
      </c>
      <c r="AW412" s="52">
        <f t="shared" si="113"/>
        <v>2.1552518529116896E-4</v>
      </c>
      <c r="AX412" s="52">
        <f t="shared" si="113"/>
        <v>2.6146190173856948E-3</v>
      </c>
      <c r="BA412" s="52">
        <f t="shared" si="114"/>
        <v>1.8210934579859957E-5</v>
      </c>
      <c r="BB412" s="52">
        <f t="shared" si="114"/>
        <v>9.8006234014672835E-4</v>
      </c>
      <c r="BC412" s="52">
        <f t="shared" si="114"/>
        <v>2.7763855878752339E-4</v>
      </c>
      <c r="BD412" s="52">
        <f t="shared" si="114"/>
        <v>4.4140198534502097E-4</v>
      </c>
      <c r="BE412" s="52">
        <f t="shared" si="114"/>
        <v>2.3289969884327574E-4</v>
      </c>
      <c r="BF412" s="52">
        <f t="shared" si="114"/>
        <v>1.2157810367477987E-2</v>
      </c>
      <c r="BG412" s="52">
        <f t="shared" si="114"/>
        <v>1.6572802226654279E-3</v>
      </c>
      <c r="BH412" s="52">
        <f t="shared" si="114"/>
        <v>2.1003763684236719E-4</v>
      </c>
      <c r="BI412" s="52">
        <f t="shared" si="114"/>
        <v>2.1552518529116939E-4</v>
      </c>
      <c r="BJ412" s="52">
        <f t="shared" si="114"/>
        <v>2.6146190173856961E-3</v>
      </c>
      <c r="BK412" s="44"/>
    </row>
    <row r="413" spans="4:63">
      <c r="D413" s="42">
        <f t="shared" si="109"/>
        <v>5</v>
      </c>
      <c r="E413" s="52">
        <f t="shared" si="118"/>
        <v>2.8587948045366712E-3</v>
      </c>
      <c r="F413" s="52">
        <f t="shared" si="118"/>
        <v>2.8587948045366712E-3</v>
      </c>
      <c r="G413" s="52">
        <f t="shared" si="118"/>
        <v>2.8587948045366712E-3</v>
      </c>
      <c r="H413" s="52">
        <f t="shared" si="118"/>
        <v>2.8587948045366712E-3</v>
      </c>
      <c r="I413" s="52">
        <f t="shared" si="118"/>
        <v>2.8587948045366712E-3</v>
      </c>
      <c r="J413" s="52">
        <f t="shared" si="118"/>
        <v>2.8587948045366712E-3</v>
      </c>
      <c r="K413" s="52">
        <f t="shared" si="118"/>
        <v>2.8587948045366712E-3</v>
      </c>
      <c r="L413" s="52">
        <f t="shared" si="118"/>
        <v>2.8587948045366712E-3</v>
      </c>
      <c r="M413" s="52">
        <f t="shared" si="118"/>
        <v>2.8587948045366712E-3</v>
      </c>
      <c r="N413" s="52">
        <f t="shared" si="118"/>
        <v>2.8587948045366712E-3</v>
      </c>
      <c r="Q413" s="52">
        <f t="shared" si="119"/>
        <v>2.8421206519642136E-3</v>
      </c>
      <c r="R413" s="52">
        <f t="shared" si="119"/>
        <v>1.9417337174111656E-3</v>
      </c>
      <c r="S413" s="52">
        <f t="shared" si="119"/>
        <v>2.5649464400211716E-3</v>
      </c>
      <c r="T413" s="52">
        <f t="shared" si="119"/>
        <v>2.4890084226197803E-3</v>
      </c>
      <c r="U413" s="52">
        <f t="shared" si="119"/>
        <v>2.6777106960396055E-3</v>
      </c>
      <c r="V413" s="52">
        <f t="shared" si="119"/>
        <v>-9.8215391920724593E-3</v>
      </c>
      <c r="W413" s="52">
        <f t="shared" si="119"/>
        <v>1.2408611138894896E-3</v>
      </c>
      <c r="X413" s="52">
        <f t="shared" si="119"/>
        <v>2.6579332426515424E-3</v>
      </c>
      <c r="Y413" s="52">
        <f t="shared" si="119"/>
        <v>2.6420865898270614E-3</v>
      </c>
      <c r="Z413" s="52">
        <f t="shared" si="119"/>
        <v>3.0332236562981502E-4</v>
      </c>
      <c r="AA413" s="96"/>
      <c r="AB413" s="96"/>
      <c r="AC413" s="52">
        <f t="shared" si="120"/>
        <v>2.8754689571091293E-3</v>
      </c>
      <c r="AD413" s="52">
        <f t="shared" si="120"/>
        <v>3.7758558916621806E-3</v>
      </c>
      <c r="AE413" s="52">
        <f t="shared" si="120"/>
        <v>3.1526431690521704E-3</v>
      </c>
      <c r="AF413" s="52">
        <f t="shared" si="120"/>
        <v>3.2285811864535621E-3</v>
      </c>
      <c r="AG413" s="52">
        <f t="shared" si="120"/>
        <v>3.0398789130337365E-3</v>
      </c>
      <c r="AH413" s="52">
        <f t="shared" si="120"/>
        <v>1.5539128801145803E-2</v>
      </c>
      <c r="AI413" s="52">
        <f t="shared" si="120"/>
        <v>4.4767284951838524E-3</v>
      </c>
      <c r="AJ413" s="52">
        <f t="shared" si="120"/>
        <v>3.0596563664218005E-3</v>
      </c>
      <c r="AK413" s="52">
        <f t="shared" si="120"/>
        <v>3.0755030192462806E-3</v>
      </c>
      <c r="AL413" s="52">
        <f t="shared" si="120"/>
        <v>5.414267243443527E-3</v>
      </c>
      <c r="AO413" s="52">
        <f t="shared" si="113"/>
        <v>1.6674152572457648E-5</v>
      </c>
      <c r="AP413" s="52">
        <f t="shared" si="113"/>
        <v>9.1706108712550564E-4</v>
      </c>
      <c r="AQ413" s="52">
        <f t="shared" si="113"/>
        <v>2.9384836451549958E-4</v>
      </c>
      <c r="AR413" s="52">
        <f t="shared" si="113"/>
        <v>3.6978638191689089E-4</v>
      </c>
      <c r="AS413" s="52">
        <f t="shared" si="113"/>
        <v>1.8108410849706569E-4</v>
      </c>
      <c r="AT413" s="52">
        <f t="shared" si="113"/>
        <v>1.2680333996609131E-2</v>
      </c>
      <c r="AU413" s="52">
        <f t="shared" si="113"/>
        <v>1.6179336906471816E-3</v>
      </c>
      <c r="AV413" s="52">
        <f t="shared" si="113"/>
        <v>2.008615618851288E-4</v>
      </c>
      <c r="AW413" s="52">
        <f t="shared" si="113"/>
        <v>2.1670821470960982E-4</v>
      </c>
      <c r="AX413" s="52">
        <f t="shared" si="113"/>
        <v>2.5554724389068562E-3</v>
      </c>
      <c r="BA413" s="52">
        <f t="shared" si="114"/>
        <v>1.6674152572458082E-5</v>
      </c>
      <c r="BB413" s="52">
        <f t="shared" si="114"/>
        <v>9.1706108712550933E-4</v>
      </c>
      <c r="BC413" s="52">
        <f t="shared" si="114"/>
        <v>2.9384836451549915E-4</v>
      </c>
      <c r="BD413" s="52">
        <f t="shared" si="114"/>
        <v>3.6978638191689089E-4</v>
      </c>
      <c r="BE413" s="52">
        <f t="shared" si="114"/>
        <v>1.8108410849706526E-4</v>
      </c>
      <c r="BF413" s="52">
        <f t="shared" si="114"/>
        <v>1.2680333996609132E-2</v>
      </c>
      <c r="BG413" s="52">
        <f t="shared" si="114"/>
        <v>1.6179336906471812E-3</v>
      </c>
      <c r="BH413" s="52">
        <f t="shared" si="114"/>
        <v>2.0086156188512923E-4</v>
      </c>
      <c r="BI413" s="52">
        <f t="shared" si="114"/>
        <v>2.1670821470960938E-4</v>
      </c>
      <c r="BJ413" s="52">
        <f t="shared" si="114"/>
        <v>2.5554724389068558E-3</v>
      </c>
      <c r="BK413" s="44"/>
    </row>
    <row r="414" spans="4:63">
      <c r="D414" s="42">
        <f t="shared" si="109"/>
        <v>5.25</v>
      </c>
      <c r="E414" s="52">
        <f t="shared" si="118"/>
        <v>2.9870734608730158E-3</v>
      </c>
      <c r="F414" s="52">
        <f t="shared" si="118"/>
        <v>2.9870734608730158E-3</v>
      </c>
      <c r="G414" s="52">
        <f t="shared" si="118"/>
        <v>2.9870734608730158E-3</v>
      </c>
      <c r="H414" s="52">
        <f t="shared" si="118"/>
        <v>2.9870734608730158E-3</v>
      </c>
      <c r="I414" s="52">
        <f t="shared" si="118"/>
        <v>2.9870734608730158E-3</v>
      </c>
      <c r="J414" s="52">
        <f t="shared" si="118"/>
        <v>2.9870734608730158E-3</v>
      </c>
      <c r="K414" s="52">
        <f t="shared" si="118"/>
        <v>2.9870734608730158E-3</v>
      </c>
      <c r="L414" s="52">
        <f t="shared" si="118"/>
        <v>2.9870734608730158E-3</v>
      </c>
      <c r="M414" s="52">
        <f t="shared" si="118"/>
        <v>2.9870734608730158E-3</v>
      </c>
      <c r="N414" s="52">
        <f t="shared" si="118"/>
        <v>2.9870734608730158E-3</v>
      </c>
      <c r="Q414" s="52">
        <f t="shared" si="119"/>
        <v>2.9717309130507063E-3</v>
      </c>
      <c r="R414" s="52">
        <f t="shared" si="119"/>
        <v>2.1266712743212754E-3</v>
      </c>
      <c r="S414" s="52">
        <f t="shared" si="119"/>
        <v>2.6774181287534792E-3</v>
      </c>
      <c r="T414" s="52">
        <f t="shared" si="119"/>
        <v>2.6832535392521829E-3</v>
      </c>
      <c r="U414" s="52">
        <f t="shared" si="119"/>
        <v>2.8534035058794629E-3</v>
      </c>
      <c r="V414" s="52">
        <f t="shared" si="119"/>
        <v>-1.0210240698293313E-2</v>
      </c>
      <c r="W414" s="52">
        <f t="shared" si="119"/>
        <v>1.4021006850312458E-3</v>
      </c>
      <c r="X414" s="52">
        <f t="shared" si="119"/>
        <v>2.7961455461079504E-3</v>
      </c>
      <c r="Y414" s="52">
        <f t="shared" si="119"/>
        <v>2.7699706717013331E-3</v>
      </c>
      <c r="Z414" s="52">
        <f t="shared" si="119"/>
        <v>4.8695702218885741E-4</v>
      </c>
      <c r="AA414" s="96"/>
      <c r="AB414" s="96"/>
      <c r="AC414" s="52">
        <f t="shared" si="120"/>
        <v>3.0024160086953243E-3</v>
      </c>
      <c r="AD414" s="52">
        <f t="shared" si="120"/>
        <v>3.8474756474247552E-3</v>
      </c>
      <c r="AE414" s="52">
        <f t="shared" si="120"/>
        <v>3.2967287929925519E-3</v>
      </c>
      <c r="AF414" s="52">
        <f t="shared" si="120"/>
        <v>3.2908933824938522E-3</v>
      </c>
      <c r="AG414" s="52">
        <f t="shared" si="120"/>
        <v>3.1207434158665678E-3</v>
      </c>
      <c r="AH414" s="52">
        <f t="shared" si="120"/>
        <v>1.6184387620039341E-2</v>
      </c>
      <c r="AI414" s="52">
        <f t="shared" si="120"/>
        <v>4.5720462367147855E-3</v>
      </c>
      <c r="AJ414" s="52">
        <f t="shared" si="120"/>
        <v>3.1780013756380816E-3</v>
      </c>
      <c r="AK414" s="52">
        <f t="shared" si="120"/>
        <v>3.2041762500446972E-3</v>
      </c>
      <c r="AL414" s="52">
        <f t="shared" si="120"/>
        <v>5.4871898995571752E-3</v>
      </c>
      <c r="AO414" s="52">
        <f t="shared" si="113"/>
        <v>1.5342547822309437E-5</v>
      </c>
      <c r="AP414" s="52">
        <f t="shared" si="113"/>
        <v>8.6040218655174033E-4</v>
      </c>
      <c r="AQ414" s="52">
        <f t="shared" si="113"/>
        <v>3.0965533211953656E-4</v>
      </c>
      <c r="AR414" s="52">
        <f t="shared" si="113"/>
        <v>3.0381992162083291E-4</v>
      </c>
      <c r="AS414" s="52">
        <f t="shared" si="113"/>
        <v>1.3366995499355288E-4</v>
      </c>
      <c r="AT414" s="52">
        <f t="shared" si="113"/>
        <v>1.3197314159166328E-2</v>
      </c>
      <c r="AU414" s="52">
        <f t="shared" si="113"/>
        <v>1.58497277584177E-3</v>
      </c>
      <c r="AV414" s="52">
        <f t="shared" si="113"/>
        <v>1.9092791476506537E-4</v>
      </c>
      <c r="AW414" s="52">
        <f t="shared" si="113"/>
        <v>2.171027891716827E-4</v>
      </c>
      <c r="AX414" s="52">
        <f t="shared" si="113"/>
        <v>2.5001164386841586E-3</v>
      </c>
      <c r="BA414" s="52">
        <f t="shared" si="114"/>
        <v>1.534254782230857E-5</v>
      </c>
      <c r="BB414" s="52">
        <f t="shared" si="114"/>
        <v>8.6040218655173946E-4</v>
      </c>
      <c r="BC414" s="52">
        <f t="shared" si="114"/>
        <v>3.0965533211953613E-4</v>
      </c>
      <c r="BD414" s="52">
        <f t="shared" si="114"/>
        <v>3.0381992162083638E-4</v>
      </c>
      <c r="BE414" s="52">
        <f t="shared" si="114"/>
        <v>1.3366995499355201E-4</v>
      </c>
      <c r="BF414" s="52">
        <f t="shared" si="114"/>
        <v>1.3197314159166324E-2</v>
      </c>
      <c r="BG414" s="52">
        <f t="shared" si="114"/>
        <v>1.5849727758417698E-3</v>
      </c>
      <c r="BH414" s="52">
        <f t="shared" si="114"/>
        <v>1.909279147650658E-4</v>
      </c>
      <c r="BI414" s="52">
        <f t="shared" si="114"/>
        <v>2.171027891716814E-4</v>
      </c>
      <c r="BJ414" s="52">
        <f t="shared" si="114"/>
        <v>2.5001164386841595E-3</v>
      </c>
      <c r="BK414" s="44"/>
    </row>
    <row r="415" spans="4:63">
      <c r="D415" s="42">
        <f t="shared" si="109"/>
        <v>5.5</v>
      </c>
      <c r="E415" s="52">
        <f t="shared" si="118"/>
        <v>3.1131799714798386E-3</v>
      </c>
      <c r="F415" s="52">
        <f t="shared" si="118"/>
        <v>3.1131799714798386E-3</v>
      </c>
      <c r="G415" s="52">
        <f t="shared" si="118"/>
        <v>3.1131799714798386E-3</v>
      </c>
      <c r="H415" s="52">
        <f t="shared" si="118"/>
        <v>3.1131799714798386E-3</v>
      </c>
      <c r="I415" s="52">
        <f t="shared" si="118"/>
        <v>3.1131799714798386E-3</v>
      </c>
      <c r="J415" s="52">
        <f t="shared" si="118"/>
        <v>3.1131799714798386E-3</v>
      </c>
      <c r="K415" s="52">
        <f t="shared" si="118"/>
        <v>3.1131799714798386E-3</v>
      </c>
      <c r="L415" s="52">
        <f t="shared" si="118"/>
        <v>3.1131799714798386E-3</v>
      </c>
      <c r="M415" s="52">
        <f t="shared" si="118"/>
        <v>3.1131799714798386E-3</v>
      </c>
      <c r="N415" s="52">
        <f t="shared" si="118"/>
        <v>3.1131799714798386E-3</v>
      </c>
      <c r="Q415" s="52">
        <f t="shared" si="119"/>
        <v>3.0989099626748018E-3</v>
      </c>
      <c r="R415" s="52">
        <f t="shared" si="119"/>
        <v>2.2975177662326197E-3</v>
      </c>
      <c r="S415" s="52">
        <f t="shared" si="119"/>
        <v>2.7882790741952045E-3</v>
      </c>
      <c r="T415" s="52">
        <f t="shared" si="119"/>
        <v>2.8649586991368417E-3</v>
      </c>
      <c r="U415" s="52">
        <f t="shared" si="119"/>
        <v>3.0195250657785453E-3</v>
      </c>
      <c r="V415" s="52">
        <f t="shared" si="119"/>
        <v>-1.0598187658391229E-2</v>
      </c>
      <c r="W415" s="52">
        <f t="shared" si="119"/>
        <v>1.5487819367692942E-3</v>
      </c>
      <c r="X415" s="52">
        <f t="shared" si="119"/>
        <v>2.9324414059736167E-3</v>
      </c>
      <c r="Y415" s="52">
        <f t="shared" si="119"/>
        <v>2.8963239060746234E-3</v>
      </c>
      <c r="Z415" s="52">
        <f t="shared" si="119"/>
        <v>6.5791994863956943E-4</v>
      </c>
      <c r="AA415" s="96"/>
      <c r="AB415" s="96"/>
      <c r="AC415" s="52">
        <f t="shared" si="120"/>
        <v>3.127449980284875E-3</v>
      </c>
      <c r="AD415" s="52">
        <f t="shared" si="120"/>
        <v>3.928842176727061E-3</v>
      </c>
      <c r="AE415" s="52">
        <f t="shared" si="120"/>
        <v>3.4380808687644727E-3</v>
      </c>
      <c r="AF415" s="52">
        <f t="shared" si="120"/>
        <v>3.3614012438228391E-3</v>
      </c>
      <c r="AG415" s="52">
        <f t="shared" si="120"/>
        <v>3.2068348771811324E-3</v>
      </c>
      <c r="AH415" s="52">
        <f t="shared" si="120"/>
        <v>1.6824547601350909E-2</v>
      </c>
      <c r="AI415" s="52">
        <f t="shared" si="120"/>
        <v>4.6775780061903824E-3</v>
      </c>
      <c r="AJ415" s="52">
        <f t="shared" si="120"/>
        <v>3.2939185369860614E-3</v>
      </c>
      <c r="AK415" s="52">
        <f t="shared" si="120"/>
        <v>3.3300360368850534E-3</v>
      </c>
      <c r="AL415" s="52">
        <f t="shared" si="120"/>
        <v>5.5684399943201086E-3</v>
      </c>
      <c r="AO415" s="52">
        <f t="shared" si="113"/>
        <v>1.4270008805036816E-5</v>
      </c>
      <c r="AP415" s="52">
        <f t="shared" si="113"/>
        <v>8.1566220524721894E-4</v>
      </c>
      <c r="AQ415" s="52">
        <f t="shared" si="113"/>
        <v>3.2490089728463411E-4</v>
      </c>
      <c r="AR415" s="52">
        <f t="shared" si="113"/>
        <v>2.4822127234299697E-4</v>
      </c>
      <c r="AS415" s="52">
        <f t="shared" si="113"/>
        <v>9.365490570129335E-5</v>
      </c>
      <c r="AT415" s="52">
        <f t="shared" si="113"/>
        <v>1.3711367629871067E-2</v>
      </c>
      <c r="AU415" s="52">
        <f t="shared" si="113"/>
        <v>1.5643980347105444E-3</v>
      </c>
      <c r="AV415" s="52">
        <f t="shared" si="113"/>
        <v>1.8073856550622188E-4</v>
      </c>
      <c r="AW415" s="52">
        <f t="shared" si="113"/>
        <v>2.1685606540521518E-4</v>
      </c>
      <c r="AX415" s="52">
        <f t="shared" si="113"/>
        <v>2.4552600228402691E-3</v>
      </c>
      <c r="BA415" s="52">
        <f t="shared" si="114"/>
        <v>1.4270008805036382E-5</v>
      </c>
      <c r="BB415" s="52">
        <f t="shared" si="114"/>
        <v>8.1566220524722241E-4</v>
      </c>
      <c r="BC415" s="52">
        <f t="shared" si="114"/>
        <v>3.2490089728463411E-4</v>
      </c>
      <c r="BD415" s="52">
        <f t="shared" si="114"/>
        <v>2.4822127234300044E-4</v>
      </c>
      <c r="BE415" s="52">
        <f t="shared" si="114"/>
        <v>9.3654905701293784E-5</v>
      </c>
      <c r="BF415" s="52">
        <f t="shared" si="114"/>
        <v>1.3711367629871071E-2</v>
      </c>
      <c r="BG415" s="52">
        <f t="shared" si="114"/>
        <v>1.5643980347105437E-3</v>
      </c>
      <c r="BH415" s="52">
        <f t="shared" si="114"/>
        <v>1.8073856550622274E-4</v>
      </c>
      <c r="BI415" s="52">
        <f t="shared" si="114"/>
        <v>2.1685606540521474E-4</v>
      </c>
      <c r="BJ415" s="52">
        <f t="shared" si="114"/>
        <v>2.4552600228402699E-3</v>
      </c>
      <c r="BK415" s="44"/>
    </row>
    <row r="416" spans="4:63">
      <c r="D416" s="42">
        <f t="shared" si="109"/>
        <v>5.75</v>
      </c>
      <c r="E416" s="52">
        <f t="shared" si="118"/>
        <v>3.2370475158352333E-3</v>
      </c>
      <c r="F416" s="52">
        <f t="shared" si="118"/>
        <v>3.2370475158352333E-3</v>
      </c>
      <c r="G416" s="52">
        <f t="shared" si="118"/>
        <v>3.2370475158352333E-3</v>
      </c>
      <c r="H416" s="52">
        <f t="shared" si="118"/>
        <v>3.2370475158352333E-3</v>
      </c>
      <c r="I416" s="52">
        <f t="shared" si="118"/>
        <v>3.2370475158352333E-3</v>
      </c>
      <c r="J416" s="52">
        <f t="shared" si="118"/>
        <v>3.2370475158352333E-3</v>
      </c>
      <c r="K416" s="52">
        <f t="shared" si="118"/>
        <v>3.2370475158352333E-3</v>
      </c>
      <c r="L416" s="52">
        <f t="shared" si="118"/>
        <v>3.2370475158352333E-3</v>
      </c>
      <c r="M416" s="52">
        <f t="shared" si="118"/>
        <v>3.2370475158352333E-3</v>
      </c>
      <c r="N416" s="52">
        <f t="shared" si="118"/>
        <v>3.2370475158352333E-3</v>
      </c>
      <c r="Q416" s="52">
        <f t="shared" si="119"/>
        <v>3.2235397233539402E-3</v>
      </c>
      <c r="R416" s="52">
        <f t="shared" si="119"/>
        <v>2.4481793392764602E-3</v>
      </c>
      <c r="S416" s="52">
        <f t="shared" si="119"/>
        <v>2.8976314383895754E-3</v>
      </c>
      <c r="T416" s="52">
        <f t="shared" si="119"/>
        <v>3.0289602820057866E-3</v>
      </c>
      <c r="U416" s="52">
        <f t="shared" si="119"/>
        <v>3.1728004306086329E-3</v>
      </c>
      <c r="V416" s="52">
        <f t="shared" si="119"/>
        <v>-1.0988366573336072E-2</v>
      </c>
      <c r="W416" s="52">
        <f t="shared" si="119"/>
        <v>1.6743480607020681E-3</v>
      </c>
      <c r="X416" s="52">
        <f t="shared" si="119"/>
        <v>3.066203039741304E-3</v>
      </c>
      <c r="Y416" s="52">
        <f t="shared" si="119"/>
        <v>3.0209139325522638E-3</v>
      </c>
      <c r="Z416" s="52">
        <f t="shared" si="119"/>
        <v>8.0894031370181904E-4</v>
      </c>
      <c r="AA416" s="96"/>
      <c r="AB416" s="96"/>
      <c r="AC416" s="52">
        <f t="shared" si="120"/>
        <v>3.2505553083165268E-3</v>
      </c>
      <c r="AD416" s="52">
        <f t="shared" si="120"/>
        <v>4.0259156923940116E-3</v>
      </c>
      <c r="AE416" s="52">
        <f t="shared" si="120"/>
        <v>3.5764635932808912E-3</v>
      </c>
      <c r="AF416" s="52">
        <f t="shared" si="120"/>
        <v>3.4451347496646813E-3</v>
      </c>
      <c r="AG416" s="52">
        <f t="shared" si="120"/>
        <v>3.3012946010618342E-3</v>
      </c>
      <c r="AH416" s="52">
        <f t="shared" si="120"/>
        <v>1.746246160500654E-2</v>
      </c>
      <c r="AI416" s="52">
        <f t="shared" si="120"/>
        <v>4.7997469709683983E-3</v>
      </c>
      <c r="AJ416" s="52">
        <f t="shared" si="120"/>
        <v>3.4078919919291622E-3</v>
      </c>
      <c r="AK416" s="52">
        <f t="shared" si="120"/>
        <v>3.4531810991182033E-3</v>
      </c>
      <c r="AL416" s="52">
        <f t="shared" si="120"/>
        <v>5.6651547179686432E-3</v>
      </c>
      <c r="AO416" s="52">
        <f t="shared" si="113"/>
        <v>1.3507792481293104E-5</v>
      </c>
      <c r="AP416" s="52">
        <f t="shared" si="113"/>
        <v>7.888681765587731E-4</v>
      </c>
      <c r="AQ416" s="52">
        <f t="shared" si="113"/>
        <v>3.394160774456579E-4</v>
      </c>
      <c r="AR416" s="52">
        <f t="shared" si="113"/>
        <v>2.0808723382944672E-4</v>
      </c>
      <c r="AS416" s="52">
        <f t="shared" si="113"/>
        <v>6.4247085226600432E-5</v>
      </c>
      <c r="AT416" s="52">
        <f t="shared" si="113"/>
        <v>1.4225414089171306E-2</v>
      </c>
      <c r="AU416" s="52">
        <f t="shared" si="113"/>
        <v>1.5626994551331652E-3</v>
      </c>
      <c r="AV416" s="52">
        <f t="shared" si="113"/>
        <v>1.7084447609392933E-4</v>
      </c>
      <c r="AW416" s="52">
        <f t="shared" si="113"/>
        <v>2.1613358328296953E-4</v>
      </c>
      <c r="AX416" s="52">
        <f t="shared" si="113"/>
        <v>2.4281072021334143E-3</v>
      </c>
      <c r="BA416" s="52">
        <f t="shared" si="114"/>
        <v>1.3507792481293537E-5</v>
      </c>
      <c r="BB416" s="52">
        <f t="shared" si="114"/>
        <v>7.8886817655877831E-4</v>
      </c>
      <c r="BC416" s="52">
        <f t="shared" si="114"/>
        <v>3.394160774456579E-4</v>
      </c>
      <c r="BD416" s="52">
        <f t="shared" si="114"/>
        <v>2.0808723382944802E-4</v>
      </c>
      <c r="BE416" s="52">
        <f t="shared" si="114"/>
        <v>6.4247085226600865E-5</v>
      </c>
      <c r="BF416" s="52">
        <f t="shared" si="114"/>
        <v>1.4225414089171306E-2</v>
      </c>
      <c r="BG416" s="52">
        <f t="shared" si="114"/>
        <v>1.562699455133165E-3</v>
      </c>
      <c r="BH416" s="52">
        <f t="shared" si="114"/>
        <v>1.7084447609392889E-4</v>
      </c>
      <c r="BI416" s="52">
        <f t="shared" si="114"/>
        <v>2.1613358328296996E-4</v>
      </c>
      <c r="BJ416" s="52">
        <f t="shared" si="114"/>
        <v>2.4281072021334099E-3</v>
      </c>
      <c r="BK416" s="44"/>
    </row>
    <row r="417" spans="4:63">
      <c r="D417" s="42">
        <f t="shared" si="109"/>
        <v>6</v>
      </c>
      <c r="E417" s="52">
        <f t="shared" si="118"/>
        <v>3.3586228376288061E-3</v>
      </c>
      <c r="F417" s="52">
        <f t="shared" si="118"/>
        <v>3.3586228376288061E-3</v>
      </c>
      <c r="G417" s="52">
        <f t="shared" si="118"/>
        <v>3.3586228376288061E-3</v>
      </c>
      <c r="H417" s="52">
        <f t="shared" si="118"/>
        <v>3.3586228376288061E-3</v>
      </c>
      <c r="I417" s="52">
        <f t="shared" si="118"/>
        <v>3.3586228376288061E-3</v>
      </c>
      <c r="J417" s="52">
        <f t="shared" si="118"/>
        <v>3.3586228376288061E-3</v>
      </c>
      <c r="K417" s="52">
        <f t="shared" si="118"/>
        <v>3.3586228376288061E-3</v>
      </c>
      <c r="L417" s="52">
        <f t="shared" si="118"/>
        <v>3.3586228376288061E-3</v>
      </c>
      <c r="M417" s="52">
        <f t="shared" si="118"/>
        <v>3.3586228376288061E-3</v>
      </c>
      <c r="N417" s="52">
        <f t="shared" si="118"/>
        <v>3.3586228376288061E-3</v>
      </c>
      <c r="Q417" s="52">
        <f t="shared" si="119"/>
        <v>3.3455184111127315E-3</v>
      </c>
      <c r="R417" s="52">
        <f t="shared" si="119"/>
        <v>2.572154954853619E-3</v>
      </c>
      <c r="S417" s="52">
        <f t="shared" si="119"/>
        <v>3.005600713872336E-3</v>
      </c>
      <c r="T417" s="52">
        <f t="shared" si="119"/>
        <v>3.1697550007017392E-3</v>
      </c>
      <c r="U417" s="52">
        <f t="shared" si="119"/>
        <v>3.3097727159612646E-3</v>
      </c>
      <c r="V417" s="52">
        <f t="shared" si="119"/>
        <v>-1.1384031949920281E-2</v>
      </c>
      <c r="W417" s="52">
        <f t="shared" si="119"/>
        <v>1.7717987390438556E-3</v>
      </c>
      <c r="X417" s="52">
        <f t="shared" si="119"/>
        <v>3.196780261239015E-3</v>
      </c>
      <c r="Y417" s="52">
        <f t="shared" si="119"/>
        <v>3.1435047216375848E-3</v>
      </c>
      <c r="Z417" s="52">
        <f t="shared" si="119"/>
        <v>9.3230150614193399E-4</v>
      </c>
      <c r="AA417" s="96"/>
      <c r="AB417" s="96"/>
      <c r="AC417" s="52">
        <f t="shared" si="120"/>
        <v>3.371727264144881E-3</v>
      </c>
      <c r="AD417" s="52">
        <f t="shared" si="120"/>
        <v>4.1450907204039931E-3</v>
      </c>
      <c r="AE417" s="52">
        <f t="shared" si="120"/>
        <v>3.7116449613852761E-3</v>
      </c>
      <c r="AF417" s="52">
        <f t="shared" si="120"/>
        <v>3.5474906745558751E-3</v>
      </c>
      <c r="AG417" s="52">
        <f t="shared" si="120"/>
        <v>3.4074729592963485E-3</v>
      </c>
      <c r="AH417" s="52">
        <f t="shared" si="120"/>
        <v>1.8101277625177895E-2</v>
      </c>
      <c r="AI417" s="52">
        <f t="shared" si="120"/>
        <v>4.9454469362137576E-3</v>
      </c>
      <c r="AJ417" s="52">
        <f t="shared" si="120"/>
        <v>3.5204654140185971E-3</v>
      </c>
      <c r="AK417" s="52">
        <f t="shared" si="120"/>
        <v>3.5737409536200282E-3</v>
      </c>
      <c r="AL417" s="52">
        <f t="shared" si="120"/>
        <v>5.7849441691156757E-3</v>
      </c>
      <c r="AO417" s="52">
        <f t="shared" si="113"/>
        <v>1.3104426516074522E-5</v>
      </c>
      <c r="AP417" s="52">
        <f t="shared" si="113"/>
        <v>7.8646788277518705E-4</v>
      </c>
      <c r="AQ417" s="52">
        <f t="shared" si="113"/>
        <v>3.5302212375647006E-4</v>
      </c>
      <c r="AR417" s="52">
        <f t="shared" si="113"/>
        <v>1.8886783692706683E-4</v>
      </c>
      <c r="AS417" s="52">
        <f t="shared" si="113"/>
        <v>4.8850121667541515E-5</v>
      </c>
      <c r="AT417" s="52">
        <f t="shared" si="113"/>
        <v>1.4742654787549086E-2</v>
      </c>
      <c r="AU417" s="52">
        <f t="shared" si="113"/>
        <v>1.5868240985849504E-3</v>
      </c>
      <c r="AV417" s="52">
        <f t="shared" si="113"/>
        <v>1.6184257638979108E-4</v>
      </c>
      <c r="AW417" s="52">
        <f t="shared" si="113"/>
        <v>2.1511811599122122E-4</v>
      </c>
      <c r="AX417" s="52">
        <f t="shared" si="113"/>
        <v>2.4263213314868722E-3</v>
      </c>
      <c r="BA417" s="52">
        <f t="shared" si="114"/>
        <v>1.3104426516074956E-5</v>
      </c>
      <c r="BB417" s="52">
        <f t="shared" si="114"/>
        <v>7.8646788277518705E-4</v>
      </c>
      <c r="BC417" s="52">
        <f t="shared" si="114"/>
        <v>3.5302212375647006E-4</v>
      </c>
      <c r="BD417" s="52">
        <f t="shared" si="114"/>
        <v>1.88867836927069E-4</v>
      </c>
      <c r="BE417" s="52">
        <f t="shared" si="114"/>
        <v>4.8850121667542382E-5</v>
      </c>
      <c r="BF417" s="52">
        <f t="shared" si="114"/>
        <v>1.4742654787549089E-2</v>
      </c>
      <c r="BG417" s="52">
        <f t="shared" si="114"/>
        <v>1.5868240985849515E-3</v>
      </c>
      <c r="BH417" s="52">
        <f t="shared" si="114"/>
        <v>1.6184257638979108E-4</v>
      </c>
      <c r="BI417" s="52">
        <f t="shared" si="114"/>
        <v>2.1511811599122209E-4</v>
      </c>
      <c r="BJ417" s="52">
        <f t="shared" si="114"/>
        <v>2.4263213314868696E-3</v>
      </c>
      <c r="BK417" s="44"/>
    </row>
    <row r="418" spans="4:63">
      <c r="D418" s="42">
        <f t="shared" si="109"/>
        <v>6.25</v>
      </c>
      <c r="E418" s="52">
        <f t="shared" si="118"/>
        <v>3.4778650070470189E-3</v>
      </c>
      <c r="F418" s="52">
        <f t="shared" si="118"/>
        <v>3.4778650070470189E-3</v>
      </c>
      <c r="G418" s="52">
        <f t="shared" si="118"/>
        <v>3.4778650070470189E-3</v>
      </c>
      <c r="H418" s="52">
        <f t="shared" si="118"/>
        <v>3.4778650070470189E-3</v>
      </c>
      <c r="I418" s="52">
        <f t="shared" si="118"/>
        <v>3.4778650070470189E-3</v>
      </c>
      <c r="J418" s="52">
        <f t="shared" si="118"/>
        <v>3.4778650070470189E-3</v>
      </c>
      <c r="K418" s="52">
        <f t="shared" si="118"/>
        <v>3.4778650070470189E-3</v>
      </c>
      <c r="L418" s="52">
        <f t="shared" si="118"/>
        <v>3.4778650070470189E-3</v>
      </c>
      <c r="M418" s="52">
        <f t="shared" si="118"/>
        <v>3.4778650070470189E-3</v>
      </c>
      <c r="N418" s="52">
        <f t="shared" si="118"/>
        <v>3.4778650070470189E-3</v>
      </c>
      <c r="Q418" s="52">
        <f t="shared" si="119"/>
        <v>3.464872374047251E-3</v>
      </c>
      <c r="R418" s="52">
        <f t="shared" si="119"/>
        <v>2.6718965246957764E-3</v>
      </c>
      <c r="S418" s="52">
        <f t="shared" si="119"/>
        <v>3.1127450955071205E-3</v>
      </c>
      <c r="T418" s="52">
        <f t="shared" si="119"/>
        <v>3.2893031717640734E-3</v>
      </c>
      <c r="U418" s="52">
        <f t="shared" si="119"/>
        <v>3.4315129033843884E-3</v>
      </c>
      <c r="V418" s="52">
        <f t="shared" si="119"/>
        <v>-1.1785237972632744E-2</v>
      </c>
      <c r="W418" s="52">
        <f t="shared" si="119"/>
        <v>1.8433404153552239E-3</v>
      </c>
      <c r="X418" s="52">
        <f t="shared" si="119"/>
        <v>3.3241321604471313E-3</v>
      </c>
      <c r="Y418" s="52">
        <f t="shared" si="119"/>
        <v>3.264071732876319E-3</v>
      </c>
      <c r="Z418" s="52">
        <f t="shared" si="119"/>
        <v>1.0304620548094437E-3</v>
      </c>
      <c r="AA418" s="96"/>
      <c r="AB418" s="96"/>
      <c r="AC418" s="52">
        <f t="shared" si="120"/>
        <v>3.4908576400467873E-3</v>
      </c>
      <c r="AD418" s="52">
        <f t="shared" si="120"/>
        <v>4.2838334893982631E-3</v>
      </c>
      <c r="AE418" s="52">
        <f t="shared" si="120"/>
        <v>3.8429849185869181E-3</v>
      </c>
      <c r="AF418" s="52">
        <f t="shared" si="120"/>
        <v>3.6664268423299662E-3</v>
      </c>
      <c r="AG418" s="52">
        <f t="shared" si="120"/>
        <v>3.5242171107096503E-3</v>
      </c>
      <c r="AH418" s="52">
        <f t="shared" si="120"/>
        <v>1.8740967986726781E-2</v>
      </c>
      <c r="AI418" s="52">
        <f t="shared" si="120"/>
        <v>5.1123895987388148E-3</v>
      </c>
      <c r="AJ418" s="52">
        <f t="shared" si="120"/>
        <v>3.6315978536469074E-3</v>
      </c>
      <c r="AK418" s="52">
        <f t="shared" si="120"/>
        <v>3.6916582812177193E-3</v>
      </c>
      <c r="AL418" s="52">
        <f t="shared" si="120"/>
        <v>5.9252679592845959E-3</v>
      </c>
      <c r="AO418" s="52">
        <f t="shared" si="113"/>
        <v>1.2992632999767918E-5</v>
      </c>
      <c r="AP418" s="52">
        <f t="shared" si="113"/>
        <v>8.059684823512425E-4</v>
      </c>
      <c r="AQ418" s="52">
        <f t="shared" si="113"/>
        <v>3.6511991153989837E-4</v>
      </c>
      <c r="AR418" s="52">
        <f t="shared" si="113"/>
        <v>1.8856183528294553E-4</v>
      </c>
      <c r="AS418" s="52">
        <f t="shared" si="113"/>
        <v>4.6352103662630501E-5</v>
      </c>
      <c r="AT418" s="52">
        <f t="shared" si="113"/>
        <v>1.5263102979679763E-2</v>
      </c>
      <c r="AU418" s="52">
        <f t="shared" si="113"/>
        <v>1.634524591691795E-3</v>
      </c>
      <c r="AV418" s="52">
        <f t="shared" si="113"/>
        <v>1.5373284659988759E-4</v>
      </c>
      <c r="AW418" s="52">
        <f t="shared" si="113"/>
        <v>2.1379327417069991E-4</v>
      </c>
      <c r="AX418" s="52">
        <f t="shared" si="113"/>
        <v>2.4474029522375752E-3</v>
      </c>
      <c r="BA418" s="52">
        <f t="shared" si="114"/>
        <v>1.2992632999768352E-5</v>
      </c>
      <c r="BB418" s="52">
        <f t="shared" si="114"/>
        <v>8.0596848235124424E-4</v>
      </c>
      <c r="BC418" s="52">
        <f t="shared" si="114"/>
        <v>3.6511991153989924E-4</v>
      </c>
      <c r="BD418" s="52">
        <f t="shared" si="114"/>
        <v>1.8856183528294726E-4</v>
      </c>
      <c r="BE418" s="52">
        <f t="shared" si="114"/>
        <v>4.6352103662631369E-5</v>
      </c>
      <c r="BF418" s="52">
        <f t="shared" si="114"/>
        <v>1.5263102979679762E-2</v>
      </c>
      <c r="BG418" s="52">
        <f t="shared" si="114"/>
        <v>1.6345245916917959E-3</v>
      </c>
      <c r="BH418" s="52">
        <f t="shared" si="114"/>
        <v>1.5373284659988846E-4</v>
      </c>
      <c r="BI418" s="52">
        <f t="shared" si="114"/>
        <v>2.1379327417070035E-4</v>
      </c>
      <c r="BJ418" s="52">
        <f t="shared" si="114"/>
        <v>2.447402952237577E-3</v>
      </c>
      <c r="BK418" s="44"/>
    </row>
    <row r="419" spans="4:63">
      <c r="D419" s="42">
        <f t="shared" si="109"/>
        <v>6.5</v>
      </c>
      <c r="E419" s="52">
        <f t="shared" ref="E419:N434" si="121">((E330)/($D330-$D329))/$R$192*100</f>
        <v>3.5947442509160479E-3</v>
      </c>
      <c r="F419" s="52">
        <f t="shared" si="121"/>
        <v>3.5947442509160479E-3</v>
      </c>
      <c r="G419" s="52">
        <f t="shared" si="121"/>
        <v>3.5947442509160479E-3</v>
      </c>
      <c r="H419" s="52">
        <f t="shared" si="121"/>
        <v>3.5947442509160479E-3</v>
      </c>
      <c r="I419" s="52">
        <f t="shared" si="121"/>
        <v>3.5947442509160479E-3</v>
      </c>
      <c r="J419" s="52">
        <f t="shared" si="121"/>
        <v>3.5947442509160479E-3</v>
      </c>
      <c r="K419" s="52">
        <f t="shared" si="121"/>
        <v>3.5947442509160479E-3</v>
      </c>
      <c r="L419" s="52">
        <f t="shared" si="121"/>
        <v>3.5947442509160479E-3</v>
      </c>
      <c r="M419" s="52">
        <f t="shared" si="121"/>
        <v>3.5947442509160479E-3</v>
      </c>
      <c r="N419" s="52">
        <f t="shared" si="121"/>
        <v>3.5947442509160479E-3</v>
      </c>
      <c r="Q419" s="52">
        <f t="shared" ref="Q419:Z434" si="122">((Q330)/($D330-$D329))/$R$192*100</f>
        <v>3.5817672874448188E-3</v>
      </c>
      <c r="R419" s="52">
        <f t="shared" si="122"/>
        <v>2.7613130070417327E-3</v>
      </c>
      <c r="S419" s="52">
        <f t="shared" si="122"/>
        <v>3.220018904601653E-3</v>
      </c>
      <c r="T419" s="52">
        <f t="shared" si="122"/>
        <v>3.3991293361961845E-3</v>
      </c>
      <c r="U419" s="52">
        <f t="shared" si="122"/>
        <v>3.5448598010453004E-3</v>
      </c>
      <c r="V419" s="52">
        <f t="shared" si="122"/>
        <v>-1.2187700594579891E-2</v>
      </c>
      <c r="W419" s="52">
        <f t="shared" si="122"/>
        <v>1.9030300463211886E-3</v>
      </c>
      <c r="X419" s="52">
        <f t="shared" si="122"/>
        <v>3.4490385254945374E-3</v>
      </c>
      <c r="Y419" s="52">
        <f t="shared" si="122"/>
        <v>3.3828723669713668E-3</v>
      </c>
      <c r="Z419" s="52">
        <f t="shared" si="122"/>
        <v>1.1188587580503221E-3</v>
      </c>
      <c r="AA419" s="96"/>
      <c r="AB419" s="96"/>
      <c r="AC419" s="52">
        <f t="shared" ref="AC419:AL434" si="123">((AC330)/($D330-$D329))/$R$192*100</f>
        <v>3.607721214387277E-3</v>
      </c>
      <c r="AD419" s="52">
        <f t="shared" si="123"/>
        <v>4.4281754947903635E-3</v>
      </c>
      <c r="AE419" s="52">
        <f t="shared" si="123"/>
        <v>3.9694695972304428E-3</v>
      </c>
      <c r="AF419" s="52">
        <f t="shared" si="123"/>
        <v>3.7903591656359118E-3</v>
      </c>
      <c r="AG419" s="52">
        <f t="shared" si="123"/>
        <v>3.6446287007867954E-3</v>
      </c>
      <c r="AH419" s="52">
        <f t="shared" si="123"/>
        <v>1.9377189096411986E-2</v>
      </c>
      <c r="AI419" s="52">
        <f t="shared" si="123"/>
        <v>5.2864584555109067E-3</v>
      </c>
      <c r="AJ419" s="52">
        <f t="shared" si="123"/>
        <v>3.7404499763375584E-3</v>
      </c>
      <c r="AK419" s="52">
        <f t="shared" si="123"/>
        <v>3.806616134860729E-3</v>
      </c>
      <c r="AL419" s="52">
        <f t="shared" si="123"/>
        <v>6.0706297437817741E-3</v>
      </c>
      <c r="AO419" s="52">
        <f t="shared" si="113"/>
        <v>1.297696347122906E-5</v>
      </c>
      <c r="AP419" s="52">
        <f t="shared" si="113"/>
        <v>8.334312438743152E-4</v>
      </c>
      <c r="AQ419" s="52">
        <f t="shared" si="113"/>
        <v>3.7472534631439493E-4</v>
      </c>
      <c r="AR419" s="52">
        <f t="shared" si="113"/>
        <v>1.9561491471986343E-4</v>
      </c>
      <c r="AS419" s="52">
        <f t="shared" si="113"/>
        <v>4.9884449870747465E-5</v>
      </c>
      <c r="AT419" s="52">
        <f t="shared" si="113"/>
        <v>1.578244484549594E-2</v>
      </c>
      <c r="AU419" s="52">
        <f t="shared" si="113"/>
        <v>1.6917142045948593E-3</v>
      </c>
      <c r="AV419" s="52">
        <f t="shared" si="113"/>
        <v>1.457057254215105E-4</v>
      </c>
      <c r="AW419" s="52">
        <f t="shared" si="113"/>
        <v>2.118718839446811E-4</v>
      </c>
      <c r="AX419" s="52">
        <f t="shared" si="113"/>
        <v>2.4758854928657258E-3</v>
      </c>
      <c r="BA419" s="52">
        <f t="shared" si="114"/>
        <v>1.297696347122906E-5</v>
      </c>
      <c r="BB419" s="52">
        <f t="shared" si="114"/>
        <v>8.3343124387431564E-4</v>
      </c>
      <c r="BC419" s="52">
        <f t="shared" si="114"/>
        <v>3.7472534631439493E-4</v>
      </c>
      <c r="BD419" s="52">
        <f t="shared" si="114"/>
        <v>1.9561491471986386E-4</v>
      </c>
      <c r="BE419" s="52">
        <f t="shared" si="114"/>
        <v>4.9884449870747465E-5</v>
      </c>
      <c r="BF419" s="52">
        <f t="shared" si="114"/>
        <v>1.5782444845495937E-2</v>
      </c>
      <c r="BG419" s="52">
        <f t="shared" si="114"/>
        <v>1.6917142045948588E-3</v>
      </c>
      <c r="BH419" s="52">
        <f t="shared" si="114"/>
        <v>1.457057254215105E-4</v>
      </c>
      <c r="BI419" s="52">
        <f t="shared" si="114"/>
        <v>2.118718839446811E-4</v>
      </c>
      <c r="BJ419" s="52">
        <f t="shared" si="114"/>
        <v>2.4758854928657262E-3</v>
      </c>
      <c r="BK419" s="44"/>
    </row>
    <row r="420" spans="4:63">
      <c r="D420" s="42">
        <f t="shared" si="109"/>
        <v>6.75</v>
      </c>
      <c r="E420" s="52">
        <f t="shared" si="121"/>
        <v>3.7092408540031077E-3</v>
      </c>
      <c r="F420" s="52">
        <f t="shared" si="121"/>
        <v>3.7092408540031077E-3</v>
      </c>
      <c r="G420" s="52">
        <f t="shared" si="121"/>
        <v>3.7092408540031077E-3</v>
      </c>
      <c r="H420" s="52">
        <f t="shared" si="121"/>
        <v>3.7092408540031077E-3</v>
      </c>
      <c r="I420" s="52">
        <f t="shared" si="121"/>
        <v>3.7092408540031077E-3</v>
      </c>
      <c r="J420" s="52">
        <f t="shared" si="121"/>
        <v>3.7092408540031077E-3</v>
      </c>
      <c r="K420" s="52">
        <f t="shared" si="121"/>
        <v>3.7092408540031077E-3</v>
      </c>
      <c r="L420" s="52">
        <f t="shared" si="121"/>
        <v>3.7092408540031077E-3</v>
      </c>
      <c r="M420" s="52">
        <f t="shared" si="121"/>
        <v>3.7092408540031077E-3</v>
      </c>
      <c r="N420" s="52">
        <f t="shared" si="121"/>
        <v>3.7092408540031077E-3</v>
      </c>
      <c r="Q420" s="52">
        <f t="shared" si="122"/>
        <v>3.6962861697668083E-3</v>
      </c>
      <c r="R420" s="52">
        <f t="shared" si="122"/>
        <v>2.8484894280627563E-3</v>
      </c>
      <c r="S420" s="52">
        <f t="shared" si="122"/>
        <v>3.3279161132177739E-3</v>
      </c>
      <c r="T420" s="52">
        <f t="shared" si="122"/>
        <v>3.5059237807748872E-3</v>
      </c>
      <c r="U420" s="52">
        <f t="shared" si="122"/>
        <v>3.6537099672597439E-3</v>
      </c>
      <c r="V420" s="52">
        <f t="shared" si="122"/>
        <v>-1.2589045126036518E-2</v>
      </c>
      <c r="W420" s="52">
        <f t="shared" si="122"/>
        <v>1.9590021614105924E-3</v>
      </c>
      <c r="X420" s="52">
        <f t="shared" si="122"/>
        <v>3.5719404696794754E-3</v>
      </c>
      <c r="Y420" s="52">
        <f t="shared" si="122"/>
        <v>3.5000552895675507E-3</v>
      </c>
      <c r="Z420" s="52">
        <f t="shared" si="122"/>
        <v>1.2062771258641951E-3</v>
      </c>
      <c r="AA420" s="96"/>
      <c r="AB420" s="96"/>
      <c r="AC420" s="52">
        <f t="shared" si="123"/>
        <v>3.7221955382394081E-3</v>
      </c>
      <c r="AD420" s="52">
        <f t="shared" si="123"/>
        <v>4.5699922799434601E-3</v>
      </c>
      <c r="AE420" s="52">
        <f t="shared" si="123"/>
        <v>4.0905655947884425E-3</v>
      </c>
      <c r="AF420" s="52">
        <f t="shared" si="123"/>
        <v>3.9125579272313296E-3</v>
      </c>
      <c r="AG420" s="52">
        <f t="shared" si="123"/>
        <v>3.7647717407464725E-3</v>
      </c>
      <c r="AH420" s="52">
        <f t="shared" si="123"/>
        <v>2.0007526834042739E-2</v>
      </c>
      <c r="AI420" s="52">
        <f t="shared" si="123"/>
        <v>5.4594795465956244E-3</v>
      </c>
      <c r="AJ420" s="52">
        <f t="shared" si="123"/>
        <v>3.8465412383267418E-3</v>
      </c>
      <c r="AK420" s="52">
        <f t="shared" si="123"/>
        <v>3.9184264184386657E-3</v>
      </c>
      <c r="AL420" s="52">
        <f t="shared" si="123"/>
        <v>6.212204582142021E-3</v>
      </c>
      <c r="AO420" s="52">
        <f t="shared" si="113"/>
        <v>1.2954684236299481E-5</v>
      </c>
      <c r="AP420" s="52">
        <f t="shared" si="113"/>
        <v>8.6075142594035144E-4</v>
      </c>
      <c r="AQ420" s="52">
        <f t="shared" si="113"/>
        <v>3.8132474078533384E-4</v>
      </c>
      <c r="AR420" s="52">
        <f t="shared" si="113"/>
        <v>2.0331707322822053E-4</v>
      </c>
      <c r="AS420" s="52">
        <f t="shared" si="113"/>
        <v>5.5530886743363882E-5</v>
      </c>
      <c r="AT420" s="52">
        <f t="shared" si="113"/>
        <v>1.6298285980039625E-2</v>
      </c>
      <c r="AU420" s="52">
        <f t="shared" si="113"/>
        <v>1.7502386925925153E-3</v>
      </c>
      <c r="AV420" s="52">
        <f t="shared" si="113"/>
        <v>1.373003843236323E-4</v>
      </c>
      <c r="AW420" s="52">
        <f t="shared" si="113"/>
        <v>2.0918556443555707E-4</v>
      </c>
      <c r="AX420" s="52">
        <f t="shared" si="113"/>
        <v>2.5029637281389124E-3</v>
      </c>
      <c r="BA420" s="52">
        <f t="shared" si="114"/>
        <v>1.2954684236300348E-5</v>
      </c>
      <c r="BB420" s="52">
        <f t="shared" si="114"/>
        <v>8.6075142594035231E-4</v>
      </c>
      <c r="BC420" s="52">
        <f t="shared" si="114"/>
        <v>3.8132474078533471E-4</v>
      </c>
      <c r="BD420" s="52">
        <f t="shared" si="114"/>
        <v>2.0331707322822183E-4</v>
      </c>
      <c r="BE420" s="52">
        <f t="shared" si="114"/>
        <v>5.553088674336475E-5</v>
      </c>
      <c r="BF420" s="52">
        <f t="shared" si="114"/>
        <v>1.6298285980039632E-2</v>
      </c>
      <c r="BG420" s="52">
        <f t="shared" si="114"/>
        <v>1.7502386925925166E-3</v>
      </c>
      <c r="BH420" s="52">
        <f t="shared" si="114"/>
        <v>1.3730038432363404E-4</v>
      </c>
      <c r="BI420" s="52">
        <f t="shared" si="114"/>
        <v>2.0918556443555794E-4</v>
      </c>
      <c r="BJ420" s="52">
        <f t="shared" si="114"/>
        <v>2.5029637281389133E-3</v>
      </c>
      <c r="BK420" s="44"/>
    </row>
    <row r="421" spans="4:63">
      <c r="D421" s="42">
        <f t="shared" si="109"/>
        <v>7</v>
      </c>
      <c r="E421" s="52">
        <f t="shared" si="121"/>
        <v>3.8213441266330864E-3</v>
      </c>
      <c r="F421" s="52">
        <f t="shared" si="121"/>
        <v>3.8213441266330864E-3</v>
      </c>
      <c r="G421" s="52">
        <f t="shared" si="121"/>
        <v>3.8213441266330864E-3</v>
      </c>
      <c r="H421" s="52">
        <f t="shared" si="121"/>
        <v>3.8213441266330864E-3</v>
      </c>
      <c r="I421" s="52">
        <f t="shared" si="121"/>
        <v>3.8213441266330864E-3</v>
      </c>
      <c r="J421" s="52">
        <f t="shared" si="121"/>
        <v>3.8213441266330864E-3</v>
      </c>
      <c r="K421" s="52">
        <f t="shared" si="121"/>
        <v>3.8213441266330864E-3</v>
      </c>
      <c r="L421" s="52">
        <f t="shared" si="121"/>
        <v>3.8213441266330864E-3</v>
      </c>
      <c r="M421" s="52">
        <f t="shared" si="121"/>
        <v>3.8213441266330864E-3</v>
      </c>
      <c r="N421" s="52">
        <f t="shared" si="121"/>
        <v>3.8213441266330864E-3</v>
      </c>
      <c r="Q421" s="52">
        <f t="shared" si="122"/>
        <v>3.8084146434089082E-3</v>
      </c>
      <c r="R421" s="52">
        <f t="shared" si="122"/>
        <v>2.9333833356578009E-3</v>
      </c>
      <c r="S421" s="52">
        <f t="shared" si="122"/>
        <v>3.4364843565660433E-3</v>
      </c>
      <c r="T421" s="52">
        <f t="shared" si="122"/>
        <v>3.6096113350083626E-3</v>
      </c>
      <c r="U421" s="52">
        <f t="shared" si="122"/>
        <v>3.7578734681174937E-3</v>
      </c>
      <c r="V421" s="52">
        <f t="shared" si="122"/>
        <v>-1.2989816831016193E-2</v>
      </c>
      <c r="W421" s="52">
        <f t="shared" si="122"/>
        <v>2.0110458915943282E-3</v>
      </c>
      <c r="X421" s="52">
        <f t="shared" si="122"/>
        <v>3.6927498702126688E-3</v>
      </c>
      <c r="Y421" s="52">
        <f t="shared" si="122"/>
        <v>3.6155957329418549E-3</v>
      </c>
      <c r="Z421" s="52">
        <f t="shared" si="122"/>
        <v>1.2922708554069496E-3</v>
      </c>
      <c r="AA421" s="96"/>
      <c r="AB421" s="96"/>
      <c r="AC421" s="52">
        <f t="shared" si="123"/>
        <v>3.8342736098572641E-3</v>
      </c>
      <c r="AD421" s="52">
        <f t="shared" si="123"/>
        <v>4.7093049176083722E-3</v>
      </c>
      <c r="AE421" s="52">
        <f t="shared" si="123"/>
        <v>4.2062038967001303E-3</v>
      </c>
      <c r="AF421" s="52">
        <f t="shared" si="123"/>
        <v>4.0330769182578092E-3</v>
      </c>
      <c r="AG421" s="52">
        <f t="shared" si="123"/>
        <v>3.884814785148679E-3</v>
      </c>
      <c r="AH421" s="52">
        <f t="shared" si="123"/>
        <v>2.0632505084282368E-2</v>
      </c>
      <c r="AI421" s="52">
        <f t="shared" si="123"/>
        <v>5.6316423616718436E-3</v>
      </c>
      <c r="AJ421" s="52">
        <f t="shared" si="123"/>
        <v>3.9499383830535039E-3</v>
      </c>
      <c r="AK421" s="52">
        <f t="shared" si="123"/>
        <v>4.0270925203243178E-3</v>
      </c>
      <c r="AL421" s="52">
        <f t="shared" si="123"/>
        <v>6.3504173978592218E-3</v>
      </c>
      <c r="AO421" s="52">
        <f t="shared" si="113"/>
        <v>1.2929483224178185E-5</v>
      </c>
      <c r="AP421" s="52">
        <f t="shared" si="113"/>
        <v>8.8796079097528541E-4</v>
      </c>
      <c r="AQ421" s="52">
        <f t="shared" si="113"/>
        <v>3.848597700670431E-4</v>
      </c>
      <c r="AR421" s="52">
        <f t="shared" si="113"/>
        <v>2.1173279162472374E-4</v>
      </c>
      <c r="AS421" s="52">
        <f t="shared" si="113"/>
        <v>6.3470658515592682E-5</v>
      </c>
      <c r="AT421" s="52">
        <f t="shared" si="113"/>
        <v>1.6811160957649278E-2</v>
      </c>
      <c r="AU421" s="52">
        <f t="shared" si="113"/>
        <v>1.8102982350387581E-3</v>
      </c>
      <c r="AV421" s="52">
        <f t="shared" si="113"/>
        <v>1.2859425642041756E-4</v>
      </c>
      <c r="AW421" s="52">
        <f t="shared" si="113"/>
        <v>2.0574839369123148E-4</v>
      </c>
      <c r="AX421" s="52">
        <f t="shared" si="113"/>
        <v>2.5290732712261368E-3</v>
      </c>
      <c r="BA421" s="52">
        <f t="shared" si="114"/>
        <v>1.2929483224177751E-5</v>
      </c>
      <c r="BB421" s="52">
        <f t="shared" si="114"/>
        <v>8.8796079097528584E-4</v>
      </c>
      <c r="BC421" s="52">
        <f t="shared" si="114"/>
        <v>3.8485977006704397E-4</v>
      </c>
      <c r="BD421" s="52">
        <f t="shared" si="114"/>
        <v>2.1173279162472287E-4</v>
      </c>
      <c r="BE421" s="52">
        <f t="shared" si="114"/>
        <v>6.3470658515592682E-5</v>
      </c>
      <c r="BF421" s="52">
        <f t="shared" si="114"/>
        <v>1.6811160957649281E-2</v>
      </c>
      <c r="BG421" s="52">
        <f t="shared" si="114"/>
        <v>1.8102982350387572E-3</v>
      </c>
      <c r="BH421" s="52">
        <f t="shared" si="114"/>
        <v>1.2859425642041756E-4</v>
      </c>
      <c r="BI421" s="52">
        <f t="shared" si="114"/>
        <v>2.0574839369123148E-4</v>
      </c>
      <c r="BJ421" s="52">
        <f t="shared" si="114"/>
        <v>2.5290732712261355E-3</v>
      </c>
      <c r="BK421" s="44"/>
    </row>
    <row r="422" spans="4:63">
      <c r="D422" s="42">
        <f t="shared" si="109"/>
        <v>7.25</v>
      </c>
      <c r="E422" s="52">
        <f t="shared" si="121"/>
        <v>3.9310514462320223E-3</v>
      </c>
      <c r="F422" s="52">
        <f t="shared" si="121"/>
        <v>3.9310514462320223E-3</v>
      </c>
      <c r="G422" s="52">
        <f t="shared" si="121"/>
        <v>3.9310514462320223E-3</v>
      </c>
      <c r="H422" s="52">
        <f t="shared" si="121"/>
        <v>3.9310514462320223E-3</v>
      </c>
      <c r="I422" s="52">
        <f t="shared" si="121"/>
        <v>3.9310514462320223E-3</v>
      </c>
      <c r="J422" s="52">
        <f t="shared" si="121"/>
        <v>3.9310514462320223E-3</v>
      </c>
      <c r="K422" s="52">
        <f t="shared" si="121"/>
        <v>3.9310514462320223E-3</v>
      </c>
      <c r="L422" s="52">
        <f t="shared" si="121"/>
        <v>3.9310514462320223E-3</v>
      </c>
      <c r="M422" s="52">
        <f t="shared" si="121"/>
        <v>3.9310514462320223E-3</v>
      </c>
      <c r="N422" s="52">
        <f t="shared" si="121"/>
        <v>3.9310514462320223E-3</v>
      </c>
      <c r="Q422" s="52">
        <f t="shared" si="122"/>
        <v>3.9181464870147349E-3</v>
      </c>
      <c r="R422" s="52">
        <f t="shared" si="122"/>
        <v>3.0159599711896334E-3</v>
      </c>
      <c r="S422" s="52">
        <f t="shared" si="122"/>
        <v>3.5457486555023629E-3</v>
      </c>
      <c r="T422" s="52">
        <f t="shared" si="122"/>
        <v>3.7101273004623821E-3</v>
      </c>
      <c r="U422" s="52">
        <f t="shared" si="122"/>
        <v>3.8571761662786926E-3</v>
      </c>
      <c r="V422" s="52">
        <f t="shared" si="122"/>
        <v>-1.339056290621855E-2</v>
      </c>
      <c r="W422" s="52">
        <f t="shared" si="122"/>
        <v>2.0589636084251107E-3</v>
      </c>
      <c r="X422" s="52">
        <f t="shared" si="122"/>
        <v>3.8113884771716782E-3</v>
      </c>
      <c r="Y422" s="52">
        <f t="shared" si="122"/>
        <v>3.729476325614559E-3</v>
      </c>
      <c r="Z422" s="52">
        <f t="shared" si="122"/>
        <v>1.3764102134680739E-3</v>
      </c>
      <c r="AA422" s="96"/>
      <c r="AB422" s="96"/>
      <c r="AC422" s="52">
        <f t="shared" si="123"/>
        <v>3.9439564054493097E-3</v>
      </c>
      <c r="AD422" s="52">
        <f t="shared" si="123"/>
        <v>4.846142921274413E-3</v>
      </c>
      <c r="AE422" s="52">
        <f t="shared" si="123"/>
        <v>4.3163542369616826E-3</v>
      </c>
      <c r="AF422" s="52">
        <f t="shared" si="123"/>
        <v>4.1519755920016626E-3</v>
      </c>
      <c r="AG422" s="52">
        <f t="shared" si="123"/>
        <v>4.004926726185353E-3</v>
      </c>
      <c r="AH422" s="52">
        <f t="shared" si="123"/>
        <v>2.1252665798682596E-2</v>
      </c>
      <c r="AI422" s="52">
        <f t="shared" si="123"/>
        <v>5.8031392840389344E-3</v>
      </c>
      <c r="AJ422" s="52">
        <f t="shared" si="123"/>
        <v>4.0507144152923677E-3</v>
      </c>
      <c r="AK422" s="52">
        <f t="shared" si="123"/>
        <v>4.132626566849487E-3</v>
      </c>
      <c r="AL422" s="52">
        <f t="shared" si="123"/>
        <v>6.4856926789959709E-3</v>
      </c>
      <c r="AO422" s="52">
        <f t="shared" si="113"/>
        <v>1.2904959217287411E-5</v>
      </c>
      <c r="AP422" s="52">
        <f t="shared" si="113"/>
        <v>9.1509147504238893E-4</v>
      </c>
      <c r="AQ422" s="52">
        <f t="shared" si="113"/>
        <v>3.8530279072965939E-4</v>
      </c>
      <c r="AR422" s="52">
        <f t="shared" si="113"/>
        <v>2.2092414576964023E-4</v>
      </c>
      <c r="AS422" s="52">
        <f t="shared" si="113"/>
        <v>7.3875279953329771E-5</v>
      </c>
      <c r="AT422" s="52">
        <f t="shared" si="113"/>
        <v>1.7321614352450571E-2</v>
      </c>
      <c r="AU422" s="52">
        <f t="shared" si="113"/>
        <v>1.8720878378069117E-3</v>
      </c>
      <c r="AV422" s="52">
        <f t="shared" si="113"/>
        <v>1.196629690603441E-4</v>
      </c>
      <c r="AW422" s="52">
        <f t="shared" si="113"/>
        <v>2.0157512061746334E-4</v>
      </c>
      <c r="AX422" s="52">
        <f t="shared" si="113"/>
        <v>2.5546412327639486E-3</v>
      </c>
      <c r="BA422" s="52">
        <f t="shared" si="114"/>
        <v>1.2904959217287411E-5</v>
      </c>
      <c r="BB422" s="52">
        <f t="shared" si="114"/>
        <v>9.1509147504239066E-4</v>
      </c>
      <c r="BC422" s="52">
        <f t="shared" si="114"/>
        <v>3.8530279072966026E-4</v>
      </c>
      <c r="BD422" s="52">
        <f t="shared" si="114"/>
        <v>2.2092414576964023E-4</v>
      </c>
      <c r="BE422" s="52">
        <f t="shared" si="114"/>
        <v>7.3875279953330639E-5</v>
      </c>
      <c r="BF422" s="52">
        <f t="shared" si="114"/>
        <v>1.7321614352450575E-2</v>
      </c>
      <c r="BG422" s="52">
        <f t="shared" si="114"/>
        <v>1.8720878378069121E-3</v>
      </c>
      <c r="BH422" s="52">
        <f t="shared" si="114"/>
        <v>1.196629690603454E-4</v>
      </c>
      <c r="BI422" s="52">
        <f t="shared" si="114"/>
        <v>2.0157512061746465E-4</v>
      </c>
      <c r="BJ422" s="52">
        <f t="shared" si="114"/>
        <v>2.5546412327639486E-3</v>
      </c>
      <c r="BK422" s="44"/>
    </row>
    <row r="423" spans="4:63">
      <c r="D423" s="42">
        <f t="shared" si="109"/>
        <v>7.5</v>
      </c>
      <c r="E423" s="52">
        <f t="shared" si="121"/>
        <v>4.0383673673716211E-3</v>
      </c>
      <c r="F423" s="52">
        <f t="shared" si="121"/>
        <v>4.0383673673716211E-3</v>
      </c>
      <c r="G423" s="52">
        <f t="shared" si="121"/>
        <v>4.0383673673716211E-3</v>
      </c>
      <c r="H423" s="52">
        <f t="shared" si="121"/>
        <v>4.0383673673716211E-3</v>
      </c>
      <c r="I423" s="52">
        <f t="shared" si="121"/>
        <v>4.0383673673716211E-3</v>
      </c>
      <c r="J423" s="52">
        <f t="shared" si="121"/>
        <v>4.0383673673716211E-3</v>
      </c>
      <c r="K423" s="52">
        <f t="shared" si="121"/>
        <v>4.0383673673716211E-3</v>
      </c>
      <c r="L423" s="52">
        <f t="shared" si="121"/>
        <v>4.0383673673716211E-3</v>
      </c>
      <c r="M423" s="52">
        <f t="shared" si="121"/>
        <v>4.0383673673716211E-3</v>
      </c>
      <c r="N423" s="52">
        <f t="shared" si="121"/>
        <v>4.0383673673716211E-3</v>
      </c>
      <c r="Q423" s="52">
        <f t="shared" si="122"/>
        <v>4.0254827529943322E-3</v>
      </c>
      <c r="R423" s="52">
        <f t="shared" si="122"/>
        <v>3.0961915774089729E-3</v>
      </c>
      <c r="S423" s="52">
        <f t="shared" si="122"/>
        <v>3.6557117554515792E-3</v>
      </c>
      <c r="T423" s="52">
        <f t="shared" si="122"/>
        <v>3.8074165931695353E-3</v>
      </c>
      <c r="U423" s="52">
        <f t="shared" si="122"/>
        <v>3.9514587990763655E-3</v>
      </c>
      <c r="V423" s="52">
        <f t="shared" si="122"/>
        <v>-1.3791829607278297E-2</v>
      </c>
      <c r="W423" s="52">
        <f t="shared" si="122"/>
        <v>2.1025704022356044E-3</v>
      </c>
      <c r="X423" s="52">
        <f t="shared" si="122"/>
        <v>3.9277871879650926E-3</v>
      </c>
      <c r="Y423" s="52">
        <f t="shared" si="122"/>
        <v>3.8416863485580331E-3</v>
      </c>
      <c r="Z423" s="52">
        <f t="shared" si="122"/>
        <v>1.4582822660158372E-3</v>
      </c>
      <c r="AA423" s="96"/>
      <c r="AB423" s="96"/>
      <c r="AC423" s="52">
        <f t="shared" si="123"/>
        <v>4.051251981748911E-3</v>
      </c>
      <c r="AD423" s="52">
        <f t="shared" si="123"/>
        <v>4.9805431573342685E-3</v>
      </c>
      <c r="AE423" s="52">
        <f t="shared" si="123"/>
        <v>4.4210229792916635E-3</v>
      </c>
      <c r="AF423" s="52">
        <f t="shared" si="123"/>
        <v>4.2693181415737079E-3</v>
      </c>
      <c r="AG423" s="52">
        <f t="shared" si="123"/>
        <v>4.1252759356668767E-3</v>
      </c>
      <c r="AH423" s="52">
        <f t="shared" si="123"/>
        <v>2.1868564342021543E-2</v>
      </c>
      <c r="AI423" s="52">
        <f t="shared" si="123"/>
        <v>5.9741643325076383E-3</v>
      </c>
      <c r="AJ423" s="52">
        <f t="shared" si="123"/>
        <v>4.1489475467781506E-3</v>
      </c>
      <c r="AK423" s="52">
        <f t="shared" si="123"/>
        <v>4.2350483861852087E-3</v>
      </c>
      <c r="AL423" s="52">
        <f t="shared" si="123"/>
        <v>6.6184524687274045E-3</v>
      </c>
      <c r="AO423" s="52">
        <f t="shared" si="113"/>
        <v>1.288461437728896E-5</v>
      </c>
      <c r="AP423" s="52">
        <f t="shared" si="113"/>
        <v>9.421757899626482E-4</v>
      </c>
      <c r="AQ423" s="52">
        <f t="shared" si="113"/>
        <v>3.8265561192004196E-4</v>
      </c>
      <c r="AR423" s="52">
        <f t="shared" si="113"/>
        <v>2.3095077420208585E-4</v>
      </c>
      <c r="AS423" s="52">
        <f t="shared" si="113"/>
        <v>8.6908568295255596E-5</v>
      </c>
      <c r="AT423" s="52">
        <f t="shared" si="113"/>
        <v>1.7830196974649919E-2</v>
      </c>
      <c r="AU423" s="52">
        <f t="shared" si="113"/>
        <v>1.9357969651360167E-3</v>
      </c>
      <c r="AV423" s="52">
        <f t="shared" si="113"/>
        <v>1.1058017940652858E-4</v>
      </c>
      <c r="AW423" s="52">
        <f t="shared" si="113"/>
        <v>1.9668101881358804E-4</v>
      </c>
      <c r="AX423" s="52">
        <f t="shared" si="113"/>
        <v>2.5800851013557842E-3</v>
      </c>
      <c r="BA423" s="52">
        <f t="shared" si="114"/>
        <v>1.2884614377289827E-5</v>
      </c>
      <c r="BB423" s="52">
        <f t="shared" si="114"/>
        <v>9.4217578996264734E-4</v>
      </c>
      <c r="BC423" s="52">
        <f t="shared" si="114"/>
        <v>3.8265561192004239E-4</v>
      </c>
      <c r="BD423" s="52">
        <f t="shared" si="114"/>
        <v>2.3095077420208672E-4</v>
      </c>
      <c r="BE423" s="52">
        <f t="shared" si="114"/>
        <v>8.6908568295255596E-5</v>
      </c>
      <c r="BF423" s="52">
        <f t="shared" si="114"/>
        <v>1.7830196974649923E-2</v>
      </c>
      <c r="BG423" s="52">
        <f t="shared" si="114"/>
        <v>1.9357969651360172E-3</v>
      </c>
      <c r="BH423" s="52">
        <f t="shared" si="114"/>
        <v>1.1058017940652944E-4</v>
      </c>
      <c r="BI423" s="52">
        <f t="shared" si="114"/>
        <v>1.9668101881358761E-4</v>
      </c>
      <c r="BJ423" s="52">
        <f t="shared" si="114"/>
        <v>2.5800851013557833E-3</v>
      </c>
      <c r="BK423" s="44"/>
    </row>
    <row r="424" spans="4:63">
      <c r="D424" s="42">
        <f t="shared" si="109"/>
        <v>7.75</v>
      </c>
      <c r="E424" s="52">
        <f t="shared" si="121"/>
        <v>4.1433027972679988E-3</v>
      </c>
      <c r="F424" s="52">
        <f t="shared" si="121"/>
        <v>4.1433027972679988E-3</v>
      </c>
      <c r="G424" s="52">
        <f t="shared" si="121"/>
        <v>4.1433027972679988E-3</v>
      </c>
      <c r="H424" s="52">
        <f t="shared" si="121"/>
        <v>4.1433027972679988E-3</v>
      </c>
      <c r="I424" s="52">
        <f t="shared" si="121"/>
        <v>4.1433027972679988E-3</v>
      </c>
      <c r="J424" s="52">
        <f t="shared" si="121"/>
        <v>4.1433027972679988E-3</v>
      </c>
      <c r="K424" s="52">
        <f t="shared" si="121"/>
        <v>4.1433027972679988E-3</v>
      </c>
      <c r="L424" s="52">
        <f t="shared" si="121"/>
        <v>4.1433027972679988E-3</v>
      </c>
      <c r="M424" s="52">
        <f t="shared" si="121"/>
        <v>4.1433027972679988E-3</v>
      </c>
      <c r="N424" s="52">
        <f t="shared" si="121"/>
        <v>4.1433027972679988E-3</v>
      </c>
      <c r="Q424" s="52">
        <f t="shared" si="122"/>
        <v>4.1304309488286676E-3</v>
      </c>
      <c r="R424" s="52">
        <f t="shared" si="122"/>
        <v>3.1740567472543922E-3</v>
      </c>
      <c r="S424" s="52">
        <f t="shared" si="122"/>
        <v>3.7663545771710223E-3</v>
      </c>
      <c r="T424" s="52">
        <f t="shared" si="122"/>
        <v>3.9014329300636748E-3</v>
      </c>
      <c r="U424" s="52">
        <f t="shared" si="122"/>
        <v>4.0405760719007359E-3</v>
      </c>
      <c r="V424" s="52">
        <f t="shared" si="122"/>
        <v>-1.4194159756622807E-2</v>
      </c>
      <c r="W424" s="52">
        <f t="shared" si="122"/>
        <v>2.1416935386335207E-3</v>
      </c>
      <c r="X424" s="52">
        <f t="shared" si="122"/>
        <v>4.0418853515768243E-3</v>
      </c>
      <c r="Y424" s="52">
        <f t="shared" si="122"/>
        <v>3.952221041286323E-3</v>
      </c>
      <c r="Z424" s="52">
        <f t="shared" si="122"/>
        <v>1.5374909578951042E-3</v>
      </c>
      <c r="AA424" s="96"/>
      <c r="AB424" s="96"/>
      <c r="AC424" s="52">
        <f t="shared" si="123"/>
        <v>4.1561746457073299E-3</v>
      </c>
      <c r="AD424" s="52">
        <f t="shared" si="123"/>
        <v>5.1125488472816066E-3</v>
      </c>
      <c r="AE424" s="52">
        <f t="shared" si="123"/>
        <v>4.5202510173649752E-3</v>
      </c>
      <c r="AF424" s="52">
        <f t="shared" si="123"/>
        <v>4.3851726644723232E-3</v>
      </c>
      <c r="AG424" s="52">
        <f t="shared" si="123"/>
        <v>4.2460295226352624E-3</v>
      </c>
      <c r="AH424" s="52">
        <f t="shared" si="123"/>
        <v>2.2480765351158807E-2</v>
      </c>
      <c r="AI424" s="52">
        <f t="shared" si="123"/>
        <v>6.1449120559024717E-3</v>
      </c>
      <c r="AJ424" s="52">
        <f t="shared" si="123"/>
        <v>4.2447202429591723E-3</v>
      </c>
      <c r="AK424" s="52">
        <f t="shared" si="123"/>
        <v>4.3343845532496737E-3</v>
      </c>
      <c r="AL424" s="52">
        <f t="shared" si="123"/>
        <v>6.7491146366408924E-3</v>
      </c>
      <c r="AO424" s="52">
        <f t="shared" si="113"/>
        <v>1.2871848439331181E-5</v>
      </c>
      <c r="AP424" s="52">
        <f t="shared" si="113"/>
        <v>9.6924605001360653E-4</v>
      </c>
      <c r="AQ424" s="52">
        <f t="shared" si="113"/>
        <v>3.7694822009697645E-4</v>
      </c>
      <c r="AR424" s="52">
        <f t="shared" si="113"/>
        <v>2.41869867204324E-4</v>
      </c>
      <c r="AS424" s="52">
        <f t="shared" si="113"/>
        <v>1.0272672536726282E-4</v>
      </c>
      <c r="AT424" s="52">
        <f t="shared" si="113"/>
        <v>1.8337462553890807E-2</v>
      </c>
      <c r="AU424" s="52">
        <f t="shared" si="113"/>
        <v>2.0016092586344781E-3</v>
      </c>
      <c r="AV424" s="52">
        <f t="shared" si="113"/>
        <v>1.0141744569117442E-4</v>
      </c>
      <c r="AW424" s="52">
        <f t="shared" si="113"/>
        <v>1.9108175598167576E-4</v>
      </c>
      <c r="AX424" s="52">
        <f t="shared" si="113"/>
        <v>2.6058118393728945E-3</v>
      </c>
      <c r="BA424" s="52">
        <f t="shared" si="114"/>
        <v>1.2871848439331181E-5</v>
      </c>
      <c r="BB424" s="52">
        <f t="shared" si="114"/>
        <v>9.6924605001360783E-4</v>
      </c>
      <c r="BC424" s="52">
        <f t="shared" si="114"/>
        <v>3.7694822009697645E-4</v>
      </c>
      <c r="BD424" s="52">
        <f t="shared" si="114"/>
        <v>2.4186986720432443E-4</v>
      </c>
      <c r="BE424" s="52">
        <f t="shared" si="114"/>
        <v>1.0272672536726368E-4</v>
      </c>
      <c r="BF424" s="52">
        <f t="shared" si="114"/>
        <v>1.8337462553890807E-2</v>
      </c>
      <c r="BG424" s="52">
        <f t="shared" si="114"/>
        <v>2.0016092586344729E-3</v>
      </c>
      <c r="BH424" s="52">
        <f t="shared" si="114"/>
        <v>1.0141744569117355E-4</v>
      </c>
      <c r="BI424" s="52">
        <f t="shared" si="114"/>
        <v>1.9108175598167489E-4</v>
      </c>
      <c r="BJ424" s="52">
        <f t="shared" si="114"/>
        <v>2.6058118393728937E-3</v>
      </c>
      <c r="BK424" s="44"/>
    </row>
    <row r="425" spans="4:63">
      <c r="D425" s="42">
        <f t="shared" si="109"/>
        <v>8</v>
      </c>
      <c r="E425" s="52">
        <f t="shared" si="121"/>
        <v>4.245874238227418E-3</v>
      </c>
      <c r="F425" s="52">
        <f t="shared" si="121"/>
        <v>4.245874238227418E-3</v>
      </c>
      <c r="G425" s="52">
        <f t="shared" si="121"/>
        <v>4.245874238227418E-3</v>
      </c>
      <c r="H425" s="52">
        <f t="shared" si="121"/>
        <v>4.245874238227418E-3</v>
      </c>
      <c r="I425" s="52">
        <f t="shared" si="121"/>
        <v>4.245874238227418E-3</v>
      </c>
      <c r="J425" s="52">
        <f t="shared" si="121"/>
        <v>4.245874238227418E-3</v>
      </c>
      <c r="K425" s="52">
        <f t="shared" si="121"/>
        <v>4.245874238227418E-3</v>
      </c>
      <c r="L425" s="52">
        <f t="shared" si="121"/>
        <v>4.245874238227418E-3</v>
      </c>
      <c r="M425" s="52">
        <f t="shared" si="121"/>
        <v>4.245874238227418E-3</v>
      </c>
      <c r="N425" s="52">
        <f t="shared" si="121"/>
        <v>4.245874238227418E-3</v>
      </c>
      <c r="Q425" s="52">
        <f t="shared" si="122"/>
        <v>4.2330042838392553E-3</v>
      </c>
      <c r="R425" s="52">
        <f t="shared" si="122"/>
        <v>3.249539816283262E-3</v>
      </c>
      <c r="S425" s="52">
        <f t="shared" si="122"/>
        <v>3.8776367610644769E-3</v>
      </c>
      <c r="T425" s="52">
        <f t="shared" si="122"/>
        <v>3.9921380639076779E-3</v>
      </c>
      <c r="U425" s="52">
        <f t="shared" si="122"/>
        <v>4.1243957767652219E-3</v>
      </c>
      <c r="V425" s="52">
        <f t="shared" si="122"/>
        <v>-1.4598090610680074E-2</v>
      </c>
      <c r="W425" s="52">
        <f t="shared" si="122"/>
        <v>2.1761719037246539E-3</v>
      </c>
      <c r="X425" s="52">
        <f t="shared" si="122"/>
        <v>4.1536301081571423E-3</v>
      </c>
      <c r="Y425" s="52">
        <f t="shared" si="122"/>
        <v>4.061080960235444E-3</v>
      </c>
      <c r="Z425" s="52">
        <f t="shared" si="122"/>
        <v>1.613657065940985E-3</v>
      </c>
      <c r="AA425" s="96"/>
      <c r="AB425" s="96"/>
      <c r="AC425" s="52">
        <f t="shared" si="123"/>
        <v>4.2587441926155807E-3</v>
      </c>
      <c r="AD425" s="52">
        <f t="shared" si="123"/>
        <v>5.2422086601715745E-3</v>
      </c>
      <c r="AE425" s="52">
        <f t="shared" si="123"/>
        <v>4.6141117153903595E-3</v>
      </c>
      <c r="AF425" s="52">
        <f t="shared" si="123"/>
        <v>4.4996104125471581E-3</v>
      </c>
      <c r="AG425" s="52">
        <f t="shared" si="123"/>
        <v>4.3673526996896141E-3</v>
      </c>
      <c r="AH425" s="52">
        <f t="shared" si="123"/>
        <v>2.3089839087134911E-2</v>
      </c>
      <c r="AI425" s="52">
        <f t="shared" si="123"/>
        <v>6.3155765727301773E-3</v>
      </c>
      <c r="AJ425" s="52">
        <f t="shared" si="123"/>
        <v>4.3381183682976937E-3</v>
      </c>
      <c r="AK425" s="52">
        <f t="shared" si="123"/>
        <v>4.430667516219392E-3</v>
      </c>
      <c r="AL425" s="52">
        <f t="shared" si="123"/>
        <v>6.8780914105138454E-3</v>
      </c>
      <c r="AO425" s="52">
        <f t="shared" ref="AO425:AX450" si="124">E425-Q425</f>
        <v>1.2869954388162672E-5</v>
      </c>
      <c r="AP425" s="52">
        <f t="shared" si="124"/>
        <v>9.9633442194415603E-4</v>
      </c>
      <c r="AQ425" s="52">
        <f t="shared" si="124"/>
        <v>3.682374771629411E-4</v>
      </c>
      <c r="AR425" s="52">
        <f t="shared" si="124"/>
        <v>2.5373617431974013E-4</v>
      </c>
      <c r="AS425" s="52">
        <f t="shared" si="124"/>
        <v>1.214784614621961E-4</v>
      </c>
      <c r="AT425" s="52">
        <f t="shared" si="124"/>
        <v>1.8843964848907491E-2</v>
      </c>
      <c r="AU425" s="52">
        <f t="shared" si="124"/>
        <v>2.0697023345027641E-3</v>
      </c>
      <c r="AV425" s="52">
        <f t="shared" si="124"/>
        <v>9.2244130070275737E-5</v>
      </c>
      <c r="AW425" s="52">
        <f t="shared" si="124"/>
        <v>1.8479327799197399E-4</v>
      </c>
      <c r="AX425" s="52">
        <f t="shared" si="124"/>
        <v>2.632217172286433E-3</v>
      </c>
      <c r="BA425" s="52">
        <f t="shared" ref="BA425:BJ488" si="125">AC425-E425</f>
        <v>1.2869954388162672E-5</v>
      </c>
      <c r="BB425" s="52">
        <f t="shared" si="125"/>
        <v>9.9633442194415646E-4</v>
      </c>
      <c r="BC425" s="52">
        <f t="shared" si="125"/>
        <v>3.6823747716294153E-4</v>
      </c>
      <c r="BD425" s="52">
        <f t="shared" si="125"/>
        <v>2.5373617431974013E-4</v>
      </c>
      <c r="BE425" s="52">
        <f t="shared" si="125"/>
        <v>1.214784614621961E-4</v>
      </c>
      <c r="BF425" s="52">
        <f t="shared" si="125"/>
        <v>1.8843964848907494E-2</v>
      </c>
      <c r="BG425" s="52">
        <f t="shared" si="125"/>
        <v>2.0697023345027593E-3</v>
      </c>
      <c r="BH425" s="52">
        <f t="shared" si="125"/>
        <v>9.2244130070275737E-5</v>
      </c>
      <c r="BI425" s="52">
        <f t="shared" si="125"/>
        <v>1.8479327799197399E-4</v>
      </c>
      <c r="BJ425" s="52">
        <f t="shared" si="125"/>
        <v>2.6322171722864274E-3</v>
      </c>
      <c r="BK425" s="44"/>
    </row>
    <row r="426" spans="4:63">
      <c r="D426" s="42">
        <f t="shared" si="109"/>
        <v>8.25</v>
      </c>
      <c r="E426" s="52">
        <f t="shared" si="121"/>
        <v>4.3461030915630441E-3</v>
      </c>
      <c r="F426" s="52">
        <f t="shared" si="121"/>
        <v>4.3461030915630441E-3</v>
      </c>
      <c r="G426" s="52">
        <f t="shared" si="121"/>
        <v>4.3461030915630441E-3</v>
      </c>
      <c r="H426" s="52">
        <f t="shared" si="121"/>
        <v>4.3461030915630441E-3</v>
      </c>
      <c r="I426" s="52">
        <f t="shared" si="121"/>
        <v>4.3461030915630441E-3</v>
      </c>
      <c r="J426" s="52">
        <f t="shared" si="121"/>
        <v>4.3461030915630441E-3</v>
      </c>
      <c r="K426" s="52">
        <f t="shared" si="121"/>
        <v>4.3461030915630441E-3</v>
      </c>
      <c r="L426" s="52">
        <f t="shared" si="121"/>
        <v>4.3461030915630441E-3</v>
      </c>
      <c r="M426" s="52">
        <f t="shared" si="121"/>
        <v>4.3461030915630441E-3</v>
      </c>
      <c r="N426" s="52">
        <f t="shared" si="121"/>
        <v>4.3461030915630441E-3</v>
      </c>
      <c r="Q426" s="52">
        <f t="shared" si="122"/>
        <v>4.3332209761403296E-3</v>
      </c>
      <c r="R426" s="52">
        <f t="shared" si="122"/>
        <v>3.3226302959583117E-3</v>
      </c>
      <c r="S426" s="52">
        <f t="shared" si="122"/>
        <v>3.9894972834653188E-3</v>
      </c>
      <c r="T426" s="52">
        <f t="shared" si="122"/>
        <v>4.0795010642554743E-3</v>
      </c>
      <c r="U426" s="52">
        <f t="shared" si="122"/>
        <v>4.2027979381507475E-3</v>
      </c>
      <c r="V426" s="52">
        <f t="shared" si="122"/>
        <v>-1.5004152043571311E-2</v>
      </c>
      <c r="W426" s="52">
        <f t="shared" si="122"/>
        <v>2.2058554437404173E-3</v>
      </c>
      <c r="X426" s="52">
        <f t="shared" si="122"/>
        <v>4.2629757624704197E-3</v>
      </c>
      <c r="Y426" s="52">
        <f t="shared" si="122"/>
        <v>4.1682713852322474E-3</v>
      </c>
      <c r="Z426" s="52">
        <f t="shared" si="122"/>
        <v>1.6864180444442953E-3</v>
      </c>
      <c r="AA426" s="96"/>
      <c r="AB426" s="96"/>
      <c r="AC426" s="52">
        <f t="shared" si="123"/>
        <v>4.3589852069857559E-3</v>
      </c>
      <c r="AD426" s="52">
        <f t="shared" si="123"/>
        <v>5.3695758871677738E-3</v>
      </c>
      <c r="AE426" s="52">
        <f t="shared" si="123"/>
        <v>4.7027088996607676E-3</v>
      </c>
      <c r="AF426" s="52">
        <f t="shared" si="123"/>
        <v>4.6127051188706103E-3</v>
      </c>
      <c r="AG426" s="52">
        <f t="shared" si="123"/>
        <v>4.4894082449753389E-3</v>
      </c>
      <c r="AH426" s="52">
        <f t="shared" si="123"/>
        <v>2.3696358226697398E-2</v>
      </c>
      <c r="AI426" s="52">
        <f t="shared" si="123"/>
        <v>6.48635073938567E-3</v>
      </c>
      <c r="AJ426" s="52">
        <f t="shared" si="123"/>
        <v>4.4292304206556658E-3</v>
      </c>
      <c r="AK426" s="52">
        <f t="shared" si="123"/>
        <v>4.523934797893839E-3</v>
      </c>
      <c r="AL426" s="52">
        <f t="shared" si="123"/>
        <v>7.0057881386817854E-3</v>
      </c>
      <c r="AO426" s="52">
        <f t="shared" si="124"/>
        <v>1.2882115422714439E-5</v>
      </c>
      <c r="AP426" s="52">
        <f t="shared" si="124"/>
        <v>1.0234727956047324E-3</v>
      </c>
      <c r="AQ426" s="52">
        <f t="shared" si="124"/>
        <v>3.5660580809772531E-4</v>
      </c>
      <c r="AR426" s="52">
        <f t="shared" si="124"/>
        <v>2.6660202730756973E-4</v>
      </c>
      <c r="AS426" s="52">
        <f t="shared" si="124"/>
        <v>1.4330515341229658E-4</v>
      </c>
      <c r="AT426" s="52">
        <f t="shared" si="124"/>
        <v>1.9350255135134355E-2</v>
      </c>
      <c r="AU426" s="52">
        <f t="shared" si="124"/>
        <v>2.1402476478226268E-3</v>
      </c>
      <c r="AV426" s="52">
        <f t="shared" si="124"/>
        <v>8.3127329092624359E-5</v>
      </c>
      <c r="AW426" s="52">
        <f t="shared" si="124"/>
        <v>1.7783170633079663E-4</v>
      </c>
      <c r="AX426" s="52">
        <f t="shared" si="124"/>
        <v>2.6596850471187487E-3</v>
      </c>
      <c r="BA426" s="52">
        <f t="shared" si="125"/>
        <v>1.2882115422711837E-5</v>
      </c>
      <c r="BB426" s="52">
        <f t="shared" si="125"/>
        <v>1.0234727956047298E-3</v>
      </c>
      <c r="BC426" s="52">
        <f t="shared" si="125"/>
        <v>3.5660580809772358E-4</v>
      </c>
      <c r="BD426" s="52">
        <f t="shared" si="125"/>
        <v>2.6660202730756626E-4</v>
      </c>
      <c r="BE426" s="52">
        <f t="shared" si="125"/>
        <v>1.4330515341229484E-4</v>
      </c>
      <c r="BF426" s="52">
        <f t="shared" si="125"/>
        <v>1.9350255135134352E-2</v>
      </c>
      <c r="BG426" s="52">
        <f t="shared" si="125"/>
        <v>2.1402476478226259E-3</v>
      </c>
      <c r="BH426" s="52">
        <f t="shared" si="125"/>
        <v>8.3127329092621757E-5</v>
      </c>
      <c r="BI426" s="52">
        <f t="shared" si="125"/>
        <v>1.7783170633079489E-4</v>
      </c>
      <c r="BJ426" s="52">
        <f t="shared" si="125"/>
        <v>2.6596850471187414E-3</v>
      </c>
      <c r="BK426" s="44"/>
    </row>
    <row r="427" spans="4:63">
      <c r="D427" s="42">
        <f t="shared" si="109"/>
        <v>8.5</v>
      </c>
      <c r="E427" s="52">
        <f t="shared" si="121"/>
        <v>4.4440150209457841E-3</v>
      </c>
      <c r="F427" s="52">
        <f t="shared" si="121"/>
        <v>4.4440150209457841E-3</v>
      </c>
      <c r="G427" s="52">
        <f t="shared" si="121"/>
        <v>4.4440150209457841E-3</v>
      </c>
      <c r="H427" s="52">
        <f t="shared" si="121"/>
        <v>4.4440150209457841E-3</v>
      </c>
      <c r="I427" s="52">
        <f t="shared" si="121"/>
        <v>4.4440150209457841E-3</v>
      </c>
      <c r="J427" s="52">
        <f t="shared" si="121"/>
        <v>4.4440150209457841E-3</v>
      </c>
      <c r="K427" s="52">
        <f t="shared" si="121"/>
        <v>4.4440150209457841E-3</v>
      </c>
      <c r="L427" s="52">
        <f t="shared" si="121"/>
        <v>4.4440150209457841E-3</v>
      </c>
      <c r="M427" s="52">
        <f t="shared" si="121"/>
        <v>4.4440150209457841E-3</v>
      </c>
      <c r="N427" s="52">
        <f t="shared" si="121"/>
        <v>4.4440150209457841E-3</v>
      </c>
      <c r="Q427" s="52">
        <f t="shared" si="122"/>
        <v>4.4311036179014354E-3</v>
      </c>
      <c r="R427" s="52">
        <f t="shared" si="122"/>
        <v>3.3933223474873399E-3</v>
      </c>
      <c r="S427" s="52">
        <f t="shared" si="122"/>
        <v>4.1018551290533571E-3</v>
      </c>
      <c r="T427" s="52">
        <f t="shared" si="122"/>
        <v>4.1634976449207639E-3</v>
      </c>
      <c r="U427" s="52">
        <f t="shared" si="122"/>
        <v>4.2756739907329772E-3</v>
      </c>
      <c r="V427" s="52">
        <f t="shared" si="122"/>
        <v>-1.5412865018944448E-2</v>
      </c>
      <c r="W427" s="52">
        <f t="shared" si="122"/>
        <v>2.2306046055566285E-3</v>
      </c>
      <c r="X427" s="52">
        <f t="shared" si="122"/>
        <v>4.3698831926861966E-3</v>
      </c>
      <c r="Y427" s="52">
        <f t="shared" si="122"/>
        <v>4.2738017730534318E-3</v>
      </c>
      <c r="Z427" s="52">
        <f t="shared" si="122"/>
        <v>1.7554277810455121E-3</v>
      </c>
      <c r="AA427" s="96"/>
      <c r="AB427" s="96"/>
      <c r="AC427" s="52">
        <f t="shared" si="123"/>
        <v>4.4569264239901311E-3</v>
      </c>
      <c r="AD427" s="52">
        <f t="shared" si="123"/>
        <v>5.4947076944042283E-3</v>
      </c>
      <c r="AE427" s="52">
        <f t="shared" si="123"/>
        <v>4.7861749128382102E-3</v>
      </c>
      <c r="AF427" s="52">
        <f t="shared" si="123"/>
        <v>4.7245323969708044E-3</v>
      </c>
      <c r="AG427" s="52">
        <f t="shared" si="123"/>
        <v>4.612356051158591E-3</v>
      </c>
      <c r="AH427" s="52">
        <f t="shared" si="123"/>
        <v>2.4300895060836016E-2</v>
      </c>
      <c r="AI427" s="52">
        <f t="shared" si="123"/>
        <v>6.6574254363349393E-3</v>
      </c>
      <c r="AJ427" s="52">
        <f t="shared" si="123"/>
        <v>4.5181468492053707E-3</v>
      </c>
      <c r="AK427" s="52">
        <f t="shared" si="123"/>
        <v>4.6142282688381355E-3</v>
      </c>
      <c r="AL427" s="52">
        <f t="shared" si="123"/>
        <v>7.1326022608460557E-3</v>
      </c>
      <c r="AO427" s="52">
        <f t="shared" si="124"/>
        <v>1.2911403044348763E-5</v>
      </c>
      <c r="AP427" s="52">
        <f t="shared" si="124"/>
        <v>1.0506926734584442E-3</v>
      </c>
      <c r="AQ427" s="52">
        <f t="shared" si="124"/>
        <v>3.4215989189242697E-4</v>
      </c>
      <c r="AR427" s="52">
        <f t="shared" si="124"/>
        <v>2.8051737602502024E-4</v>
      </c>
      <c r="AS427" s="52">
        <f t="shared" si="124"/>
        <v>1.6834103021280689E-4</v>
      </c>
      <c r="AT427" s="52">
        <f t="shared" si="124"/>
        <v>1.985688003989023E-2</v>
      </c>
      <c r="AU427" s="52">
        <f t="shared" si="124"/>
        <v>2.2134104153891557E-3</v>
      </c>
      <c r="AV427" s="52">
        <f t="shared" si="124"/>
        <v>7.4131828259587501E-5</v>
      </c>
      <c r="AW427" s="52">
        <f t="shared" si="124"/>
        <v>1.7021324789235227E-4</v>
      </c>
      <c r="AX427" s="52">
        <f t="shared" si="124"/>
        <v>2.6885872399002721E-3</v>
      </c>
      <c r="BA427" s="52">
        <f t="shared" si="125"/>
        <v>1.2911403044347028E-5</v>
      </c>
      <c r="BB427" s="52">
        <f t="shared" si="125"/>
        <v>1.0506926734584442E-3</v>
      </c>
      <c r="BC427" s="52">
        <f t="shared" si="125"/>
        <v>3.421598918924261E-4</v>
      </c>
      <c r="BD427" s="52">
        <f t="shared" si="125"/>
        <v>2.8051737602502024E-4</v>
      </c>
      <c r="BE427" s="52">
        <f t="shared" si="125"/>
        <v>1.6834103021280689E-4</v>
      </c>
      <c r="BF427" s="52">
        <f t="shared" si="125"/>
        <v>1.985688003989023E-2</v>
      </c>
      <c r="BG427" s="52">
        <f t="shared" si="125"/>
        <v>2.2134104153891552E-3</v>
      </c>
      <c r="BH427" s="52">
        <f t="shared" si="125"/>
        <v>7.4131828259586634E-5</v>
      </c>
      <c r="BI427" s="52">
        <f t="shared" si="125"/>
        <v>1.702132478923514E-4</v>
      </c>
      <c r="BJ427" s="52">
        <f t="shared" si="125"/>
        <v>2.6885872399002716E-3</v>
      </c>
      <c r="BK427" s="44"/>
    </row>
    <row r="428" spans="4:63">
      <c r="D428" s="42">
        <f t="shared" si="109"/>
        <v>8.75</v>
      </c>
      <c r="E428" s="52">
        <f t="shared" si="121"/>
        <v>4.5396393717663736E-3</v>
      </c>
      <c r="F428" s="52">
        <f t="shared" si="121"/>
        <v>4.5396393717663736E-3</v>
      </c>
      <c r="G428" s="52">
        <f t="shared" si="121"/>
        <v>4.5396393717663736E-3</v>
      </c>
      <c r="H428" s="52">
        <f t="shared" si="121"/>
        <v>4.5396393717663736E-3</v>
      </c>
      <c r="I428" s="52">
        <f t="shared" si="121"/>
        <v>4.5396393717663736E-3</v>
      </c>
      <c r="J428" s="52">
        <f t="shared" si="121"/>
        <v>4.5396393717663736E-3</v>
      </c>
      <c r="K428" s="52">
        <f t="shared" si="121"/>
        <v>4.5396393717663736E-3</v>
      </c>
      <c r="L428" s="52">
        <f t="shared" si="121"/>
        <v>4.5396393717663736E-3</v>
      </c>
      <c r="M428" s="52">
        <f t="shared" si="121"/>
        <v>4.5396393717663736E-3</v>
      </c>
      <c r="N428" s="52">
        <f t="shared" si="121"/>
        <v>4.5396393717663736E-3</v>
      </c>
      <c r="Q428" s="52">
        <f t="shared" si="122"/>
        <v>4.5266785956510763E-3</v>
      </c>
      <c r="R428" s="52">
        <f t="shared" si="122"/>
        <v>3.4616142946945617E-3</v>
      </c>
      <c r="S428" s="52">
        <f t="shared" si="122"/>
        <v>4.2146100046923122E-3</v>
      </c>
      <c r="T428" s="52">
        <f t="shared" si="122"/>
        <v>4.2441095368205874E-3</v>
      </c>
      <c r="U428" s="52">
        <f t="shared" si="122"/>
        <v>4.3429259914206514E-3</v>
      </c>
      <c r="V428" s="52">
        <f t="shared" si="122"/>
        <v>-1.5824740319531554E-2</v>
      </c>
      <c r="W428" s="52">
        <f t="shared" si="122"/>
        <v>2.2502897829301894E-3</v>
      </c>
      <c r="X428" s="52">
        <f t="shared" si="122"/>
        <v>4.4743192943355464E-3</v>
      </c>
      <c r="Y428" s="52">
        <f t="shared" si="122"/>
        <v>4.3776852557166788E-3</v>
      </c>
      <c r="Z428" s="52">
        <f t="shared" si="122"/>
        <v>1.8203562787730597E-3</v>
      </c>
      <c r="AA428" s="96"/>
      <c r="AB428" s="96"/>
      <c r="AC428" s="52">
        <f t="shared" si="123"/>
        <v>4.5526001478816691E-3</v>
      </c>
      <c r="AD428" s="52">
        <f t="shared" si="123"/>
        <v>5.6176644488381841E-3</v>
      </c>
      <c r="AE428" s="52">
        <f t="shared" si="123"/>
        <v>4.8646687388404332E-3</v>
      </c>
      <c r="AF428" s="52">
        <f t="shared" si="123"/>
        <v>4.8351692067121581E-3</v>
      </c>
      <c r="AG428" s="52">
        <f t="shared" si="123"/>
        <v>4.7363527521120958E-3</v>
      </c>
      <c r="AH428" s="52">
        <f t="shared" si="123"/>
        <v>2.4904019063064296E-2</v>
      </c>
      <c r="AI428" s="52">
        <f t="shared" si="123"/>
        <v>6.8289889606025561E-3</v>
      </c>
      <c r="AJ428" s="52">
        <f t="shared" si="123"/>
        <v>4.604959449197199E-3</v>
      </c>
      <c r="AK428" s="52">
        <f t="shared" si="123"/>
        <v>4.7015934878160666E-3</v>
      </c>
      <c r="AL428" s="52">
        <f t="shared" si="123"/>
        <v>7.2589224647596866E-3</v>
      </c>
      <c r="AO428" s="52">
        <f t="shared" si="124"/>
        <v>1.2960776115297258E-5</v>
      </c>
      <c r="AP428" s="52">
        <f t="shared" si="124"/>
        <v>1.0780250770718119E-3</v>
      </c>
      <c r="AQ428" s="52">
        <f t="shared" si="124"/>
        <v>3.2502936707406137E-4</v>
      </c>
      <c r="AR428" s="52">
        <f t="shared" si="124"/>
        <v>2.9552983494578623E-4</v>
      </c>
      <c r="AS428" s="52">
        <f t="shared" si="124"/>
        <v>1.967133803457222E-4</v>
      </c>
      <c r="AT428" s="52">
        <f t="shared" si="124"/>
        <v>2.0364379691297927E-2</v>
      </c>
      <c r="AU428" s="52">
        <f t="shared" si="124"/>
        <v>2.2893495888361842E-3</v>
      </c>
      <c r="AV428" s="52">
        <f t="shared" si="124"/>
        <v>6.5320077430827163E-5</v>
      </c>
      <c r="AW428" s="52">
        <f t="shared" si="124"/>
        <v>1.6195411604969477E-4</v>
      </c>
      <c r="AX428" s="52">
        <f t="shared" si="124"/>
        <v>2.7192830929933139E-3</v>
      </c>
      <c r="BA428" s="52">
        <f t="shared" si="125"/>
        <v>1.2960776115295523E-5</v>
      </c>
      <c r="BB428" s="52">
        <f t="shared" si="125"/>
        <v>1.0780250770718106E-3</v>
      </c>
      <c r="BC428" s="52">
        <f t="shared" si="125"/>
        <v>3.2502936707405963E-4</v>
      </c>
      <c r="BD428" s="52">
        <f t="shared" si="125"/>
        <v>2.9552983494578449E-4</v>
      </c>
      <c r="BE428" s="52">
        <f t="shared" si="125"/>
        <v>1.967133803457222E-4</v>
      </c>
      <c r="BF428" s="52">
        <f t="shared" si="125"/>
        <v>2.0364379691297924E-2</v>
      </c>
      <c r="BG428" s="52">
        <f t="shared" si="125"/>
        <v>2.2893495888361825E-3</v>
      </c>
      <c r="BH428" s="52">
        <f t="shared" si="125"/>
        <v>6.5320077430825428E-5</v>
      </c>
      <c r="BI428" s="52">
        <f t="shared" si="125"/>
        <v>1.6195411604969304E-4</v>
      </c>
      <c r="BJ428" s="52">
        <f t="shared" si="125"/>
        <v>2.719283092993313E-3</v>
      </c>
      <c r="BK428" s="44"/>
    </row>
    <row r="429" spans="4:63">
      <c r="D429" s="42">
        <f t="shared" si="109"/>
        <v>9</v>
      </c>
      <c r="E429" s="52">
        <f t="shared" si="121"/>
        <v>4.6330086431215353E-3</v>
      </c>
      <c r="F429" s="52">
        <f t="shared" si="121"/>
        <v>4.6330086431215353E-3</v>
      </c>
      <c r="G429" s="52">
        <f t="shared" si="121"/>
        <v>4.6330086431215353E-3</v>
      </c>
      <c r="H429" s="52">
        <f t="shared" si="121"/>
        <v>4.6330086431215353E-3</v>
      </c>
      <c r="I429" s="52">
        <f t="shared" si="121"/>
        <v>4.6330086431215353E-3</v>
      </c>
      <c r="J429" s="52">
        <f t="shared" si="121"/>
        <v>4.6330086431215353E-3</v>
      </c>
      <c r="K429" s="52">
        <f t="shared" si="121"/>
        <v>4.6330086431215353E-3</v>
      </c>
      <c r="L429" s="52">
        <f t="shared" si="121"/>
        <v>4.6330086431215353E-3</v>
      </c>
      <c r="M429" s="52">
        <f t="shared" si="121"/>
        <v>4.6330086431215353E-3</v>
      </c>
      <c r="N429" s="52">
        <f t="shared" si="121"/>
        <v>4.6330086431215353E-3</v>
      </c>
      <c r="Q429" s="52">
        <f t="shared" si="122"/>
        <v>4.6199755623725939E-3</v>
      </c>
      <c r="R429" s="52">
        <f t="shared" si="122"/>
        <v>3.5275081742874559E-3</v>
      </c>
      <c r="S429" s="52">
        <f t="shared" si="122"/>
        <v>4.3276430820976975E-3</v>
      </c>
      <c r="T429" s="52">
        <f t="shared" si="122"/>
        <v>4.3213239048261127E-3</v>
      </c>
      <c r="U429" s="52">
        <f t="shared" si="122"/>
        <v>4.4044658674244419E-3</v>
      </c>
      <c r="V429" s="52">
        <f t="shared" si="122"/>
        <v>-1.6240277506545213E-2</v>
      </c>
      <c r="W429" s="52">
        <f t="shared" si="122"/>
        <v>2.2647907724482881E-3</v>
      </c>
      <c r="X429" s="52">
        <f t="shared" si="122"/>
        <v>4.5762564589762605E-3</v>
      </c>
      <c r="Y429" s="52">
        <f t="shared" si="122"/>
        <v>4.4799381811251662E-3</v>
      </c>
      <c r="Z429" s="52">
        <f t="shared" si="122"/>
        <v>1.88088927815777E-3</v>
      </c>
      <c r="AA429" s="96"/>
      <c r="AB429" s="96"/>
      <c r="AC429" s="52">
        <f t="shared" si="123"/>
        <v>4.6460417238704775E-3</v>
      </c>
      <c r="AD429" s="52">
        <f t="shared" si="123"/>
        <v>5.7385091119556168E-3</v>
      </c>
      <c r="AE429" s="52">
        <f t="shared" si="123"/>
        <v>4.9383742041453722E-3</v>
      </c>
      <c r="AF429" s="52">
        <f t="shared" si="123"/>
        <v>4.9446933814169588E-3</v>
      </c>
      <c r="AG429" s="52">
        <f t="shared" si="123"/>
        <v>4.8615514188186304E-3</v>
      </c>
      <c r="AH429" s="52">
        <f t="shared" si="123"/>
        <v>2.5506294792788278E-2</v>
      </c>
      <c r="AI429" s="52">
        <f t="shared" si="123"/>
        <v>7.001226513794782E-3</v>
      </c>
      <c r="AJ429" s="52">
        <f t="shared" si="123"/>
        <v>4.6897608272668109E-3</v>
      </c>
      <c r="AK429" s="52">
        <f t="shared" si="123"/>
        <v>4.7860791051179061E-3</v>
      </c>
      <c r="AL429" s="52">
        <f t="shared" si="123"/>
        <v>7.385128008085301E-3</v>
      </c>
      <c r="AO429" s="52">
        <f t="shared" si="124"/>
        <v>1.3033080748941356E-5</v>
      </c>
      <c r="AP429" s="52">
        <f t="shared" si="124"/>
        <v>1.1055004688340793E-3</v>
      </c>
      <c r="AQ429" s="52">
        <f t="shared" si="124"/>
        <v>3.0536556102383778E-4</v>
      </c>
      <c r="AR429" s="52">
        <f t="shared" si="124"/>
        <v>3.1168473829542263E-4</v>
      </c>
      <c r="AS429" s="52">
        <f t="shared" si="124"/>
        <v>2.2854277569709334E-4</v>
      </c>
      <c r="AT429" s="52">
        <f t="shared" si="124"/>
        <v>2.0873286149666749E-2</v>
      </c>
      <c r="AU429" s="52">
        <f t="shared" si="124"/>
        <v>2.3682178706732472E-3</v>
      </c>
      <c r="AV429" s="52">
        <f t="shared" si="124"/>
        <v>5.6752184145274741E-5</v>
      </c>
      <c r="AW429" s="52">
        <f t="shared" si="124"/>
        <v>1.5307046199636905E-4</v>
      </c>
      <c r="AX429" s="52">
        <f t="shared" si="124"/>
        <v>2.7521193649637653E-3</v>
      </c>
      <c r="BA429" s="52">
        <f t="shared" si="125"/>
        <v>1.3033080748942223E-5</v>
      </c>
      <c r="BB429" s="52">
        <f t="shared" si="125"/>
        <v>1.1055004688340815E-3</v>
      </c>
      <c r="BC429" s="52">
        <f t="shared" si="125"/>
        <v>3.0536556102383691E-4</v>
      </c>
      <c r="BD429" s="52">
        <f t="shared" si="125"/>
        <v>3.116847382954235E-4</v>
      </c>
      <c r="BE429" s="52">
        <f t="shared" si="125"/>
        <v>2.2854277569709508E-4</v>
      </c>
      <c r="BF429" s="52">
        <f t="shared" si="125"/>
        <v>2.0873286149666742E-2</v>
      </c>
      <c r="BG429" s="52">
        <f t="shared" si="125"/>
        <v>2.3682178706732468E-3</v>
      </c>
      <c r="BH429" s="52">
        <f t="shared" si="125"/>
        <v>5.6752184145275608E-5</v>
      </c>
      <c r="BI429" s="52">
        <f t="shared" si="125"/>
        <v>1.5307046199637079E-4</v>
      </c>
      <c r="BJ429" s="52">
        <f t="shared" si="125"/>
        <v>2.7521193649637657E-3</v>
      </c>
      <c r="BK429" s="44"/>
    </row>
    <row r="430" spans="4:63">
      <c r="D430" s="42">
        <f t="shared" si="109"/>
        <v>9.25</v>
      </c>
      <c r="E430" s="52">
        <f t="shared" si="121"/>
        <v>4.7223779376028806E-3</v>
      </c>
      <c r="F430" s="52">
        <f t="shared" si="121"/>
        <v>4.7223779376028806E-3</v>
      </c>
      <c r="G430" s="52">
        <f t="shared" si="121"/>
        <v>4.7223779376028806E-3</v>
      </c>
      <c r="H430" s="52">
        <f t="shared" si="121"/>
        <v>4.7223779376028806E-3</v>
      </c>
      <c r="I430" s="52">
        <f t="shared" si="121"/>
        <v>4.7223779376028806E-3</v>
      </c>
      <c r="J430" s="52">
        <f t="shared" si="121"/>
        <v>4.7223779376028806E-3</v>
      </c>
      <c r="K430" s="52">
        <f t="shared" si="121"/>
        <v>4.7223779376028806E-3</v>
      </c>
      <c r="L430" s="52">
        <f t="shared" si="121"/>
        <v>4.7223779376028806E-3</v>
      </c>
      <c r="M430" s="52">
        <f t="shared" si="121"/>
        <v>4.7223779376028806E-3</v>
      </c>
      <c r="N430" s="52">
        <f t="shared" si="121"/>
        <v>4.7223779376028806E-3</v>
      </c>
      <c r="Q430" s="52">
        <f t="shared" si="122"/>
        <v>4.7092518085919592E-3</v>
      </c>
      <c r="R430" s="52">
        <f t="shared" si="122"/>
        <v>3.5896573692032903E-3</v>
      </c>
      <c r="S430" s="52">
        <f t="shared" si="122"/>
        <v>4.4391391200686086E-3</v>
      </c>
      <c r="T430" s="52">
        <f t="shared" si="122"/>
        <v>4.3934788911498147E-3</v>
      </c>
      <c r="U430" s="52">
        <f t="shared" si="122"/>
        <v>4.4585400903028091E-3</v>
      </c>
      <c r="V430" s="52">
        <f t="shared" si="122"/>
        <v>-1.665366710941129E-2</v>
      </c>
      <c r="W430" s="52">
        <f t="shared" si="122"/>
        <v>2.2731462668142714E-3</v>
      </c>
      <c r="X430" s="52">
        <f t="shared" si="122"/>
        <v>4.673908600607784E-3</v>
      </c>
      <c r="Y430" s="52">
        <f t="shared" si="122"/>
        <v>4.5788513845441917E-3</v>
      </c>
      <c r="Z430" s="52">
        <f t="shared" si="122"/>
        <v>1.935994989436017E-3</v>
      </c>
      <c r="AA430" s="96"/>
      <c r="AB430" s="96"/>
      <c r="AC430" s="52">
        <f t="shared" si="123"/>
        <v>4.7355040666138019E-3</v>
      </c>
      <c r="AD430" s="52">
        <f t="shared" si="123"/>
        <v>5.8550985060024712E-3</v>
      </c>
      <c r="AE430" s="52">
        <f t="shared" si="123"/>
        <v>5.0056167551371508E-3</v>
      </c>
      <c r="AF430" s="52">
        <f t="shared" si="123"/>
        <v>5.0512769840559447E-3</v>
      </c>
      <c r="AG430" s="52">
        <f t="shared" si="123"/>
        <v>4.986215784902953E-3</v>
      </c>
      <c r="AH430" s="52">
        <f t="shared" si="123"/>
        <v>2.6098422984617051E-2</v>
      </c>
      <c r="AI430" s="52">
        <f t="shared" si="123"/>
        <v>7.1716096083914906E-3</v>
      </c>
      <c r="AJ430" s="52">
        <f t="shared" si="123"/>
        <v>4.7708472745979762E-3</v>
      </c>
      <c r="AK430" s="52">
        <f t="shared" si="123"/>
        <v>4.8659044906615677E-3</v>
      </c>
      <c r="AL430" s="52">
        <f t="shared" si="123"/>
        <v>7.5087608857697446E-3</v>
      </c>
      <c r="AO430" s="52">
        <f t="shared" si="124"/>
        <v>1.3126129010921327E-5</v>
      </c>
      <c r="AP430" s="52">
        <f t="shared" si="124"/>
        <v>1.1327205683995902E-3</v>
      </c>
      <c r="AQ430" s="52">
        <f t="shared" si="124"/>
        <v>2.8323881753427194E-4</v>
      </c>
      <c r="AR430" s="52">
        <f t="shared" si="124"/>
        <v>3.288990464530659E-4</v>
      </c>
      <c r="AS430" s="52">
        <f t="shared" si="124"/>
        <v>2.6383784730007152E-4</v>
      </c>
      <c r="AT430" s="52">
        <f t="shared" si="124"/>
        <v>2.137604504701417E-2</v>
      </c>
      <c r="AU430" s="52">
        <f t="shared" si="124"/>
        <v>2.4492316707886092E-3</v>
      </c>
      <c r="AV430" s="52">
        <f t="shared" si="124"/>
        <v>4.8469336995096528E-5</v>
      </c>
      <c r="AW430" s="52">
        <f t="shared" si="124"/>
        <v>1.4352655305868885E-4</v>
      </c>
      <c r="AX430" s="52">
        <f t="shared" si="124"/>
        <v>2.7863829481668636E-3</v>
      </c>
      <c r="BA430" s="52">
        <f t="shared" si="125"/>
        <v>1.3126129010921327E-5</v>
      </c>
      <c r="BB430" s="52">
        <f t="shared" si="125"/>
        <v>1.1327205683995907E-3</v>
      </c>
      <c r="BC430" s="52">
        <f t="shared" si="125"/>
        <v>2.8323881753427021E-4</v>
      </c>
      <c r="BD430" s="52">
        <f t="shared" si="125"/>
        <v>3.2889904645306417E-4</v>
      </c>
      <c r="BE430" s="52">
        <f t="shared" si="125"/>
        <v>2.6383784730007239E-4</v>
      </c>
      <c r="BF430" s="52">
        <f t="shared" si="125"/>
        <v>2.137604504701417E-2</v>
      </c>
      <c r="BG430" s="52">
        <f t="shared" si="125"/>
        <v>2.4492316707886101E-3</v>
      </c>
      <c r="BH430" s="52">
        <f t="shared" si="125"/>
        <v>4.846933699509566E-5</v>
      </c>
      <c r="BI430" s="52">
        <f t="shared" si="125"/>
        <v>1.4352655305868711E-4</v>
      </c>
      <c r="BJ430" s="52">
        <f t="shared" si="125"/>
        <v>2.786382948166864E-3</v>
      </c>
      <c r="BK430" s="44"/>
    </row>
    <row r="431" spans="4:63">
      <c r="D431" s="42">
        <f t="shared" si="109"/>
        <v>9.5</v>
      </c>
      <c r="E431" s="52">
        <f t="shared" si="121"/>
        <v>4.8113448170256697E-3</v>
      </c>
      <c r="F431" s="52">
        <f t="shared" si="121"/>
        <v>4.8113448170256697E-3</v>
      </c>
      <c r="G431" s="52">
        <f t="shared" si="121"/>
        <v>4.8113448170256697E-3</v>
      </c>
      <c r="H431" s="52">
        <f t="shared" si="121"/>
        <v>4.8113448170256697E-3</v>
      </c>
      <c r="I431" s="52">
        <f t="shared" si="121"/>
        <v>4.8113448170256697E-3</v>
      </c>
      <c r="J431" s="52">
        <f t="shared" si="121"/>
        <v>4.8113448170256697E-3</v>
      </c>
      <c r="K431" s="52">
        <f t="shared" si="121"/>
        <v>4.8113448170256697E-3</v>
      </c>
      <c r="L431" s="52">
        <f t="shared" si="121"/>
        <v>4.8113448170256697E-3</v>
      </c>
      <c r="M431" s="52">
        <f t="shared" si="121"/>
        <v>4.8113448170256697E-3</v>
      </c>
      <c r="N431" s="52">
        <f t="shared" si="121"/>
        <v>4.8113448170256697E-3</v>
      </c>
      <c r="Q431" s="52">
        <f t="shared" si="122"/>
        <v>4.7980924293167622E-3</v>
      </c>
      <c r="R431" s="52">
        <f t="shared" si="122"/>
        <v>3.6507740406681128E-3</v>
      </c>
      <c r="S431" s="52">
        <f t="shared" si="122"/>
        <v>4.5523017909756668E-3</v>
      </c>
      <c r="T431" s="52">
        <f t="shared" si="122"/>
        <v>4.4638787812804961E-3</v>
      </c>
      <c r="U431" s="52">
        <f t="shared" si="122"/>
        <v>4.5084274457116774E-3</v>
      </c>
      <c r="V431" s="52">
        <f t="shared" si="122"/>
        <v>-1.7077977875418544E-2</v>
      </c>
      <c r="W431" s="52">
        <f t="shared" si="122"/>
        <v>2.2769532429310025E-3</v>
      </c>
      <c r="X431" s="52">
        <f t="shared" si="122"/>
        <v>4.7707846489573706E-3</v>
      </c>
      <c r="Y431" s="52">
        <f t="shared" si="122"/>
        <v>4.6779030457824418E-3</v>
      </c>
      <c r="Z431" s="52">
        <f t="shared" si="122"/>
        <v>1.986855000234451E-3</v>
      </c>
      <c r="AA431" s="96"/>
      <c r="AB431" s="96"/>
      <c r="AC431" s="52">
        <f t="shared" si="123"/>
        <v>4.8245972047345834E-3</v>
      </c>
      <c r="AD431" s="52">
        <f t="shared" si="123"/>
        <v>5.9719155933832275E-3</v>
      </c>
      <c r="AE431" s="52">
        <f t="shared" si="123"/>
        <v>5.0703878430756726E-3</v>
      </c>
      <c r="AF431" s="52">
        <f t="shared" si="123"/>
        <v>5.1588108527708433E-3</v>
      </c>
      <c r="AG431" s="52">
        <f t="shared" si="123"/>
        <v>5.1142621883396629E-3</v>
      </c>
      <c r="AH431" s="52">
        <f t="shared" si="123"/>
        <v>2.6700667509469887E-2</v>
      </c>
      <c r="AI431" s="52">
        <f t="shared" si="123"/>
        <v>7.3457363911203387E-3</v>
      </c>
      <c r="AJ431" s="52">
        <f t="shared" si="123"/>
        <v>4.8519049850939697E-3</v>
      </c>
      <c r="AK431" s="52">
        <f t="shared" si="123"/>
        <v>4.9447865882688994E-3</v>
      </c>
      <c r="AL431" s="52">
        <f t="shared" si="123"/>
        <v>7.6358346338168898E-3</v>
      </c>
      <c r="AO431" s="52">
        <f t="shared" si="124"/>
        <v>1.3252387708907569E-5</v>
      </c>
      <c r="AP431" s="52">
        <f t="shared" si="124"/>
        <v>1.1605707763575569E-3</v>
      </c>
      <c r="AQ431" s="52">
        <f t="shared" si="124"/>
        <v>2.590430260500029E-4</v>
      </c>
      <c r="AR431" s="52">
        <f t="shared" si="124"/>
        <v>3.4746603574517358E-4</v>
      </c>
      <c r="AS431" s="52">
        <f t="shared" si="124"/>
        <v>3.0291737131399234E-4</v>
      </c>
      <c r="AT431" s="52">
        <f t="shared" si="124"/>
        <v>2.1889322692444216E-2</v>
      </c>
      <c r="AU431" s="52">
        <f t="shared" si="124"/>
        <v>2.5343915740946672E-3</v>
      </c>
      <c r="AV431" s="52">
        <f t="shared" si="124"/>
        <v>4.056016806829911E-5</v>
      </c>
      <c r="AW431" s="52">
        <f t="shared" si="124"/>
        <v>1.334417712432279E-4</v>
      </c>
      <c r="AX431" s="52">
        <f t="shared" si="124"/>
        <v>2.8244898167912188E-3</v>
      </c>
      <c r="BA431" s="52">
        <f t="shared" si="125"/>
        <v>1.325238770891364E-5</v>
      </c>
      <c r="BB431" s="52">
        <f t="shared" si="125"/>
        <v>1.1605707763575578E-3</v>
      </c>
      <c r="BC431" s="52">
        <f t="shared" si="125"/>
        <v>2.590430260500029E-4</v>
      </c>
      <c r="BD431" s="52">
        <f t="shared" si="125"/>
        <v>3.4746603574517358E-4</v>
      </c>
      <c r="BE431" s="52">
        <f t="shared" si="125"/>
        <v>3.0291737131399321E-4</v>
      </c>
      <c r="BF431" s="52">
        <f t="shared" si="125"/>
        <v>2.1889322692444216E-2</v>
      </c>
      <c r="BG431" s="52">
        <f t="shared" si="125"/>
        <v>2.5343915740946689E-3</v>
      </c>
      <c r="BH431" s="52">
        <f t="shared" si="125"/>
        <v>4.0560168068299977E-5</v>
      </c>
      <c r="BI431" s="52">
        <f t="shared" si="125"/>
        <v>1.3344177124322964E-4</v>
      </c>
      <c r="BJ431" s="52">
        <f t="shared" si="125"/>
        <v>2.8244898167912201E-3</v>
      </c>
      <c r="BK431" s="44"/>
    </row>
    <row r="432" spans="4:63">
      <c r="D432" s="42">
        <f t="shared" si="109"/>
        <v>9.75</v>
      </c>
      <c r="E432" s="52">
        <f t="shared" si="121"/>
        <v>4.8999485509872171E-3</v>
      </c>
      <c r="F432" s="52">
        <f t="shared" si="121"/>
        <v>4.8999485509872171E-3</v>
      </c>
      <c r="G432" s="52">
        <f t="shared" si="121"/>
        <v>4.8999485509872171E-3</v>
      </c>
      <c r="H432" s="52">
        <f t="shared" si="121"/>
        <v>4.8999485509872171E-3</v>
      </c>
      <c r="I432" s="52">
        <f t="shared" si="121"/>
        <v>4.8999485509872171E-3</v>
      </c>
      <c r="J432" s="52">
        <f t="shared" si="121"/>
        <v>4.8999485509872171E-3</v>
      </c>
      <c r="K432" s="52">
        <f t="shared" si="121"/>
        <v>4.8999485509872171E-3</v>
      </c>
      <c r="L432" s="52">
        <f t="shared" si="121"/>
        <v>4.8999485509872171E-3</v>
      </c>
      <c r="M432" s="52">
        <f t="shared" si="121"/>
        <v>4.8999485509872171E-3</v>
      </c>
      <c r="N432" s="52">
        <f t="shared" si="121"/>
        <v>4.8999485509872171E-3</v>
      </c>
      <c r="Q432" s="52">
        <f t="shared" si="122"/>
        <v>4.8865341803975507E-3</v>
      </c>
      <c r="R432" s="52">
        <f t="shared" si="122"/>
        <v>3.7108690139545804E-3</v>
      </c>
      <c r="S432" s="52">
        <f t="shared" si="122"/>
        <v>4.6669612554479881E-3</v>
      </c>
      <c r="T432" s="52">
        <f t="shared" si="122"/>
        <v>4.5325239594774802E-3</v>
      </c>
      <c r="U432" s="52">
        <f t="shared" si="122"/>
        <v>4.554065334346484E-3</v>
      </c>
      <c r="V432" s="52">
        <f t="shared" si="122"/>
        <v>-1.751367138978269E-2</v>
      </c>
      <c r="W432" s="52">
        <f t="shared" si="122"/>
        <v>2.276116583751452E-3</v>
      </c>
      <c r="X432" s="52">
        <f t="shared" si="122"/>
        <v>4.86687069187745E-3</v>
      </c>
      <c r="Y432" s="52">
        <f t="shared" si="122"/>
        <v>4.7771167929426227E-3</v>
      </c>
      <c r="Z432" s="52">
        <f t="shared" si="122"/>
        <v>2.0331995725831544E-3</v>
      </c>
      <c r="AA432" s="96"/>
      <c r="AB432" s="96"/>
      <c r="AC432" s="52">
        <f t="shared" si="123"/>
        <v>4.913362921576887E-3</v>
      </c>
      <c r="AD432" s="52">
        <f t="shared" si="123"/>
        <v>6.0890280880198534E-3</v>
      </c>
      <c r="AE432" s="52">
        <f t="shared" si="123"/>
        <v>5.1329358465264452E-3</v>
      </c>
      <c r="AF432" s="52">
        <f t="shared" si="123"/>
        <v>5.2673731424969531E-3</v>
      </c>
      <c r="AG432" s="52">
        <f t="shared" si="123"/>
        <v>5.2458317676279485E-3</v>
      </c>
      <c r="AH432" s="52">
        <f t="shared" si="123"/>
        <v>2.7313568491757121E-2</v>
      </c>
      <c r="AI432" s="52">
        <f t="shared" si="123"/>
        <v>7.5237805182229818E-3</v>
      </c>
      <c r="AJ432" s="52">
        <f t="shared" si="123"/>
        <v>4.9330264100969842E-3</v>
      </c>
      <c r="AK432" s="52">
        <f t="shared" si="123"/>
        <v>5.0227803090318124E-3</v>
      </c>
      <c r="AL432" s="52">
        <f t="shared" si="123"/>
        <v>7.7666975293912777E-3</v>
      </c>
      <c r="AO432" s="52">
        <f t="shared" si="124"/>
        <v>1.341437058966638E-5</v>
      </c>
      <c r="AP432" s="52">
        <f t="shared" si="124"/>
        <v>1.1890795370326367E-3</v>
      </c>
      <c r="AQ432" s="52">
        <f t="shared" si="124"/>
        <v>2.3298729553922898E-4</v>
      </c>
      <c r="AR432" s="52">
        <f t="shared" si="124"/>
        <v>3.674245915097369E-4</v>
      </c>
      <c r="AS432" s="52">
        <f t="shared" si="124"/>
        <v>3.4588321664073308E-4</v>
      </c>
      <c r="AT432" s="52">
        <f t="shared" si="124"/>
        <v>2.2413619940769909E-2</v>
      </c>
      <c r="AU432" s="52">
        <f t="shared" si="124"/>
        <v>2.6238319672357651E-3</v>
      </c>
      <c r="AV432" s="52">
        <f t="shared" si="124"/>
        <v>3.3077859109767113E-5</v>
      </c>
      <c r="AW432" s="52">
        <f t="shared" si="124"/>
        <v>1.2283175804459444E-4</v>
      </c>
      <c r="AX432" s="52">
        <f t="shared" si="124"/>
        <v>2.8667489784040628E-3</v>
      </c>
      <c r="BA432" s="52">
        <f t="shared" si="125"/>
        <v>1.341437058966985E-5</v>
      </c>
      <c r="BB432" s="52">
        <f t="shared" si="125"/>
        <v>1.1890795370326362E-3</v>
      </c>
      <c r="BC432" s="52">
        <f t="shared" si="125"/>
        <v>2.3298729553922811E-4</v>
      </c>
      <c r="BD432" s="52">
        <f t="shared" si="125"/>
        <v>3.6742459150973603E-4</v>
      </c>
      <c r="BE432" s="52">
        <f t="shared" si="125"/>
        <v>3.4588321664073135E-4</v>
      </c>
      <c r="BF432" s="52">
        <f t="shared" si="125"/>
        <v>2.2413619940769902E-2</v>
      </c>
      <c r="BG432" s="52">
        <f t="shared" si="125"/>
        <v>2.6238319672357647E-3</v>
      </c>
      <c r="BH432" s="52">
        <f t="shared" si="125"/>
        <v>3.3077859109767113E-5</v>
      </c>
      <c r="BI432" s="52">
        <f t="shared" si="125"/>
        <v>1.2283175804459531E-4</v>
      </c>
      <c r="BJ432" s="52">
        <f t="shared" si="125"/>
        <v>2.8667489784040606E-3</v>
      </c>
      <c r="BK432" s="44"/>
    </row>
    <row r="433" spans="2:63">
      <c r="B433" s="32">
        <f>2.17/100*1000/100</f>
        <v>0.217</v>
      </c>
      <c r="D433" s="42">
        <f t="shared" si="109"/>
        <v>10</v>
      </c>
      <c r="E433" s="52">
        <f t="shared" si="121"/>
        <v>4.9846697671086125E-3</v>
      </c>
      <c r="F433" s="52">
        <f t="shared" si="121"/>
        <v>4.9846697671086125E-3</v>
      </c>
      <c r="G433" s="52">
        <f t="shared" si="121"/>
        <v>4.9846697671086125E-3</v>
      </c>
      <c r="H433" s="52">
        <f t="shared" si="121"/>
        <v>4.9846697671086125E-3</v>
      </c>
      <c r="I433" s="52">
        <f t="shared" si="121"/>
        <v>4.9846697671086125E-3</v>
      </c>
      <c r="J433" s="52">
        <f t="shared" si="121"/>
        <v>4.9846697671086125E-3</v>
      </c>
      <c r="K433" s="52">
        <f t="shared" si="121"/>
        <v>4.9846697671086125E-3</v>
      </c>
      <c r="L433" s="52">
        <f t="shared" si="121"/>
        <v>4.9846697671086125E-3</v>
      </c>
      <c r="M433" s="52">
        <f t="shared" si="121"/>
        <v>4.9846697671086125E-3</v>
      </c>
      <c r="N433" s="52">
        <f t="shared" si="121"/>
        <v>4.9846697671086125E-3</v>
      </c>
      <c r="Q433" s="52">
        <f t="shared" si="122"/>
        <v>4.9710651266640293E-3</v>
      </c>
      <c r="R433" s="52">
        <f t="shared" si="122"/>
        <v>3.7672514606990602E-3</v>
      </c>
      <c r="S433" s="52">
        <f t="shared" si="122"/>
        <v>4.7795749293250561E-3</v>
      </c>
      <c r="T433" s="52">
        <f t="shared" si="122"/>
        <v>4.596110484909325E-3</v>
      </c>
      <c r="U433" s="52">
        <f t="shared" si="122"/>
        <v>4.5920491702403556E-3</v>
      </c>
      <c r="V433" s="52">
        <f t="shared" si="122"/>
        <v>-1.7948601722234312E-2</v>
      </c>
      <c r="W433" s="52">
        <f t="shared" si="122"/>
        <v>2.2688485993650038E-3</v>
      </c>
      <c r="X433" s="52">
        <f t="shared" si="122"/>
        <v>4.9586295843022038E-3</v>
      </c>
      <c r="Y433" s="52">
        <f t="shared" si="122"/>
        <v>4.87306138916391E-3</v>
      </c>
      <c r="Z433" s="52">
        <f t="shared" si="122"/>
        <v>2.0733071336759934E-3</v>
      </c>
      <c r="AA433" s="96"/>
      <c r="AB433" s="96"/>
      <c r="AC433" s="52">
        <f t="shared" si="123"/>
        <v>4.9982744075531957E-3</v>
      </c>
      <c r="AD433" s="52">
        <f t="shared" si="123"/>
        <v>6.2020880735181652E-3</v>
      </c>
      <c r="AE433" s="52">
        <f t="shared" si="123"/>
        <v>5.1897646048921688E-3</v>
      </c>
      <c r="AF433" s="52">
        <f t="shared" si="123"/>
        <v>5.3732290493078982E-3</v>
      </c>
      <c r="AG433" s="52">
        <f t="shared" si="123"/>
        <v>5.3772903639768685E-3</v>
      </c>
      <c r="AH433" s="52">
        <f t="shared" si="123"/>
        <v>2.7917941256451532E-2</v>
      </c>
      <c r="AI433" s="52">
        <f t="shared" si="123"/>
        <v>7.7004909348522207E-3</v>
      </c>
      <c r="AJ433" s="52">
        <f t="shared" si="123"/>
        <v>5.0107099499150194E-3</v>
      </c>
      <c r="AK433" s="52">
        <f t="shared" si="123"/>
        <v>5.0962781450533149E-3</v>
      </c>
      <c r="AL433" s="52">
        <f t="shared" si="123"/>
        <v>7.8960324005412311E-3</v>
      </c>
      <c r="AO433" s="52">
        <f t="shared" si="124"/>
        <v>1.3604640444583177E-5</v>
      </c>
      <c r="AP433" s="52">
        <f t="shared" si="124"/>
        <v>1.2174183064095523E-3</v>
      </c>
      <c r="AQ433" s="52">
        <f t="shared" si="124"/>
        <v>2.0509483778355635E-4</v>
      </c>
      <c r="AR433" s="52">
        <f t="shared" si="124"/>
        <v>3.885592821992875E-4</v>
      </c>
      <c r="AS433" s="52">
        <f t="shared" si="124"/>
        <v>3.9262059686825685E-4</v>
      </c>
      <c r="AT433" s="52">
        <f t="shared" si="124"/>
        <v>2.2933271489342925E-2</v>
      </c>
      <c r="AU433" s="52">
        <f t="shared" si="124"/>
        <v>2.7158211677436087E-3</v>
      </c>
      <c r="AV433" s="52">
        <f t="shared" si="124"/>
        <v>2.6040182806408643E-5</v>
      </c>
      <c r="AW433" s="52">
        <f t="shared" si="124"/>
        <v>1.1160837794470246E-4</v>
      </c>
      <c r="AX433" s="52">
        <f t="shared" si="124"/>
        <v>2.9113626334326191E-3</v>
      </c>
      <c r="BA433" s="52">
        <f t="shared" si="125"/>
        <v>1.3604640444583177E-5</v>
      </c>
      <c r="BB433" s="52">
        <f t="shared" si="125"/>
        <v>1.2174183064095527E-3</v>
      </c>
      <c r="BC433" s="52">
        <f t="shared" si="125"/>
        <v>2.0509483778355635E-4</v>
      </c>
      <c r="BD433" s="52">
        <f t="shared" si="125"/>
        <v>3.8855928219928577E-4</v>
      </c>
      <c r="BE433" s="52">
        <f t="shared" si="125"/>
        <v>3.9262059686825598E-4</v>
      </c>
      <c r="BF433" s="52">
        <f t="shared" si="125"/>
        <v>2.2933271489342918E-2</v>
      </c>
      <c r="BG433" s="52">
        <f t="shared" si="125"/>
        <v>2.7158211677436083E-3</v>
      </c>
      <c r="BH433" s="52">
        <f t="shared" si="125"/>
        <v>2.6040182806406909E-5</v>
      </c>
      <c r="BI433" s="52">
        <f t="shared" si="125"/>
        <v>1.1160837794470246E-4</v>
      </c>
      <c r="BJ433" s="52">
        <f t="shared" si="125"/>
        <v>2.9113626334326187E-3</v>
      </c>
      <c r="BK433" s="44"/>
    </row>
    <row r="434" spans="2:63">
      <c r="B434" s="32">
        <f>B433*365</f>
        <v>79.204999999999998</v>
      </c>
      <c r="D434" s="42">
        <f t="shared" si="109"/>
        <v>10.25</v>
      </c>
      <c r="E434" s="52">
        <f t="shared" si="121"/>
        <v>5.1056539847994199E-3</v>
      </c>
      <c r="F434" s="52">
        <f t="shared" si="121"/>
        <v>5.1056539847994199E-3</v>
      </c>
      <c r="G434" s="52">
        <f t="shared" si="121"/>
        <v>5.1056539847994199E-3</v>
      </c>
      <c r="H434" s="52">
        <f t="shared" si="121"/>
        <v>5.1056539847994199E-3</v>
      </c>
      <c r="I434" s="52">
        <f t="shared" si="121"/>
        <v>5.1056539847994199E-3</v>
      </c>
      <c r="J434" s="52">
        <f t="shared" si="121"/>
        <v>5.1056539847994199E-3</v>
      </c>
      <c r="K434" s="52">
        <f t="shared" si="121"/>
        <v>5.1056539847994199E-3</v>
      </c>
      <c r="L434" s="52">
        <f t="shared" si="121"/>
        <v>5.1056539847994199E-3</v>
      </c>
      <c r="M434" s="52">
        <f t="shared" si="121"/>
        <v>5.1056539847994199E-3</v>
      </c>
      <c r="N434" s="52">
        <f t="shared" si="121"/>
        <v>5.1056539847994199E-3</v>
      </c>
      <c r="Q434" s="52">
        <f t="shared" si="122"/>
        <v>5.0917297702195771E-3</v>
      </c>
      <c r="R434" s="52">
        <f t="shared" si="122"/>
        <v>3.8546055274193847E-3</v>
      </c>
      <c r="S434" s="52">
        <f t="shared" si="122"/>
        <v>4.9119065856737948E-3</v>
      </c>
      <c r="T434" s="52">
        <f t="shared" si="122"/>
        <v>4.6999077216303012E-3</v>
      </c>
      <c r="U434" s="52">
        <f t="shared" si="122"/>
        <v>4.6821184506847906E-3</v>
      </c>
      <c r="V434" s="52">
        <f t="shared" si="122"/>
        <v>-1.8453558791548277E-2</v>
      </c>
      <c r="W434" s="52">
        <f t="shared" si="122"/>
        <v>2.2994531573672281E-3</v>
      </c>
      <c r="X434" s="52">
        <f t="shared" si="122"/>
        <v>5.0826545867558859E-3</v>
      </c>
      <c r="Y434" s="52">
        <f t="shared" si="122"/>
        <v>4.9981290193556547E-3</v>
      </c>
      <c r="Z434" s="52">
        <f t="shared" si="122"/>
        <v>2.1248922304732271E-3</v>
      </c>
      <c r="AA434" s="96"/>
      <c r="AB434" s="96"/>
      <c r="AC434" s="52">
        <f t="shared" si="123"/>
        <v>5.1195781993792653E-3</v>
      </c>
      <c r="AD434" s="52">
        <f t="shared" si="123"/>
        <v>6.3567024421794568E-3</v>
      </c>
      <c r="AE434" s="52">
        <f t="shared" si="123"/>
        <v>5.2994013839250476E-3</v>
      </c>
      <c r="AF434" s="52">
        <f t="shared" si="123"/>
        <v>5.5114002479685403E-3</v>
      </c>
      <c r="AG434" s="52">
        <f t="shared" si="123"/>
        <v>5.5291895189140527E-3</v>
      </c>
      <c r="AH434" s="52">
        <f t="shared" si="123"/>
        <v>2.8664866761147118E-2</v>
      </c>
      <c r="AI434" s="52">
        <f t="shared" si="123"/>
        <v>7.9118548122316147E-3</v>
      </c>
      <c r="AJ434" s="52">
        <f t="shared" si="123"/>
        <v>5.1286533828429574E-3</v>
      </c>
      <c r="AK434" s="52">
        <f t="shared" si="123"/>
        <v>5.2131789502431868E-3</v>
      </c>
      <c r="AL434" s="52">
        <f t="shared" si="123"/>
        <v>8.0864157391256162E-3</v>
      </c>
      <c r="AO434" s="52">
        <f t="shared" si="124"/>
        <v>1.3924214579842838E-5</v>
      </c>
      <c r="AP434" s="52">
        <f t="shared" si="124"/>
        <v>1.2510484573800352E-3</v>
      </c>
      <c r="AQ434" s="52">
        <f t="shared" si="124"/>
        <v>1.937473991256251E-4</v>
      </c>
      <c r="AR434" s="52">
        <f t="shared" si="124"/>
        <v>4.0574626316911867E-4</v>
      </c>
      <c r="AS434" s="52">
        <f t="shared" si="124"/>
        <v>4.2353553411462932E-4</v>
      </c>
      <c r="AT434" s="52">
        <f t="shared" si="124"/>
        <v>2.3559212776347697E-2</v>
      </c>
      <c r="AU434" s="52">
        <f t="shared" si="124"/>
        <v>2.8062008274321918E-3</v>
      </c>
      <c r="AV434" s="52">
        <f t="shared" si="124"/>
        <v>2.2999398043534007E-5</v>
      </c>
      <c r="AW434" s="52">
        <f t="shared" si="124"/>
        <v>1.075249654437652E-4</v>
      </c>
      <c r="AX434" s="52">
        <f t="shared" si="124"/>
        <v>2.9807617543261928E-3</v>
      </c>
      <c r="BA434" s="52">
        <f t="shared" si="125"/>
        <v>1.392421457984544E-5</v>
      </c>
      <c r="BB434" s="52">
        <f t="shared" si="125"/>
        <v>1.2510484573800369E-3</v>
      </c>
      <c r="BC434" s="52">
        <f t="shared" si="125"/>
        <v>1.937473991256277E-4</v>
      </c>
      <c r="BD434" s="52">
        <f t="shared" si="125"/>
        <v>4.0574626316912041E-4</v>
      </c>
      <c r="BE434" s="52">
        <f t="shared" si="125"/>
        <v>4.2353553411463279E-4</v>
      </c>
      <c r="BF434" s="52">
        <f t="shared" si="125"/>
        <v>2.3559212776347697E-2</v>
      </c>
      <c r="BG434" s="52">
        <f t="shared" si="125"/>
        <v>2.8062008274321948E-3</v>
      </c>
      <c r="BH434" s="52">
        <f t="shared" si="125"/>
        <v>2.2999398043537476E-5</v>
      </c>
      <c r="BI434" s="52">
        <f t="shared" si="125"/>
        <v>1.0752496544376693E-4</v>
      </c>
      <c r="BJ434" s="52">
        <f t="shared" si="125"/>
        <v>2.9807617543261963E-3</v>
      </c>
      <c r="BK434" s="44"/>
    </row>
    <row r="435" spans="2:63">
      <c r="D435" s="42">
        <f t="shared" si="109"/>
        <v>10.5</v>
      </c>
      <c r="E435" s="52">
        <f t="shared" ref="E435:N450" si="126">((E346)/($D346-$D345))/$R$192*100</f>
        <v>5.2644021851697741E-3</v>
      </c>
      <c r="F435" s="52">
        <f t="shared" si="126"/>
        <v>5.2644021851697741E-3</v>
      </c>
      <c r="G435" s="52">
        <f t="shared" si="126"/>
        <v>5.2644021851697741E-3</v>
      </c>
      <c r="H435" s="52">
        <f t="shared" si="126"/>
        <v>5.2644021851697741E-3</v>
      </c>
      <c r="I435" s="52">
        <f t="shared" si="126"/>
        <v>5.2644021851697741E-3</v>
      </c>
      <c r="J435" s="52">
        <f t="shared" si="126"/>
        <v>5.2644021851697741E-3</v>
      </c>
      <c r="K435" s="52">
        <f t="shared" si="126"/>
        <v>5.2644021851697741E-3</v>
      </c>
      <c r="L435" s="52">
        <f t="shared" si="126"/>
        <v>5.2644021851697741E-3</v>
      </c>
      <c r="M435" s="52">
        <f t="shared" si="126"/>
        <v>5.2644021851697741E-3</v>
      </c>
      <c r="N435" s="52">
        <f t="shared" si="126"/>
        <v>5.2644021851697741E-3</v>
      </c>
      <c r="Q435" s="52">
        <f t="shared" ref="Q435:Z450" si="127">((Q346)/($D346-$D345))/$R$192*100</f>
        <v>5.2500450301649244E-3</v>
      </c>
      <c r="R435" s="52">
        <f t="shared" si="127"/>
        <v>3.9744553434149918E-3</v>
      </c>
      <c r="S435" s="52">
        <f t="shared" si="127"/>
        <v>5.0646306702248631E-3</v>
      </c>
      <c r="T435" s="52">
        <f t="shared" si="127"/>
        <v>4.8460402043517788E-3</v>
      </c>
      <c r="U435" s="52">
        <f t="shared" si="127"/>
        <v>4.827697818221237E-3</v>
      </c>
      <c r="V435" s="52">
        <f t="shared" si="127"/>
        <v>-1.9027328431502025E-2</v>
      </c>
      <c r="W435" s="52">
        <f t="shared" si="127"/>
        <v>2.3709491991387144E-3</v>
      </c>
      <c r="X435" s="52">
        <f t="shared" si="127"/>
        <v>5.2406876753971869E-3</v>
      </c>
      <c r="Y435" s="52">
        <f t="shared" si="127"/>
        <v>5.1535339859679254E-3</v>
      </c>
      <c r="Z435" s="52">
        <f t="shared" si="127"/>
        <v>2.1909607142703764E-3</v>
      </c>
      <c r="AA435" s="96"/>
      <c r="AB435" s="96"/>
      <c r="AC435" s="52">
        <f t="shared" ref="AC435:AL450" si="128">((AC346)/($D346-$D345))/$R$192*100</f>
        <v>5.2787593401746264E-3</v>
      </c>
      <c r="AD435" s="52">
        <f t="shared" si="128"/>
        <v>6.554349026924559E-3</v>
      </c>
      <c r="AE435" s="52">
        <f t="shared" si="128"/>
        <v>5.4641737001146877E-3</v>
      </c>
      <c r="AF435" s="52">
        <f t="shared" si="128"/>
        <v>5.682764165987772E-3</v>
      </c>
      <c r="AG435" s="52">
        <f t="shared" si="128"/>
        <v>5.7011065521183138E-3</v>
      </c>
      <c r="AH435" s="52">
        <f t="shared" si="128"/>
        <v>2.9556132801841578E-2</v>
      </c>
      <c r="AI435" s="52">
        <f t="shared" si="128"/>
        <v>8.1578551712008368E-3</v>
      </c>
      <c r="AJ435" s="52">
        <f t="shared" si="128"/>
        <v>5.2881166949423639E-3</v>
      </c>
      <c r="AK435" s="52">
        <f t="shared" si="128"/>
        <v>5.3752703843716254E-3</v>
      </c>
      <c r="AL435" s="52">
        <f t="shared" si="128"/>
        <v>8.3378436560691722E-3</v>
      </c>
      <c r="AO435" s="52">
        <f t="shared" si="124"/>
        <v>1.4357155004849666E-5</v>
      </c>
      <c r="AP435" s="52">
        <f t="shared" si="124"/>
        <v>1.2899468417547823E-3</v>
      </c>
      <c r="AQ435" s="52">
        <f t="shared" si="124"/>
        <v>1.9977151494491099E-4</v>
      </c>
      <c r="AR435" s="52">
        <f t="shared" si="124"/>
        <v>4.183619808179953E-4</v>
      </c>
      <c r="AS435" s="52">
        <f t="shared" si="124"/>
        <v>4.3670436694853709E-4</v>
      </c>
      <c r="AT435" s="52">
        <f t="shared" si="124"/>
        <v>2.4291730616671798E-2</v>
      </c>
      <c r="AU435" s="52">
        <f t="shared" si="124"/>
        <v>2.8934529860310597E-3</v>
      </c>
      <c r="AV435" s="52">
        <f t="shared" si="124"/>
        <v>2.371450977258719E-5</v>
      </c>
      <c r="AW435" s="52">
        <f t="shared" si="124"/>
        <v>1.1086819920184867E-4</v>
      </c>
      <c r="AX435" s="52">
        <f t="shared" si="124"/>
        <v>3.0734414708993977E-3</v>
      </c>
      <c r="BA435" s="52">
        <f t="shared" si="125"/>
        <v>1.4357155004852268E-5</v>
      </c>
      <c r="BB435" s="52">
        <f t="shared" si="125"/>
        <v>1.2899468417547849E-3</v>
      </c>
      <c r="BC435" s="52">
        <f t="shared" si="125"/>
        <v>1.997715149449136E-4</v>
      </c>
      <c r="BD435" s="52">
        <f t="shared" si="125"/>
        <v>4.1836198081799791E-4</v>
      </c>
      <c r="BE435" s="52">
        <f t="shared" si="125"/>
        <v>4.3670436694853969E-4</v>
      </c>
      <c r="BF435" s="52">
        <f t="shared" si="125"/>
        <v>2.4291730616671805E-2</v>
      </c>
      <c r="BG435" s="52">
        <f t="shared" si="125"/>
        <v>2.8934529860310627E-3</v>
      </c>
      <c r="BH435" s="52">
        <f t="shared" si="125"/>
        <v>2.3714509772589792E-5</v>
      </c>
      <c r="BI435" s="52">
        <f t="shared" si="125"/>
        <v>1.1086819920185127E-4</v>
      </c>
      <c r="BJ435" s="52">
        <f t="shared" si="125"/>
        <v>3.0734414708993981E-3</v>
      </c>
      <c r="BK435" s="44"/>
    </row>
    <row r="436" spans="2:63">
      <c r="D436" s="42">
        <f t="shared" si="109"/>
        <v>10.75</v>
      </c>
      <c r="E436" s="52">
        <f t="shared" si="126"/>
        <v>5.4240484375395149E-3</v>
      </c>
      <c r="F436" s="52">
        <f t="shared" si="126"/>
        <v>5.4240484375395149E-3</v>
      </c>
      <c r="G436" s="52">
        <f t="shared" si="126"/>
        <v>5.4240484375395149E-3</v>
      </c>
      <c r="H436" s="52">
        <f t="shared" si="126"/>
        <v>5.4240484375395149E-3</v>
      </c>
      <c r="I436" s="52">
        <f t="shared" si="126"/>
        <v>5.4240484375395149E-3</v>
      </c>
      <c r="J436" s="52">
        <f t="shared" si="126"/>
        <v>5.4240484375395149E-3</v>
      </c>
      <c r="K436" s="52">
        <f t="shared" si="126"/>
        <v>5.4240484375395149E-3</v>
      </c>
      <c r="L436" s="52">
        <f t="shared" si="126"/>
        <v>5.4240484375395149E-3</v>
      </c>
      <c r="M436" s="52">
        <f t="shared" si="126"/>
        <v>5.4240484375395149E-3</v>
      </c>
      <c r="N436" s="52">
        <f t="shared" si="126"/>
        <v>5.4240484375395149E-3</v>
      </c>
      <c r="Q436" s="52">
        <f t="shared" si="127"/>
        <v>5.4092558929290449E-3</v>
      </c>
      <c r="R436" s="52">
        <f t="shared" si="127"/>
        <v>4.0949831599588231E-3</v>
      </c>
      <c r="S436" s="52">
        <f t="shared" si="127"/>
        <v>5.2182187278424956E-3</v>
      </c>
      <c r="T436" s="52">
        <f t="shared" si="127"/>
        <v>4.9929993708906278E-3</v>
      </c>
      <c r="U436" s="52">
        <f t="shared" si="127"/>
        <v>4.9741007405556623E-3</v>
      </c>
      <c r="V436" s="52">
        <f t="shared" si="127"/>
        <v>-1.960434393484917E-2</v>
      </c>
      <c r="W436" s="52">
        <f t="shared" si="127"/>
        <v>2.4428497000669744E-3</v>
      </c>
      <c r="X436" s="52">
        <f t="shared" si="127"/>
        <v>5.3996147705903264E-3</v>
      </c>
      <c r="Y436" s="52">
        <f t="shared" si="127"/>
        <v>5.3098180916233764E-3</v>
      </c>
      <c r="Z436" s="52">
        <f t="shared" si="127"/>
        <v>2.2574029530696739E-3</v>
      </c>
      <c r="AA436" s="96"/>
      <c r="AB436" s="96"/>
      <c r="AC436" s="52">
        <f t="shared" si="128"/>
        <v>5.4388409821499867E-3</v>
      </c>
      <c r="AD436" s="52">
        <f t="shared" si="128"/>
        <v>6.7531137151202059E-3</v>
      </c>
      <c r="AE436" s="52">
        <f t="shared" si="128"/>
        <v>5.6298781472365359E-3</v>
      </c>
      <c r="AF436" s="52">
        <f t="shared" si="128"/>
        <v>5.8550975041884012E-3</v>
      </c>
      <c r="AG436" s="52">
        <f t="shared" si="128"/>
        <v>5.8739961345233675E-3</v>
      </c>
      <c r="AH436" s="52">
        <f t="shared" si="128"/>
        <v>3.0452440809928195E-2</v>
      </c>
      <c r="AI436" s="52">
        <f t="shared" si="128"/>
        <v>8.405247175012058E-3</v>
      </c>
      <c r="AJ436" s="52">
        <f t="shared" si="128"/>
        <v>5.4484821044887043E-3</v>
      </c>
      <c r="AK436" s="52">
        <f t="shared" si="128"/>
        <v>5.5382787834556543E-3</v>
      </c>
      <c r="AL436" s="52">
        <f t="shared" si="128"/>
        <v>8.5906939220093577E-3</v>
      </c>
      <c r="AO436" s="52">
        <f t="shared" si="124"/>
        <v>1.479254461047002E-5</v>
      </c>
      <c r="AP436" s="52">
        <f t="shared" si="124"/>
        <v>1.3290652775806919E-3</v>
      </c>
      <c r="AQ436" s="52">
        <f t="shared" si="124"/>
        <v>2.0582970969701929E-4</v>
      </c>
      <c r="AR436" s="52">
        <f t="shared" si="124"/>
        <v>4.3104906664888712E-4</v>
      </c>
      <c r="AS436" s="52">
        <f t="shared" si="124"/>
        <v>4.499476969838526E-4</v>
      </c>
      <c r="AT436" s="52">
        <f t="shared" si="124"/>
        <v>2.5028392372388686E-2</v>
      </c>
      <c r="AU436" s="52">
        <f t="shared" si="124"/>
        <v>2.9811987374725405E-3</v>
      </c>
      <c r="AV436" s="52">
        <f t="shared" si="124"/>
        <v>2.4433666949188505E-5</v>
      </c>
      <c r="AW436" s="52">
        <f t="shared" si="124"/>
        <v>1.142303459161385E-4</v>
      </c>
      <c r="AX436" s="52">
        <f t="shared" si="124"/>
        <v>3.166645484469841E-3</v>
      </c>
      <c r="BA436" s="52">
        <f t="shared" si="125"/>
        <v>1.4792544610471754E-5</v>
      </c>
      <c r="BB436" s="52">
        <f t="shared" si="125"/>
        <v>1.329065277580691E-3</v>
      </c>
      <c r="BC436" s="52">
        <f t="shared" si="125"/>
        <v>2.0582970969702102E-4</v>
      </c>
      <c r="BD436" s="52">
        <f t="shared" si="125"/>
        <v>4.3104906664888625E-4</v>
      </c>
      <c r="BE436" s="52">
        <f t="shared" si="125"/>
        <v>4.499476969838526E-4</v>
      </c>
      <c r="BF436" s="52">
        <f t="shared" si="125"/>
        <v>2.5028392372388679E-2</v>
      </c>
      <c r="BG436" s="52">
        <f t="shared" si="125"/>
        <v>2.9811987374725431E-3</v>
      </c>
      <c r="BH436" s="52">
        <f t="shared" si="125"/>
        <v>2.4433666949189373E-5</v>
      </c>
      <c r="BI436" s="52">
        <f t="shared" si="125"/>
        <v>1.1423034591613937E-4</v>
      </c>
      <c r="BJ436" s="52">
        <f t="shared" si="125"/>
        <v>3.1666454844698428E-3</v>
      </c>
      <c r="BK436" s="44"/>
    </row>
    <row r="437" spans="2:63">
      <c r="D437" s="42">
        <f t="shared" si="109"/>
        <v>11</v>
      </c>
      <c r="E437" s="52">
        <f t="shared" si="126"/>
        <v>5.584548804738184E-3</v>
      </c>
      <c r="F437" s="52">
        <f t="shared" si="126"/>
        <v>5.584548804738184E-3</v>
      </c>
      <c r="G437" s="52">
        <f t="shared" si="126"/>
        <v>5.584548804738184E-3</v>
      </c>
      <c r="H437" s="52">
        <f t="shared" si="126"/>
        <v>5.584548804738184E-3</v>
      </c>
      <c r="I437" s="52">
        <f t="shared" si="126"/>
        <v>5.584548804738184E-3</v>
      </c>
      <c r="J437" s="52">
        <f t="shared" si="126"/>
        <v>5.584548804738184E-3</v>
      </c>
      <c r="K437" s="52">
        <f t="shared" si="126"/>
        <v>5.584548804738184E-3</v>
      </c>
      <c r="L437" s="52">
        <f t="shared" si="126"/>
        <v>5.584548804738184E-3</v>
      </c>
      <c r="M437" s="52">
        <f t="shared" si="126"/>
        <v>5.584548804738184E-3</v>
      </c>
      <c r="N437" s="52">
        <f t="shared" si="126"/>
        <v>5.584548804738184E-3</v>
      </c>
      <c r="Q437" s="52">
        <f t="shared" si="127"/>
        <v>5.5693185411675806E-3</v>
      </c>
      <c r="R437" s="52">
        <f t="shared" si="127"/>
        <v>4.2161558058918854E-3</v>
      </c>
      <c r="S437" s="52">
        <f t="shared" si="127"/>
        <v>5.3726284886671249E-3</v>
      </c>
      <c r="T437" s="52">
        <f t="shared" si="127"/>
        <v>5.1407447757628212E-3</v>
      </c>
      <c r="U437" s="52">
        <f t="shared" si="127"/>
        <v>5.1212869252912274E-3</v>
      </c>
      <c r="V437" s="52">
        <f t="shared" si="127"/>
        <v>-2.0184446497808501E-2</v>
      </c>
      <c r="W437" s="52">
        <f t="shared" si="127"/>
        <v>2.5151348719983958E-3</v>
      </c>
      <c r="X437" s="52">
        <f t="shared" si="127"/>
        <v>5.559392133088259E-3</v>
      </c>
      <c r="Y437" s="52">
        <f t="shared" si="127"/>
        <v>5.4669383244674383E-3</v>
      </c>
      <c r="Z437" s="52">
        <f t="shared" si="127"/>
        <v>2.3242006609174664E-3</v>
      </c>
      <c r="AA437" s="96"/>
      <c r="AB437" s="96"/>
      <c r="AC437" s="52">
        <f t="shared" si="128"/>
        <v>5.599779068308784E-3</v>
      </c>
      <c r="AD437" s="52">
        <f t="shared" si="128"/>
        <v>6.9529418035844791E-3</v>
      </c>
      <c r="AE437" s="52">
        <f t="shared" si="128"/>
        <v>5.7964691208092396E-3</v>
      </c>
      <c r="AF437" s="52">
        <f t="shared" si="128"/>
        <v>6.0283528337135442E-3</v>
      </c>
      <c r="AG437" s="52">
        <f t="shared" si="128"/>
        <v>6.047810684185138E-3</v>
      </c>
      <c r="AH437" s="52">
        <f t="shared" si="128"/>
        <v>3.1353544107284873E-2</v>
      </c>
      <c r="AI437" s="52">
        <f t="shared" si="128"/>
        <v>8.6539627374779705E-3</v>
      </c>
      <c r="AJ437" s="52">
        <f t="shared" si="128"/>
        <v>5.6097054763881056E-3</v>
      </c>
      <c r="AK437" s="52">
        <f t="shared" si="128"/>
        <v>5.7021592850089271E-3</v>
      </c>
      <c r="AL437" s="52">
        <f t="shared" si="128"/>
        <v>8.8448969485589012E-3</v>
      </c>
      <c r="AO437" s="52">
        <f t="shared" si="124"/>
        <v>1.5230263570603468E-5</v>
      </c>
      <c r="AP437" s="52">
        <f t="shared" si="124"/>
        <v>1.3683929988462986E-3</v>
      </c>
      <c r="AQ437" s="52">
        <f t="shared" si="124"/>
        <v>2.1192031607105907E-4</v>
      </c>
      <c r="AR437" s="52">
        <f t="shared" si="124"/>
        <v>4.4380402897536281E-4</v>
      </c>
      <c r="AS437" s="52">
        <f t="shared" si="124"/>
        <v>4.6326187944695663E-4</v>
      </c>
      <c r="AT437" s="52">
        <f t="shared" si="124"/>
        <v>2.5768995302546685E-2</v>
      </c>
      <c r="AU437" s="52">
        <f t="shared" si="124"/>
        <v>3.0694139327397882E-3</v>
      </c>
      <c r="AV437" s="52">
        <f t="shared" si="124"/>
        <v>2.515667164992505E-5</v>
      </c>
      <c r="AW437" s="52">
        <f t="shared" si="124"/>
        <v>1.1761048027074568E-4</v>
      </c>
      <c r="AX437" s="52">
        <f t="shared" si="124"/>
        <v>3.2603481438207176E-3</v>
      </c>
      <c r="BA437" s="52">
        <f t="shared" si="125"/>
        <v>1.5230263570599999E-5</v>
      </c>
      <c r="BB437" s="52">
        <f t="shared" si="125"/>
        <v>1.3683929988462951E-3</v>
      </c>
      <c r="BC437" s="52">
        <f t="shared" si="125"/>
        <v>2.119203160710556E-4</v>
      </c>
      <c r="BD437" s="52">
        <f t="shared" si="125"/>
        <v>4.4380402897536021E-4</v>
      </c>
      <c r="BE437" s="52">
        <f t="shared" si="125"/>
        <v>4.6326187944695403E-4</v>
      </c>
      <c r="BF437" s="52">
        <f t="shared" si="125"/>
        <v>2.5768995302546688E-2</v>
      </c>
      <c r="BG437" s="52">
        <f t="shared" si="125"/>
        <v>3.0694139327397865E-3</v>
      </c>
      <c r="BH437" s="52">
        <f t="shared" si="125"/>
        <v>2.515667164992158E-5</v>
      </c>
      <c r="BI437" s="52">
        <f t="shared" si="125"/>
        <v>1.1761048027074308E-4</v>
      </c>
      <c r="BJ437" s="52">
        <f t="shared" si="125"/>
        <v>3.2603481438207172E-3</v>
      </c>
      <c r="BK437" s="44"/>
    </row>
    <row r="438" spans="2:63">
      <c r="D438" s="42">
        <f t="shared" si="109"/>
        <v>12</v>
      </c>
      <c r="E438" s="52">
        <f t="shared" si="126"/>
        <v>5.9905831219722577E-3</v>
      </c>
      <c r="F438" s="52">
        <f t="shared" si="126"/>
        <v>5.9905831219722577E-3</v>
      </c>
      <c r="G438" s="52">
        <f t="shared" si="126"/>
        <v>5.9905831219722577E-3</v>
      </c>
      <c r="H438" s="52">
        <f t="shared" si="126"/>
        <v>5.9905831219722577E-3</v>
      </c>
      <c r="I438" s="52">
        <f t="shared" si="126"/>
        <v>5.9905831219722577E-3</v>
      </c>
      <c r="J438" s="52">
        <f t="shared" si="126"/>
        <v>5.9905831219722577E-3</v>
      </c>
      <c r="K438" s="52">
        <f t="shared" si="126"/>
        <v>5.9905831219722577E-3</v>
      </c>
      <c r="L438" s="52">
        <f t="shared" si="126"/>
        <v>5.9905831219722577E-3</v>
      </c>
      <c r="M438" s="52">
        <f t="shared" si="126"/>
        <v>5.9905831219722577E-3</v>
      </c>
      <c r="N438" s="52">
        <f t="shared" si="126"/>
        <v>5.9905831219722577E-3</v>
      </c>
      <c r="Q438" s="52">
        <f t="shared" si="127"/>
        <v>5.974245515644629E-3</v>
      </c>
      <c r="R438" s="52">
        <f t="shared" si="127"/>
        <v>4.5226987342203723E-3</v>
      </c>
      <c r="S438" s="52">
        <f t="shared" si="127"/>
        <v>5.7632547713665303E-3</v>
      </c>
      <c r="T438" s="52">
        <f t="shared" si="127"/>
        <v>5.5145115504985926E-3</v>
      </c>
      <c r="U438" s="52">
        <f t="shared" si="127"/>
        <v>5.4936389832240277E-3</v>
      </c>
      <c r="V438" s="52">
        <f t="shared" si="127"/>
        <v>-2.165199172644575E-2</v>
      </c>
      <c r="W438" s="52">
        <f t="shared" si="127"/>
        <v>2.6980021198657654E-3</v>
      </c>
      <c r="X438" s="52">
        <f t="shared" si="127"/>
        <v>5.9635973908307976E-3</v>
      </c>
      <c r="Y438" s="52">
        <f t="shared" si="127"/>
        <v>5.864421567527753E-3</v>
      </c>
      <c r="Z438" s="52">
        <f t="shared" si="127"/>
        <v>2.4931857054514002E-3</v>
      </c>
      <c r="AA438" s="96"/>
      <c r="AB438" s="96"/>
      <c r="AC438" s="52">
        <f t="shared" si="128"/>
        <v>6.0069207282998863E-3</v>
      </c>
      <c r="AD438" s="52">
        <f t="shared" si="128"/>
        <v>7.4584675097241421E-3</v>
      </c>
      <c r="AE438" s="52">
        <f t="shared" si="128"/>
        <v>6.2179114725779824E-3</v>
      </c>
      <c r="AF438" s="52">
        <f t="shared" si="128"/>
        <v>6.4666546934459227E-3</v>
      </c>
      <c r="AG438" s="52">
        <f t="shared" si="128"/>
        <v>6.4875272607204867E-3</v>
      </c>
      <c r="AH438" s="52">
        <f t="shared" si="128"/>
        <v>3.3633157970390258E-2</v>
      </c>
      <c r="AI438" s="52">
        <f t="shared" si="128"/>
        <v>9.2831641240787473E-3</v>
      </c>
      <c r="AJ438" s="52">
        <f t="shared" si="128"/>
        <v>6.0175688531137177E-3</v>
      </c>
      <c r="AK438" s="52">
        <f t="shared" si="128"/>
        <v>6.1167446764167632E-3</v>
      </c>
      <c r="AL438" s="52">
        <f t="shared" si="128"/>
        <v>9.487980538493113E-3</v>
      </c>
      <c r="AO438" s="52">
        <f t="shared" si="124"/>
        <v>1.6337606327628679E-5</v>
      </c>
      <c r="AP438" s="52">
        <f t="shared" si="124"/>
        <v>1.4678843877518853E-3</v>
      </c>
      <c r="AQ438" s="52">
        <f t="shared" si="124"/>
        <v>2.2732835060572734E-4</v>
      </c>
      <c r="AR438" s="52">
        <f t="shared" si="124"/>
        <v>4.7607157147366505E-4</v>
      </c>
      <c r="AS438" s="52">
        <f t="shared" si="124"/>
        <v>4.9694413874822995E-4</v>
      </c>
      <c r="AT438" s="52">
        <f t="shared" si="124"/>
        <v>2.7642574848418006E-2</v>
      </c>
      <c r="AU438" s="52">
        <f t="shared" si="124"/>
        <v>3.2925810021064922E-3</v>
      </c>
      <c r="AV438" s="52">
        <f t="shared" si="124"/>
        <v>2.6985731141460079E-5</v>
      </c>
      <c r="AW438" s="52">
        <f t="shared" si="124"/>
        <v>1.261615544445047E-4</v>
      </c>
      <c r="AX438" s="52">
        <f t="shared" si="124"/>
        <v>3.4973974165208575E-3</v>
      </c>
      <c r="BA438" s="52">
        <f t="shared" si="125"/>
        <v>1.6337606327628679E-5</v>
      </c>
      <c r="BB438" s="52">
        <f t="shared" si="125"/>
        <v>1.4678843877518844E-3</v>
      </c>
      <c r="BC438" s="52">
        <f t="shared" si="125"/>
        <v>2.2732835060572474E-4</v>
      </c>
      <c r="BD438" s="52">
        <f t="shared" si="125"/>
        <v>4.7607157147366505E-4</v>
      </c>
      <c r="BE438" s="52">
        <f t="shared" si="125"/>
        <v>4.9694413874822908E-4</v>
      </c>
      <c r="BF438" s="52">
        <f t="shared" si="125"/>
        <v>2.7642574848417999E-2</v>
      </c>
      <c r="BG438" s="52">
        <f t="shared" si="125"/>
        <v>3.2925810021064896E-3</v>
      </c>
      <c r="BH438" s="52">
        <f t="shared" si="125"/>
        <v>2.6985731141460079E-5</v>
      </c>
      <c r="BI438" s="52">
        <f t="shared" si="125"/>
        <v>1.2616155444450557E-4</v>
      </c>
      <c r="BJ438" s="52">
        <f t="shared" si="125"/>
        <v>3.4973974165208553E-3</v>
      </c>
      <c r="BK438" s="44"/>
    </row>
    <row r="439" spans="2:63">
      <c r="D439" s="42">
        <f t="shared" si="109"/>
        <v>13</v>
      </c>
      <c r="E439" s="52">
        <f t="shared" si="126"/>
        <v>6.6467719800375278E-3</v>
      </c>
      <c r="F439" s="52">
        <f t="shared" si="126"/>
        <v>6.6467719800375278E-3</v>
      </c>
      <c r="G439" s="52">
        <f t="shared" si="126"/>
        <v>6.6467719800375278E-3</v>
      </c>
      <c r="H439" s="52">
        <f t="shared" si="126"/>
        <v>6.6467719800375278E-3</v>
      </c>
      <c r="I439" s="52">
        <f t="shared" si="126"/>
        <v>6.6467719800375278E-3</v>
      </c>
      <c r="J439" s="52">
        <f t="shared" si="126"/>
        <v>6.6467719800375278E-3</v>
      </c>
      <c r="K439" s="52">
        <f t="shared" si="126"/>
        <v>6.6467719800375278E-3</v>
      </c>
      <c r="L439" s="52">
        <f t="shared" si="126"/>
        <v>6.6467719800375278E-3</v>
      </c>
      <c r="M439" s="52">
        <f t="shared" si="126"/>
        <v>6.6467719800375278E-3</v>
      </c>
      <c r="N439" s="52">
        <f t="shared" si="126"/>
        <v>6.6467719800375278E-3</v>
      </c>
      <c r="Q439" s="52">
        <f t="shared" si="127"/>
        <v>6.6286448058128587E-3</v>
      </c>
      <c r="R439" s="52">
        <f t="shared" si="127"/>
        <v>5.0181003432717879E-3</v>
      </c>
      <c r="S439" s="52">
        <f t="shared" si="127"/>
        <v>6.3945428263292269E-3</v>
      </c>
      <c r="T439" s="52">
        <f t="shared" si="127"/>
        <v>6.1185530875965859E-3</v>
      </c>
      <c r="U439" s="52">
        <f t="shared" si="127"/>
        <v>6.0953942076533004E-3</v>
      </c>
      <c r="V439" s="52">
        <f t="shared" si="127"/>
        <v>-2.402367999727598E-2</v>
      </c>
      <c r="W439" s="52">
        <f t="shared" si="127"/>
        <v>2.9935324370395531E-3</v>
      </c>
      <c r="X439" s="52">
        <f t="shared" si="127"/>
        <v>6.6168303202758932E-3</v>
      </c>
      <c r="Y439" s="52">
        <f t="shared" si="127"/>
        <v>6.5067911020552137E-3</v>
      </c>
      <c r="Z439" s="52">
        <f t="shared" si="127"/>
        <v>2.7662811032941052E-3</v>
      </c>
      <c r="AA439" s="96"/>
      <c r="AB439" s="96"/>
      <c r="AC439" s="52">
        <f t="shared" si="128"/>
        <v>6.6648991542621978E-3</v>
      </c>
      <c r="AD439" s="52">
        <f t="shared" si="128"/>
        <v>8.2754436168032686E-3</v>
      </c>
      <c r="AE439" s="52">
        <f t="shared" si="128"/>
        <v>6.8990011337458279E-3</v>
      </c>
      <c r="AF439" s="52">
        <f t="shared" si="128"/>
        <v>7.1749908724784706E-3</v>
      </c>
      <c r="AG439" s="52">
        <f t="shared" si="128"/>
        <v>7.198149752421756E-3</v>
      </c>
      <c r="AH439" s="52">
        <f t="shared" si="128"/>
        <v>3.7317223957351042E-2</v>
      </c>
      <c r="AI439" s="52">
        <f t="shared" si="128"/>
        <v>1.0300011523035503E-2</v>
      </c>
      <c r="AJ439" s="52">
        <f t="shared" si="128"/>
        <v>6.6767136397991632E-3</v>
      </c>
      <c r="AK439" s="52">
        <f t="shared" si="128"/>
        <v>6.7867528580198445E-3</v>
      </c>
      <c r="AL439" s="52">
        <f t="shared" si="128"/>
        <v>1.0527262856780951E-2</v>
      </c>
      <c r="AO439" s="52">
        <f t="shared" si="124"/>
        <v>1.812717422466914E-5</v>
      </c>
      <c r="AP439" s="52">
        <f t="shared" si="124"/>
        <v>1.6286716367657399E-3</v>
      </c>
      <c r="AQ439" s="52">
        <f t="shared" si="124"/>
        <v>2.5222915370830094E-4</v>
      </c>
      <c r="AR439" s="52">
        <f t="shared" si="124"/>
        <v>5.282188924409419E-4</v>
      </c>
      <c r="AS439" s="52">
        <f t="shared" si="124"/>
        <v>5.5137777238422735E-4</v>
      </c>
      <c r="AT439" s="52">
        <f t="shared" si="124"/>
        <v>3.0670451977313509E-2</v>
      </c>
      <c r="AU439" s="52">
        <f t="shared" si="124"/>
        <v>3.6532395429979747E-3</v>
      </c>
      <c r="AV439" s="52">
        <f t="shared" si="124"/>
        <v>2.9941659761634556E-5</v>
      </c>
      <c r="AW439" s="52">
        <f t="shared" si="124"/>
        <v>1.3998087798231407E-4</v>
      </c>
      <c r="AX439" s="52">
        <f t="shared" si="124"/>
        <v>3.8804908767434225E-3</v>
      </c>
      <c r="BA439" s="52">
        <f t="shared" si="125"/>
        <v>1.8127174224670008E-5</v>
      </c>
      <c r="BB439" s="52">
        <f t="shared" si="125"/>
        <v>1.6286716367657408E-3</v>
      </c>
      <c r="BC439" s="52">
        <f t="shared" si="125"/>
        <v>2.5222915370830008E-4</v>
      </c>
      <c r="BD439" s="52">
        <f t="shared" si="125"/>
        <v>5.2821889244094276E-4</v>
      </c>
      <c r="BE439" s="52">
        <f t="shared" si="125"/>
        <v>5.5137777238422822E-4</v>
      </c>
      <c r="BF439" s="52">
        <f t="shared" si="125"/>
        <v>3.0670451977313516E-2</v>
      </c>
      <c r="BG439" s="52">
        <f t="shared" si="125"/>
        <v>3.6532395429979755E-3</v>
      </c>
      <c r="BH439" s="52">
        <f t="shared" si="125"/>
        <v>2.9941659761635424E-5</v>
      </c>
      <c r="BI439" s="52">
        <f t="shared" si="125"/>
        <v>1.3998087798231668E-4</v>
      </c>
      <c r="BJ439" s="52">
        <f t="shared" si="125"/>
        <v>3.880490876743423E-3</v>
      </c>
      <c r="BK439" s="44"/>
    </row>
    <row r="440" spans="2:63">
      <c r="D440" s="42">
        <f t="shared" si="109"/>
        <v>14</v>
      </c>
      <c r="E440" s="52">
        <f t="shared" si="126"/>
        <v>7.3118530431958246E-3</v>
      </c>
      <c r="F440" s="52">
        <f t="shared" si="126"/>
        <v>7.3118530431958246E-3</v>
      </c>
      <c r="G440" s="52">
        <f t="shared" si="126"/>
        <v>7.3118530431958246E-3</v>
      </c>
      <c r="H440" s="52">
        <f t="shared" si="126"/>
        <v>7.3118530431958246E-3</v>
      </c>
      <c r="I440" s="52">
        <f t="shared" si="126"/>
        <v>7.3118530431958246E-3</v>
      </c>
      <c r="J440" s="52">
        <f t="shared" si="126"/>
        <v>7.3118530431958246E-3</v>
      </c>
      <c r="K440" s="52">
        <f t="shared" si="126"/>
        <v>7.3118530431958246E-3</v>
      </c>
      <c r="L440" s="52">
        <f t="shared" si="126"/>
        <v>7.3118530431958246E-3</v>
      </c>
      <c r="M440" s="52">
        <f t="shared" si="126"/>
        <v>7.3118530431958246E-3</v>
      </c>
      <c r="N440" s="52">
        <f t="shared" si="126"/>
        <v>7.3118530431958246E-3</v>
      </c>
      <c r="Q440" s="52">
        <f t="shared" si="127"/>
        <v>7.291912050121703E-3</v>
      </c>
      <c r="R440" s="52">
        <f t="shared" si="127"/>
        <v>5.5202152828788143E-3</v>
      </c>
      <c r="S440" s="52">
        <f t="shared" si="127"/>
        <v>7.0343856483967154E-3</v>
      </c>
      <c r="T440" s="52">
        <f t="shared" si="127"/>
        <v>6.7307801663516239E-3</v>
      </c>
      <c r="U440" s="52">
        <f t="shared" si="127"/>
        <v>6.7053039912550677E-3</v>
      </c>
      <c r="V440" s="52">
        <f t="shared" si="127"/>
        <v>-2.6427507702145261E-2</v>
      </c>
      <c r="W440" s="52">
        <f t="shared" si="127"/>
        <v>3.2930675710571749E-3</v>
      </c>
      <c r="X440" s="52">
        <f t="shared" si="127"/>
        <v>7.2789153981699444E-3</v>
      </c>
      <c r="Y440" s="52">
        <f t="shared" si="127"/>
        <v>7.1578655720236257E-3</v>
      </c>
      <c r="Z440" s="52">
        <f t="shared" si="127"/>
        <v>3.0430772958969341E-3</v>
      </c>
      <c r="AA440" s="96"/>
      <c r="AB440" s="96"/>
      <c r="AC440" s="52">
        <f t="shared" si="128"/>
        <v>7.3317940362699454E-3</v>
      </c>
      <c r="AD440" s="52">
        <f t="shared" si="128"/>
        <v>9.1034908035128384E-3</v>
      </c>
      <c r="AE440" s="52">
        <f t="shared" si="128"/>
        <v>7.5893204379949364E-3</v>
      </c>
      <c r="AF440" s="52">
        <f t="shared" si="128"/>
        <v>7.8929259200400271E-3</v>
      </c>
      <c r="AG440" s="52">
        <f t="shared" si="128"/>
        <v>7.9184020951365824E-3</v>
      </c>
      <c r="AH440" s="52">
        <f t="shared" si="128"/>
        <v>4.1051213788536906E-2</v>
      </c>
      <c r="AI440" s="52">
        <f t="shared" si="128"/>
        <v>1.1330638515334477E-2</v>
      </c>
      <c r="AJ440" s="52">
        <f t="shared" si="128"/>
        <v>7.3447906882217057E-3</v>
      </c>
      <c r="AK440" s="52">
        <f t="shared" si="128"/>
        <v>7.4658405143680244E-3</v>
      </c>
      <c r="AL440" s="52">
        <f t="shared" si="128"/>
        <v>1.1580628790494717E-2</v>
      </c>
      <c r="AO440" s="52">
        <f t="shared" si="124"/>
        <v>1.9940993074121609E-5</v>
      </c>
      <c r="AP440" s="52">
        <f t="shared" si="124"/>
        <v>1.7916377603170103E-3</v>
      </c>
      <c r="AQ440" s="52">
        <f t="shared" si="124"/>
        <v>2.7746739479910919E-4</v>
      </c>
      <c r="AR440" s="52">
        <f t="shared" si="124"/>
        <v>5.8107287684420073E-4</v>
      </c>
      <c r="AS440" s="52">
        <f t="shared" si="124"/>
        <v>6.0654905194075688E-4</v>
      </c>
      <c r="AT440" s="52">
        <f t="shared" si="124"/>
        <v>3.3739360745341083E-2</v>
      </c>
      <c r="AU440" s="52">
        <f t="shared" si="124"/>
        <v>4.0187854721386498E-3</v>
      </c>
      <c r="AV440" s="52">
        <f t="shared" si="124"/>
        <v>3.2937645025880175E-5</v>
      </c>
      <c r="AW440" s="52">
        <f t="shared" si="124"/>
        <v>1.5398747117219887E-4</v>
      </c>
      <c r="AX440" s="52">
        <f t="shared" si="124"/>
        <v>4.2687757472988901E-3</v>
      </c>
      <c r="BA440" s="52">
        <f t="shared" si="125"/>
        <v>1.9940993074120741E-5</v>
      </c>
      <c r="BB440" s="52">
        <f t="shared" si="125"/>
        <v>1.7916377603170138E-3</v>
      </c>
      <c r="BC440" s="52">
        <f t="shared" si="125"/>
        <v>2.774673947991118E-4</v>
      </c>
      <c r="BD440" s="52">
        <f t="shared" si="125"/>
        <v>5.8107287684420247E-4</v>
      </c>
      <c r="BE440" s="52">
        <f t="shared" si="125"/>
        <v>6.0654905194075775E-4</v>
      </c>
      <c r="BF440" s="52">
        <f t="shared" si="125"/>
        <v>3.3739360745341083E-2</v>
      </c>
      <c r="BG440" s="52">
        <f t="shared" si="125"/>
        <v>4.0187854721386524E-3</v>
      </c>
      <c r="BH440" s="52">
        <f t="shared" si="125"/>
        <v>3.2937645025881042E-5</v>
      </c>
      <c r="BI440" s="52">
        <f t="shared" si="125"/>
        <v>1.5398747117219974E-4</v>
      </c>
      <c r="BJ440" s="52">
        <f t="shared" si="125"/>
        <v>4.2687757472988927E-3</v>
      </c>
      <c r="BK440" s="44"/>
    </row>
    <row r="441" spans="2:63">
      <c r="D441" s="42">
        <f t="shared" si="109"/>
        <v>15</v>
      </c>
      <c r="E441" s="52">
        <f t="shared" si="126"/>
        <v>7.9835653766212461E-3</v>
      </c>
      <c r="F441" s="52">
        <f t="shared" si="126"/>
        <v>7.9835653766212461E-3</v>
      </c>
      <c r="G441" s="52">
        <f t="shared" si="126"/>
        <v>7.9835653766212461E-3</v>
      </c>
      <c r="H441" s="52">
        <f t="shared" si="126"/>
        <v>7.9835653766212461E-3</v>
      </c>
      <c r="I441" s="52">
        <f t="shared" si="126"/>
        <v>7.9835653766212461E-3</v>
      </c>
      <c r="J441" s="52">
        <f t="shared" si="126"/>
        <v>7.9835653766212461E-3</v>
      </c>
      <c r="K441" s="52">
        <f t="shared" si="126"/>
        <v>7.9835653766212461E-3</v>
      </c>
      <c r="L441" s="52">
        <f t="shared" si="126"/>
        <v>7.9835653766212461E-3</v>
      </c>
      <c r="M441" s="52">
        <f t="shared" si="126"/>
        <v>7.9835653766212461E-3</v>
      </c>
      <c r="N441" s="52">
        <f t="shared" si="126"/>
        <v>7.9835653766212461E-3</v>
      </c>
      <c r="Q441" s="52">
        <f t="shared" si="127"/>
        <v>7.9617924797999468E-3</v>
      </c>
      <c r="R441" s="52">
        <f t="shared" si="127"/>
        <v>6.0273366195314612E-3</v>
      </c>
      <c r="S441" s="52">
        <f t="shared" si="127"/>
        <v>7.6806080998306717E-3</v>
      </c>
      <c r="T441" s="52">
        <f t="shared" si="127"/>
        <v>7.3491115284022909E-3</v>
      </c>
      <c r="U441" s="52">
        <f t="shared" si="127"/>
        <v>7.3212949532840488E-3</v>
      </c>
      <c r="V441" s="52">
        <f t="shared" si="127"/>
        <v>-2.8855303058583037E-2</v>
      </c>
      <c r="W441" s="52">
        <f t="shared" si="127"/>
        <v>3.5955892559453584E-3</v>
      </c>
      <c r="X441" s="52">
        <f t="shared" si="127"/>
        <v>7.9476018745017977E-3</v>
      </c>
      <c r="Y441" s="52">
        <f t="shared" si="127"/>
        <v>7.8154316578469257E-3</v>
      </c>
      <c r="Z441" s="52">
        <f t="shared" si="127"/>
        <v>3.322633318035945E-3</v>
      </c>
      <c r="AA441" s="96"/>
      <c r="AB441" s="96"/>
      <c r="AC441" s="52">
        <f t="shared" si="128"/>
        <v>8.0053382734425419E-3</v>
      </c>
      <c r="AD441" s="52">
        <f t="shared" si="128"/>
        <v>9.9397941337110302E-3</v>
      </c>
      <c r="AE441" s="52">
        <f t="shared" si="128"/>
        <v>8.2865226534118205E-3</v>
      </c>
      <c r="AF441" s="52">
        <f t="shared" si="128"/>
        <v>8.6180192248401996E-3</v>
      </c>
      <c r="AG441" s="52">
        <f t="shared" si="128"/>
        <v>8.6458357999584425E-3</v>
      </c>
      <c r="AH441" s="52">
        <f t="shared" si="128"/>
        <v>4.4822433811825518E-2</v>
      </c>
      <c r="AI441" s="52">
        <f t="shared" si="128"/>
        <v>1.2371541497297132E-2</v>
      </c>
      <c r="AJ441" s="52">
        <f t="shared" si="128"/>
        <v>8.0195288787406928E-3</v>
      </c>
      <c r="AK441" s="52">
        <f t="shared" si="128"/>
        <v>8.1516990953955648E-3</v>
      </c>
      <c r="AL441" s="52">
        <f t="shared" si="128"/>
        <v>1.2644497435206544E-2</v>
      </c>
      <c r="AO441" s="52">
        <f t="shared" si="124"/>
        <v>2.1772896821299279E-5</v>
      </c>
      <c r="AP441" s="52">
        <f t="shared" si="124"/>
        <v>1.9562287570897849E-3</v>
      </c>
      <c r="AQ441" s="52">
        <f t="shared" si="124"/>
        <v>3.0295727679057437E-4</v>
      </c>
      <c r="AR441" s="52">
        <f t="shared" si="124"/>
        <v>6.3445384821895524E-4</v>
      </c>
      <c r="AS441" s="52">
        <f t="shared" si="124"/>
        <v>6.6227042333719729E-4</v>
      </c>
      <c r="AT441" s="52">
        <f t="shared" si="124"/>
        <v>3.6838868435204286E-2</v>
      </c>
      <c r="AU441" s="52">
        <f t="shared" si="124"/>
        <v>4.3879761206758877E-3</v>
      </c>
      <c r="AV441" s="52">
        <f t="shared" si="124"/>
        <v>3.5963502119448418E-5</v>
      </c>
      <c r="AW441" s="52">
        <f t="shared" si="124"/>
        <v>1.6813371877432044E-4</v>
      </c>
      <c r="AX441" s="52">
        <f t="shared" si="124"/>
        <v>4.6609320585853011E-3</v>
      </c>
      <c r="BA441" s="52">
        <f t="shared" si="125"/>
        <v>2.1772896821295809E-5</v>
      </c>
      <c r="BB441" s="52">
        <f t="shared" si="125"/>
        <v>1.9562287570897841E-3</v>
      </c>
      <c r="BC441" s="52">
        <f t="shared" si="125"/>
        <v>3.0295727679057437E-4</v>
      </c>
      <c r="BD441" s="52">
        <f t="shared" si="125"/>
        <v>6.3445384821895351E-4</v>
      </c>
      <c r="BE441" s="52">
        <f t="shared" si="125"/>
        <v>6.6227042333719642E-4</v>
      </c>
      <c r="BF441" s="52">
        <f t="shared" si="125"/>
        <v>3.6838868435204272E-2</v>
      </c>
      <c r="BG441" s="52">
        <f t="shared" si="125"/>
        <v>4.387976120675886E-3</v>
      </c>
      <c r="BH441" s="52">
        <f t="shared" si="125"/>
        <v>3.5963502119446683E-5</v>
      </c>
      <c r="BI441" s="52">
        <f t="shared" si="125"/>
        <v>1.6813371877431871E-4</v>
      </c>
      <c r="BJ441" s="52">
        <f t="shared" si="125"/>
        <v>4.6609320585852976E-3</v>
      </c>
      <c r="BK441" s="44"/>
    </row>
    <row r="442" spans="2:63">
      <c r="D442" s="42">
        <f t="shared" si="109"/>
        <v>16</v>
      </c>
      <c r="E442" s="52">
        <f t="shared" si="126"/>
        <v>8.6564481742822594E-3</v>
      </c>
      <c r="F442" s="52">
        <f t="shared" si="126"/>
        <v>8.6564481742822594E-3</v>
      </c>
      <c r="G442" s="52">
        <f t="shared" si="126"/>
        <v>8.6564481742822594E-3</v>
      </c>
      <c r="H442" s="52">
        <f t="shared" si="126"/>
        <v>8.6564481742822594E-3</v>
      </c>
      <c r="I442" s="52">
        <f t="shared" si="126"/>
        <v>8.6564481742822594E-3</v>
      </c>
      <c r="J442" s="52">
        <f t="shared" si="126"/>
        <v>8.6564481742822594E-3</v>
      </c>
      <c r="K442" s="52">
        <f t="shared" si="126"/>
        <v>8.6564481742822594E-3</v>
      </c>
      <c r="L442" s="52">
        <f t="shared" si="126"/>
        <v>8.6564481742822594E-3</v>
      </c>
      <c r="M442" s="52">
        <f t="shared" si="126"/>
        <v>8.6564481742822594E-3</v>
      </c>
      <c r="N442" s="52">
        <f t="shared" si="126"/>
        <v>8.6564481742822594E-3</v>
      </c>
      <c r="Q442" s="52">
        <f t="shared" si="127"/>
        <v>8.6328401816065208E-3</v>
      </c>
      <c r="R442" s="52">
        <f t="shared" si="127"/>
        <v>6.5353416192614738E-3</v>
      </c>
      <c r="S442" s="52">
        <f t="shared" si="127"/>
        <v>8.3279565991723464E-3</v>
      </c>
      <c r="T442" s="52">
        <f t="shared" si="127"/>
        <v>7.9685203379092767E-3</v>
      </c>
      <c r="U442" s="52">
        <f t="shared" si="127"/>
        <v>7.9383592846031647E-3</v>
      </c>
      <c r="V442" s="52">
        <f t="shared" si="127"/>
        <v>-3.128732886828875E-2</v>
      </c>
      <c r="W442" s="52">
        <f t="shared" si="127"/>
        <v>3.8986380873440841E-3</v>
      </c>
      <c r="X442" s="52">
        <f t="shared" si="127"/>
        <v>8.6174535424885096E-3</v>
      </c>
      <c r="Y442" s="52">
        <f t="shared" si="127"/>
        <v>8.4741435579536589E-3</v>
      </c>
      <c r="Z442" s="52">
        <f t="shared" si="127"/>
        <v>3.6026764688302992E-3</v>
      </c>
      <c r="AA442" s="96"/>
      <c r="AB442" s="96"/>
      <c r="AC442" s="52">
        <f t="shared" si="128"/>
        <v>8.6800561669579997E-3</v>
      </c>
      <c r="AD442" s="52">
        <f t="shared" si="128"/>
        <v>1.0777554729303047E-2</v>
      </c>
      <c r="AE442" s="52">
        <f t="shared" si="128"/>
        <v>8.9849397493921776E-3</v>
      </c>
      <c r="AF442" s="52">
        <f t="shared" si="128"/>
        <v>9.3443760106552438E-3</v>
      </c>
      <c r="AG442" s="52">
        <f t="shared" si="128"/>
        <v>9.3745370639613558E-3</v>
      </c>
      <c r="AH442" s="52">
        <f t="shared" si="128"/>
        <v>4.8600225216853268E-2</v>
      </c>
      <c r="AI442" s="52">
        <f t="shared" si="128"/>
        <v>1.3414258261220434E-2</v>
      </c>
      <c r="AJ442" s="52">
        <f t="shared" si="128"/>
        <v>8.6954428060760126E-3</v>
      </c>
      <c r="AK442" s="52">
        <f t="shared" si="128"/>
        <v>8.8387527906108616E-3</v>
      </c>
      <c r="AL442" s="52">
        <f t="shared" si="128"/>
        <v>1.3710219879734222E-2</v>
      </c>
      <c r="AO442" s="52">
        <f t="shared" si="124"/>
        <v>2.3607992675738626E-5</v>
      </c>
      <c r="AP442" s="52">
        <f t="shared" si="124"/>
        <v>2.1211065550207856E-3</v>
      </c>
      <c r="AQ442" s="52">
        <f t="shared" si="124"/>
        <v>3.2849157510991302E-4</v>
      </c>
      <c r="AR442" s="52">
        <f t="shared" si="124"/>
        <v>6.8792783637298266E-4</v>
      </c>
      <c r="AS442" s="52">
        <f t="shared" si="124"/>
        <v>7.1808888967909469E-4</v>
      </c>
      <c r="AT442" s="52">
        <f t="shared" si="124"/>
        <v>3.9943777042571009E-2</v>
      </c>
      <c r="AU442" s="52">
        <f t="shared" si="124"/>
        <v>4.7578100869381749E-3</v>
      </c>
      <c r="AV442" s="52">
        <f t="shared" si="124"/>
        <v>3.899463179374979E-5</v>
      </c>
      <c r="AW442" s="52">
        <f t="shared" si="124"/>
        <v>1.8230461632860046E-4</v>
      </c>
      <c r="AX442" s="52">
        <f t="shared" si="124"/>
        <v>5.0537717054519602E-3</v>
      </c>
      <c r="BA442" s="52">
        <f t="shared" si="125"/>
        <v>2.3607992675740361E-5</v>
      </c>
      <c r="BB442" s="52">
        <f t="shared" si="125"/>
        <v>2.1211065550207873E-3</v>
      </c>
      <c r="BC442" s="52">
        <f t="shared" si="125"/>
        <v>3.2849157510991822E-4</v>
      </c>
      <c r="BD442" s="52">
        <f t="shared" si="125"/>
        <v>6.8792783637298439E-4</v>
      </c>
      <c r="BE442" s="52">
        <f t="shared" si="125"/>
        <v>7.1808888967909643E-4</v>
      </c>
      <c r="BF442" s="52">
        <f t="shared" si="125"/>
        <v>3.9943777042571009E-2</v>
      </c>
      <c r="BG442" s="52">
        <f t="shared" si="125"/>
        <v>4.7578100869381749E-3</v>
      </c>
      <c r="BH442" s="52">
        <f t="shared" si="125"/>
        <v>3.8994631793753259E-5</v>
      </c>
      <c r="BI442" s="52">
        <f t="shared" si="125"/>
        <v>1.8230461632860219E-4</v>
      </c>
      <c r="BJ442" s="52">
        <f t="shared" si="125"/>
        <v>5.0537717054519628E-3</v>
      </c>
      <c r="BK442" s="44"/>
    </row>
    <row r="443" spans="2:63">
      <c r="D443" s="42">
        <f t="shared" si="109"/>
        <v>17</v>
      </c>
      <c r="E443" s="52">
        <f t="shared" si="126"/>
        <v>9.3354117149014523E-3</v>
      </c>
      <c r="F443" s="52">
        <f t="shared" si="126"/>
        <v>9.3354117149014523E-3</v>
      </c>
      <c r="G443" s="52">
        <f t="shared" si="126"/>
        <v>9.3354117149014523E-3</v>
      </c>
      <c r="H443" s="52">
        <f t="shared" si="126"/>
        <v>9.3354117149014523E-3</v>
      </c>
      <c r="I443" s="52">
        <f t="shared" si="126"/>
        <v>9.3354117149014523E-3</v>
      </c>
      <c r="J443" s="52">
        <f t="shared" si="126"/>
        <v>9.3354117149014523E-3</v>
      </c>
      <c r="K443" s="52">
        <f t="shared" si="126"/>
        <v>9.3354117149014523E-3</v>
      </c>
      <c r="L443" s="52">
        <f t="shared" si="126"/>
        <v>9.3354117149014523E-3</v>
      </c>
      <c r="M443" s="52">
        <f t="shared" si="126"/>
        <v>9.3354117149014523E-3</v>
      </c>
      <c r="N443" s="52">
        <f t="shared" si="126"/>
        <v>9.3354117149014523E-3</v>
      </c>
      <c r="Q443" s="52">
        <f t="shared" si="127"/>
        <v>9.3099520428797135E-3</v>
      </c>
      <c r="R443" s="52">
        <f t="shared" si="127"/>
        <v>7.0479373855195726E-3</v>
      </c>
      <c r="S443" s="52">
        <f t="shared" si="127"/>
        <v>8.9811550917707084E-3</v>
      </c>
      <c r="T443" s="52">
        <f t="shared" si="127"/>
        <v>8.5935266538018241E-3</v>
      </c>
      <c r="U443" s="52">
        <f t="shared" si="127"/>
        <v>8.5609999356029958E-3</v>
      </c>
      <c r="V443" s="52">
        <f t="shared" si="127"/>
        <v>-3.3741332537835553E-2</v>
      </c>
      <c r="W443" s="52">
        <f t="shared" si="127"/>
        <v>4.2044255264972628E-3</v>
      </c>
      <c r="X443" s="52">
        <f t="shared" si="127"/>
        <v>9.293358561559972E-3</v>
      </c>
      <c r="Y443" s="52">
        <f t="shared" si="127"/>
        <v>9.1388081406998702E-3</v>
      </c>
      <c r="Z443" s="52">
        <f t="shared" si="127"/>
        <v>3.8852503284243106E-3</v>
      </c>
      <c r="AA443" s="96"/>
      <c r="AB443" s="96"/>
      <c r="AC443" s="52">
        <f t="shared" si="128"/>
        <v>9.3608713869231912E-3</v>
      </c>
      <c r="AD443" s="52">
        <f t="shared" si="128"/>
        <v>1.1622886044283333E-2</v>
      </c>
      <c r="AE443" s="52">
        <f t="shared" si="128"/>
        <v>9.6896683380321962E-3</v>
      </c>
      <c r="AF443" s="52">
        <f t="shared" si="128"/>
        <v>1.0077296776001081E-2</v>
      </c>
      <c r="AG443" s="52">
        <f t="shared" si="128"/>
        <v>1.0109823494199909E-2</v>
      </c>
      <c r="AH443" s="52">
        <f t="shared" si="128"/>
        <v>5.2412155967638444E-2</v>
      </c>
      <c r="AI443" s="52">
        <f t="shared" si="128"/>
        <v>1.4466397903305641E-2</v>
      </c>
      <c r="AJ443" s="52">
        <f t="shared" si="128"/>
        <v>9.3774648682429327E-3</v>
      </c>
      <c r="AK443" s="52">
        <f t="shared" si="128"/>
        <v>9.532015289103031E-3</v>
      </c>
      <c r="AL443" s="52">
        <f t="shared" si="128"/>
        <v>1.4785573101378595E-2</v>
      </c>
      <c r="AO443" s="52">
        <f t="shared" si="124"/>
        <v>2.5459672021738849E-5</v>
      </c>
      <c r="AP443" s="52">
        <f t="shared" si="124"/>
        <v>2.2874743293818797E-3</v>
      </c>
      <c r="AQ443" s="52">
        <f t="shared" si="124"/>
        <v>3.5425662313074389E-4</v>
      </c>
      <c r="AR443" s="52">
        <f t="shared" si="124"/>
        <v>7.4188506109962825E-4</v>
      </c>
      <c r="AS443" s="52">
        <f t="shared" si="124"/>
        <v>7.7441177929845652E-4</v>
      </c>
      <c r="AT443" s="52">
        <f t="shared" si="124"/>
        <v>4.3076744252737005E-2</v>
      </c>
      <c r="AU443" s="52">
        <f t="shared" si="124"/>
        <v>5.1309861884041895E-3</v>
      </c>
      <c r="AV443" s="52">
        <f t="shared" si="124"/>
        <v>4.2053153341480368E-5</v>
      </c>
      <c r="AW443" s="52">
        <f t="shared" si="124"/>
        <v>1.9660357420158217E-4</v>
      </c>
      <c r="AX443" s="52">
        <f t="shared" si="124"/>
        <v>5.4501613864771422E-3</v>
      </c>
      <c r="BA443" s="52">
        <f t="shared" si="125"/>
        <v>2.5459672021738849E-5</v>
      </c>
      <c r="BB443" s="52">
        <f t="shared" si="125"/>
        <v>2.2874743293818806E-3</v>
      </c>
      <c r="BC443" s="52">
        <f t="shared" si="125"/>
        <v>3.5425662313074389E-4</v>
      </c>
      <c r="BD443" s="52">
        <f t="shared" si="125"/>
        <v>7.4188506109962825E-4</v>
      </c>
      <c r="BE443" s="52">
        <f t="shared" si="125"/>
        <v>7.7441177929845652E-4</v>
      </c>
      <c r="BF443" s="52">
        <f t="shared" si="125"/>
        <v>4.3076744252736991E-2</v>
      </c>
      <c r="BG443" s="52">
        <f t="shared" si="125"/>
        <v>5.1309861884041887E-3</v>
      </c>
      <c r="BH443" s="52">
        <f t="shared" si="125"/>
        <v>4.2053153341480368E-5</v>
      </c>
      <c r="BI443" s="52">
        <f t="shared" si="125"/>
        <v>1.966035742015787E-4</v>
      </c>
      <c r="BJ443" s="52">
        <f t="shared" si="125"/>
        <v>5.4501613864771422E-3</v>
      </c>
      <c r="BK443" s="44"/>
    </row>
    <row r="444" spans="2:63">
      <c r="B444" s="44"/>
      <c r="D444" s="42">
        <f t="shared" si="109"/>
        <v>18</v>
      </c>
      <c r="E444" s="52">
        <f t="shared" si="126"/>
        <v>1.0018743391615129E-2</v>
      </c>
      <c r="F444" s="52">
        <f t="shared" si="126"/>
        <v>1.0018743391615129E-2</v>
      </c>
      <c r="G444" s="52">
        <f t="shared" si="126"/>
        <v>1.0018743391615129E-2</v>
      </c>
      <c r="H444" s="52">
        <f t="shared" si="126"/>
        <v>1.0018743391615129E-2</v>
      </c>
      <c r="I444" s="52">
        <f t="shared" si="126"/>
        <v>1.0018743391615129E-2</v>
      </c>
      <c r="J444" s="52">
        <f t="shared" si="126"/>
        <v>1.0018743391615129E-2</v>
      </c>
      <c r="K444" s="52">
        <f t="shared" si="126"/>
        <v>1.0018743391615129E-2</v>
      </c>
      <c r="L444" s="52">
        <f t="shared" si="126"/>
        <v>1.0018743391615129E-2</v>
      </c>
      <c r="M444" s="52">
        <f t="shared" si="126"/>
        <v>1.0018743391615129E-2</v>
      </c>
      <c r="N444" s="52">
        <f t="shared" si="126"/>
        <v>1.0018743391615129E-2</v>
      </c>
      <c r="Q444" s="52">
        <f t="shared" si="127"/>
        <v>9.9914201274024401E-3</v>
      </c>
      <c r="R444" s="52">
        <f t="shared" si="127"/>
        <v>7.5638309548768327E-3</v>
      </c>
      <c r="S444" s="52">
        <f t="shared" si="127"/>
        <v>9.6385559601104547E-3</v>
      </c>
      <c r="T444" s="52">
        <f t="shared" si="127"/>
        <v>9.2225539700639056E-3</v>
      </c>
      <c r="U444" s="52">
        <f t="shared" si="127"/>
        <v>9.1876463673831107E-3</v>
      </c>
      <c r="V444" s="52">
        <f t="shared" si="127"/>
        <v>-3.621112412729801E-2</v>
      </c>
      <c r="W444" s="52">
        <f t="shared" si="127"/>
        <v>4.5121802600194237E-3</v>
      </c>
      <c r="X444" s="52">
        <f t="shared" si="127"/>
        <v>9.9736120396187317E-3</v>
      </c>
      <c r="Y444" s="52">
        <f t="shared" si="127"/>
        <v>9.8077488666863701E-3</v>
      </c>
      <c r="Z444" s="52">
        <f t="shared" si="127"/>
        <v>4.1696421369973261E-3</v>
      </c>
      <c r="AA444" s="96"/>
      <c r="AB444" s="96"/>
      <c r="AC444" s="52">
        <f t="shared" si="128"/>
        <v>1.0046066655827817E-2</v>
      </c>
      <c r="AD444" s="52">
        <f t="shared" si="128"/>
        <v>1.2473655828353424E-2</v>
      </c>
      <c r="AE444" s="52">
        <f t="shared" si="128"/>
        <v>1.0398930823119804E-2</v>
      </c>
      <c r="AF444" s="52">
        <f t="shared" si="128"/>
        <v>1.0814932813166351E-2</v>
      </c>
      <c r="AG444" s="52">
        <f t="shared" si="128"/>
        <v>1.084984041584715E-2</v>
      </c>
      <c r="AH444" s="52">
        <f t="shared" si="128"/>
        <v>5.6248610910528261E-2</v>
      </c>
      <c r="AI444" s="52">
        <f t="shared" si="128"/>
        <v>1.5525306523210835E-2</v>
      </c>
      <c r="AJ444" s="52">
        <f t="shared" si="128"/>
        <v>1.0063874743611529E-2</v>
      </c>
      <c r="AK444" s="52">
        <f t="shared" si="128"/>
        <v>1.0229737916543887E-2</v>
      </c>
      <c r="AL444" s="52">
        <f t="shared" si="128"/>
        <v>1.5867844646232934E-2</v>
      </c>
      <c r="AO444" s="52">
        <f t="shared" si="124"/>
        <v>2.7323264212689158E-5</v>
      </c>
      <c r="AP444" s="52">
        <f t="shared" si="124"/>
        <v>2.4549124367382966E-3</v>
      </c>
      <c r="AQ444" s="52">
        <f t="shared" si="124"/>
        <v>3.8018743150467459E-4</v>
      </c>
      <c r="AR444" s="52">
        <f t="shared" si="124"/>
        <v>7.9618942155122371E-4</v>
      </c>
      <c r="AS444" s="52">
        <f t="shared" si="124"/>
        <v>8.3109702423201856E-4</v>
      </c>
      <c r="AT444" s="52">
        <f t="shared" si="124"/>
        <v>4.6229867518913142E-2</v>
      </c>
      <c r="AU444" s="52">
        <f t="shared" si="124"/>
        <v>5.5065631315957056E-3</v>
      </c>
      <c r="AV444" s="52">
        <f t="shared" si="124"/>
        <v>4.5131351996397645E-5</v>
      </c>
      <c r="AW444" s="52">
        <f t="shared" si="124"/>
        <v>2.1099452492875925E-4</v>
      </c>
      <c r="AX444" s="52">
        <f t="shared" si="124"/>
        <v>5.8491012546178032E-3</v>
      </c>
      <c r="BA444" s="52">
        <f t="shared" si="125"/>
        <v>2.7323264212687423E-5</v>
      </c>
      <c r="BB444" s="52">
        <f t="shared" si="125"/>
        <v>2.4549124367382949E-3</v>
      </c>
      <c r="BC444" s="52">
        <f t="shared" si="125"/>
        <v>3.8018743150467459E-4</v>
      </c>
      <c r="BD444" s="52">
        <f t="shared" si="125"/>
        <v>7.9618942155122198E-4</v>
      </c>
      <c r="BE444" s="52">
        <f t="shared" si="125"/>
        <v>8.310970242320203E-4</v>
      </c>
      <c r="BF444" s="52">
        <f t="shared" si="125"/>
        <v>4.6229867518913129E-2</v>
      </c>
      <c r="BG444" s="52">
        <f t="shared" si="125"/>
        <v>5.5065631315957056E-3</v>
      </c>
      <c r="BH444" s="52">
        <f t="shared" si="125"/>
        <v>4.513135199639938E-5</v>
      </c>
      <c r="BI444" s="52">
        <f t="shared" si="125"/>
        <v>2.1099452492875752E-4</v>
      </c>
      <c r="BJ444" s="52">
        <f t="shared" si="125"/>
        <v>5.8491012546178049E-3</v>
      </c>
      <c r="BK444" s="44"/>
    </row>
    <row r="445" spans="2:63">
      <c r="B445" s="44"/>
      <c r="D445" s="42">
        <f t="shared" si="109"/>
        <v>19</v>
      </c>
      <c r="E445" s="52">
        <f t="shared" si="126"/>
        <v>1.0698095593533335E-2</v>
      </c>
      <c r="F445" s="52">
        <f t="shared" si="126"/>
        <v>1.0698095593533335E-2</v>
      </c>
      <c r="G445" s="52">
        <f t="shared" si="126"/>
        <v>1.0698095593533335E-2</v>
      </c>
      <c r="H445" s="52">
        <f t="shared" si="126"/>
        <v>1.0698095593533335E-2</v>
      </c>
      <c r="I445" s="52">
        <f t="shared" si="126"/>
        <v>1.0698095593533335E-2</v>
      </c>
      <c r="J445" s="52">
        <f t="shared" si="126"/>
        <v>1.0698095593533335E-2</v>
      </c>
      <c r="K445" s="52">
        <f t="shared" si="126"/>
        <v>1.0698095593533335E-2</v>
      </c>
      <c r="L445" s="52">
        <f t="shared" si="126"/>
        <v>1.0698095593533335E-2</v>
      </c>
      <c r="M445" s="52">
        <f t="shared" si="126"/>
        <v>1.0698095593533335E-2</v>
      </c>
      <c r="N445" s="52">
        <f t="shared" si="126"/>
        <v>1.0698095593533335E-2</v>
      </c>
      <c r="Q445" s="52">
        <f t="shared" si="127"/>
        <v>1.066891959001184E-2</v>
      </c>
      <c r="R445" s="52">
        <f t="shared" si="127"/>
        <v>8.0767201479899318E-3</v>
      </c>
      <c r="S445" s="52">
        <f t="shared" si="127"/>
        <v>1.029212836523793E-2</v>
      </c>
      <c r="T445" s="52">
        <f t="shared" si="127"/>
        <v>9.8479180603465253E-3</v>
      </c>
      <c r="U445" s="52">
        <f t="shared" si="127"/>
        <v>9.8106434385877954E-3</v>
      </c>
      <c r="V445" s="52">
        <f t="shared" si="127"/>
        <v>-3.8666532550114957E-2</v>
      </c>
      <c r="W445" s="52">
        <f t="shared" si="127"/>
        <v>4.8181427420669748E-3</v>
      </c>
      <c r="X445" s="52">
        <f t="shared" si="127"/>
        <v>1.0649903969189812E-2</v>
      </c>
      <c r="Y445" s="52">
        <f t="shared" si="127"/>
        <v>1.0472793925532823E-2</v>
      </c>
      <c r="Z445" s="52">
        <f t="shared" si="127"/>
        <v>4.4523777512611639E-3</v>
      </c>
      <c r="AA445" s="96"/>
      <c r="AB445" s="96"/>
      <c r="AC445" s="52">
        <f t="shared" si="128"/>
        <v>1.0727271597054834E-2</v>
      </c>
      <c r="AD445" s="52">
        <f t="shared" si="128"/>
        <v>1.3319471039076743E-2</v>
      </c>
      <c r="AE445" s="52">
        <f t="shared" si="128"/>
        <v>1.1104062821828744E-2</v>
      </c>
      <c r="AF445" s="52">
        <f t="shared" si="128"/>
        <v>1.1548273126720146E-2</v>
      </c>
      <c r="AG445" s="52">
        <f t="shared" si="128"/>
        <v>1.1585547748478876E-2</v>
      </c>
      <c r="AH445" s="52">
        <f t="shared" si="128"/>
        <v>6.006272373718162E-2</v>
      </c>
      <c r="AI445" s="52">
        <f t="shared" si="128"/>
        <v>1.6578048444999695E-2</v>
      </c>
      <c r="AJ445" s="52">
        <f t="shared" si="128"/>
        <v>1.0746287217876859E-2</v>
      </c>
      <c r="AK445" s="52">
        <f t="shared" si="128"/>
        <v>1.092339726153385E-2</v>
      </c>
      <c r="AL445" s="52">
        <f t="shared" si="128"/>
        <v>1.6943813435805505E-2</v>
      </c>
      <c r="AO445" s="52">
        <f t="shared" si="124"/>
        <v>2.9176003521494409E-5</v>
      </c>
      <c r="AP445" s="52">
        <f t="shared" si="124"/>
        <v>2.621375445543403E-3</v>
      </c>
      <c r="AQ445" s="52">
        <f t="shared" si="124"/>
        <v>4.0596722829540528E-4</v>
      </c>
      <c r="AR445" s="52">
        <f t="shared" si="124"/>
        <v>8.5017753318680951E-4</v>
      </c>
      <c r="AS445" s="52">
        <f t="shared" si="124"/>
        <v>8.8745215494553942E-4</v>
      </c>
      <c r="AT445" s="52">
        <f t="shared" si="124"/>
        <v>4.9364628143648295E-2</v>
      </c>
      <c r="AU445" s="52">
        <f t="shared" si="124"/>
        <v>5.87995285146636E-3</v>
      </c>
      <c r="AV445" s="52">
        <f t="shared" si="124"/>
        <v>4.8191624343522574E-5</v>
      </c>
      <c r="AW445" s="52">
        <f t="shared" si="124"/>
        <v>2.2530166800051148E-4</v>
      </c>
      <c r="AX445" s="52">
        <f t="shared" si="124"/>
        <v>6.2457178422721709E-3</v>
      </c>
      <c r="BA445" s="52">
        <f t="shared" si="125"/>
        <v>2.9176003521499613E-5</v>
      </c>
      <c r="BB445" s="52">
        <f t="shared" si="125"/>
        <v>2.6213754455434082E-3</v>
      </c>
      <c r="BC445" s="52">
        <f t="shared" si="125"/>
        <v>4.0596722829540875E-4</v>
      </c>
      <c r="BD445" s="52">
        <f t="shared" si="125"/>
        <v>8.5017753318681125E-4</v>
      </c>
      <c r="BE445" s="52">
        <f t="shared" si="125"/>
        <v>8.8745215494554115E-4</v>
      </c>
      <c r="BF445" s="52">
        <f t="shared" si="125"/>
        <v>4.9364628143648281E-2</v>
      </c>
      <c r="BG445" s="52">
        <f t="shared" si="125"/>
        <v>5.87995285146636E-3</v>
      </c>
      <c r="BH445" s="52">
        <f t="shared" si="125"/>
        <v>4.8191624343524309E-5</v>
      </c>
      <c r="BI445" s="52">
        <f t="shared" si="125"/>
        <v>2.2530166800051495E-4</v>
      </c>
      <c r="BJ445" s="52">
        <f t="shared" si="125"/>
        <v>6.24571784227217E-3</v>
      </c>
      <c r="BK445" s="44"/>
    </row>
    <row r="446" spans="2:63">
      <c r="D446" s="42">
        <f t="shared" si="109"/>
        <v>20</v>
      </c>
      <c r="E446" s="52">
        <f t="shared" si="126"/>
        <v>1.1378826724527719E-2</v>
      </c>
      <c r="F446" s="52">
        <f t="shared" si="126"/>
        <v>1.1378826724527719E-2</v>
      </c>
      <c r="G446" s="52">
        <f t="shared" si="126"/>
        <v>1.1378826724527719E-2</v>
      </c>
      <c r="H446" s="52">
        <f t="shared" si="126"/>
        <v>1.1378826724527719E-2</v>
      </c>
      <c r="I446" s="52">
        <f t="shared" si="126"/>
        <v>1.1378826724527719E-2</v>
      </c>
      <c r="J446" s="52">
        <f t="shared" si="126"/>
        <v>1.1378826724527719E-2</v>
      </c>
      <c r="K446" s="52">
        <f t="shared" si="126"/>
        <v>1.1378826724527719E-2</v>
      </c>
      <c r="L446" s="52">
        <f t="shared" si="126"/>
        <v>1.1378826724527719E-2</v>
      </c>
      <c r="M446" s="52">
        <f t="shared" si="126"/>
        <v>1.1378826724527719E-2</v>
      </c>
      <c r="N446" s="52">
        <f t="shared" si="126"/>
        <v>1.1378826724527719E-2</v>
      </c>
      <c r="Q446" s="52">
        <f t="shared" si="127"/>
        <v>1.1347794221061776E-2</v>
      </c>
      <c r="R446" s="52">
        <f t="shared" si="127"/>
        <v>8.5906503884702768E-3</v>
      </c>
      <c r="S446" s="52">
        <f t="shared" si="127"/>
        <v>1.0947027372369893E-2</v>
      </c>
      <c r="T446" s="52">
        <f t="shared" si="127"/>
        <v>1.0474551496227578E-2</v>
      </c>
      <c r="U446" s="52">
        <f t="shared" si="127"/>
        <v>1.0434905050885354E-2</v>
      </c>
      <c r="V446" s="52">
        <f t="shared" si="127"/>
        <v>-4.1126924888577658E-2</v>
      </c>
      <c r="W446" s="52">
        <f t="shared" si="127"/>
        <v>5.1247262577426263E-3</v>
      </c>
      <c r="X446" s="52">
        <f t="shared" si="127"/>
        <v>1.1327568616186463E-2</v>
      </c>
      <c r="Y446" s="52">
        <f t="shared" si="127"/>
        <v>1.1139188873238136E-2</v>
      </c>
      <c r="Z446" s="52">
        <f t="shared" si="127"/>
        <v>4.7356872539414657E-3</v>
      </c>
      <c r="AA446" s="96"/>
      <c r="AB446" s="96"/>
      <c r="AC446" s="52">
        <f t="shared" si="128"/>
        <v>1.1409859227993665E-2</v>
      </c>
      <c r="AD446" s="52">
        <f t="shared" si="128"/>
        <v>1.4167003060585166E-2</v>
      </c>
      <c r="AE446" s="52">
        <f t="shared" si="128"/>
        <v>1.1810626076685551E-2</v>
      </c>
      <c r="AF446" s="52">
        <f t="shared" si="128"/>
        <v>1.2283101952827866E-2</v>
      </c>
      <c r="AG446" s="52">
        <f t="shared" si="128"/>
        <v>1.2322748398170092E-2</v>
      </c>
      <c r="AH446" s="52">
        <f t="shared" si="128"/>
        <v>6.3884578337633099E-2</v>
      </c>
      <c r="AI446" s="52">
        <f t="shared" si="128"/>
        <v>1.7632927191312816E-2</v>
      </c>
      <c r="AJ446" s="52">
        <f t="shared" si="128"/>
        <v>1.1430084832868979E-2</v>
      </c>
      <c r="AK446" s="52">
        <f t="shared" si="128"/>
        <v>1.1618464575817306E-2</v>
      </c>
      <c r="AL446" s="52">
        <f t="shared" si="128"/>
        <v>1.8021966195113977E-2</v>
      </c>
      <c r="AO446" s="52">
        <f t="shared" si="124"/>
        <v>3.1032503465942829E-5</v>
      </c>
      <c r="AP446" s="52">
        <f t="shared" si="124"/>
        <v>2.7881763360574421E-3</v>
      </c>
      <c r="AQ446" s="52">
        <f t="shared" si="124"/>
        <v>4.3179935215782554E-4</v>
      </c>
      <c r="AR446" s="52">
        <f t="shared" si="124"/>
        <v>9.0427522830014047E-4</v>
      </c>
      <c r="AS446" s="52">
        <f t="shared" si="124"/>
        <v>9.4392167364236446E-4</v>
      </c>
      <c r="AT446" s="52">
        <f t="shared" si="124"/>
        <v>5.2505751613105375E-2</v>
      </c>
      <c r="AU446" s="52">
        <f t="shared" si="124"/>
        <v>6.2541004667850926E-3</v>
      </c>
      <c r="AV446" s="52">
        <f t="shared" si="124"/>
        <v>5.1258108341256312E-5</v>
      </c>
      <c r="AW446" s="52">
        <f t="shared" si="124"/>
        <v>2.3963785128958311E-4</v>
      </c>
      <c r="AX446" s="52">
        <f t="shared" si="124"/>
        <v>6.6431394705862533E-3</v>
      </c>
      <c r="BA446" s="52">
        <f t="shared" si="125"/>
        <v>3.1032503465946298E-5</v>
      </c>
      <c r="BB446" s="52">
        <f t="shared" si="125"/>
        <v>2.7881763360574473E-3</v>
      </c>
      <c r="BC446" s="52">
        <f t="shared" si="125"/>
        <v>4.3179935215783248E-4</v>
      </c>
      <c r="BD446" s="52">
        <f t="shared" si="125"/>
        <v>9.0427522830014741E-4</v>
      </c>
      <c r="BE446" s="52">
        <f t="shared" si="125"/>
        <v>9.4392167364237313E-4</v>
      </c>
      <c r="BF446" s="52">
        <f t="shared" si="125"/>
        <v>5.2505751613105382E-2</v>
      </c>
      <c r="BG446" s="52">
        <f t="shared" si="125"/>
        <v>6.254100466785097E-3</v>
      </c>
      <c r="BH446" s="52">
        <f t="shared" si="125"/>
        <v>5.1258108341259781E-5</v>
      </c>
      <c r="BI446" s="52">
        <f t="shared" si="125"/>
        <v>2.3963785128958658E-4</v>
      </c>
      <c r="BJ446" s="52">
        <f t="shared" si="125"/>
        <v>6.6431394705862585E-3</v>
      </c>
      <c r="BK446" s="44"/>
    </row>
    <row r="447" spans="2:63">
      <c r="D447" s="42">
        <f t="shared" si="109"/>
        <v>25</v>
      </c>
      <c r="E447" s="52">
        <f t="shared" si="126"/>
        <v>1.3371039023264759E-2</v>
      </c>
      <c r="F447" s="52">
        <f t="shared" si="126"/>
        <v>1.3371039023264759E-2</v>
      </c>
      <c r="G447" s="52">
        <f t="shared" si="126"/>
        <v>1.3371039023264759E-2</v>
      </c>
      <c r="H447" s="52">
        <f t="shared" si="126"/>
        <v>1.3371039023264759E-2</v>
      </c>
      <c r="I447" s="52">
        <f t="shared" si="126"/>
        <v>1.3371039023264759E-2</v>
      </c>
      <c r="J447" s="52">
        <f t="shared" si="126"/>
        <v>1.3371039023264759E-2</v>
      </c>
      <c r="K447" s="52">
        <f t="shared" si="126"/>
        <v>1.3371039023264759E-2</v>
      </c>
      <c r="L447" s="52">
        <f t="shared" si="126"/>
        <v>1.3371039023264759E-2</v>
      </c>
      <c r="M447" s="52">
        <f t="shared" si="126"/>
        <v>1.3371039023264759E-2</v>
      </c>
      <c r="N447" s="52">
        <f t="shared" si="126"/>
        <v>1.3371039023264759E-2</v>
      </c>
      <c r="Q447" s="52">
        <f t="shared" si="127"/>
        <v>1.3334573329140226E-2</v>
      </c>
      <c r="R447" s="52">
        <f t="shared" si="127"/>
        <v>1.0094706981683839E-2</v>
      </c>
      <c r="S447" s="52">
        <f t="shared" si="127"/>
        <v>1.2863639962913708E-2</v>
      </c>
      <c r="T447" s="52">
        <f t="shared" si="127"/>
        <v>1.2308442706606752E-2</v>
      </c>
      <c r="U447" s="52">
        <f t="shared" si="127"/>
        <v>1.2261854936124061E-2</v>
      </c>
      <c r="V447" s="52">
        <f t="shared" si="127"/>
        <v>-4.832745333986746E-2</v>
      </c>
      <c r="W447" s="52">
        <f t="shared" si="127"/>
        <v>6.0219666257964087E-3</v>
      </c>
      <c r="X447" s="52">
        <f t="shared" si="127"/>
        <v>1.3310806612359656E-2</v>
      </c>
      <c r="Y447" s="52">
        <f t="shared" si="127"/>
        <v>1.3089445222900658E-2</v>
      </c>
      <c r="Z447" s="52">
        <f t="shared" si="127"/>
        <v>5.5648144230842928E-3</v>
      </c>
      <c r="AA447" s="96"/>
      <c r="AB447" s="96"/>
      <c r="AC447" s="52">
        <f t="shared" si="128"/>
        <v>1.3407504717389293E-2</v>
      </c>
      <c r="AD447" s="52">
        <f t="shared" si="128"/>
        <v>1.6647371064845675E-2</v>
      </c>
      <c r="AE447" s="52">
        <f t="shared" si="128"/>
        <v>1.3878438083615809E-2</v>
      </c>
      <c r="AF447" s="52">
        <f t="shared" si="128"/>
        <v>1.4433635339922767E-2</v>
      </c>
      <c r="AG447" s="52">
        <f t="shared" si="128"/>
        <v>1.4480223110405456E-2</v>
      </c>
      <c r="AH447" s="52">
        <f t="shared" si="128"/>
        <v>7.5069531386396993E-2</v>
      </c>
      <c r="AI447" s="52">
        <f t="shared" si="128"/>
        <v>2.0720111420733104E-2</v>
      </c>
      <c r="AJ447" s="52">
        <f t="shared" si="128"/>
        <v>1.343127143416986E-2</v>
      </c>
      <c r="AK447" s="52">
        <f t="shared" si="128"/>
        <v>1.3652632823628861E-2</v>
      </c>
      <c r="AL447" s="52">
        <f t="shared" si="128"/>
        <v>2.1177263623445228E-2</v>
      </c>
      <c r="AO447" s="52">
        <f t="shared" si="124"/>
        <v>3.6465694124533307E-5</v>
      </c>
      <c r="AP447" s="52">
        <f t="shared" si="124"/>
        <v>3.2763320415809209E-3</v>
      </c>
      <c r="AQ447" s="52">
        <f t="shared" si="124"/>
        <v>5.0739906035105094E-4</v>
      </c>
      <c r="AR447" s="52">
        <f t="shared" si="124"/>
        <v>1.0625963166580078E-3</v>
      </c>
      <c r="AS447" s="52">
        <f t="shared" si="124"/>
        <v>1.1091840871406983E-3</v>
      </c>
      <c r="AT447" s="52">
        <f t="shared" si="124"/>
        <v>6.1698492363132219E-2</v>
      </c>
      <c r="AU447" s="52">
        <f t="shared" si="124"/>
        <v>7.3490723974683507E-3</v>
      </c>
      <c r="AV447" s="52">
        <f t="shared" si="124"/>
        <v>6.0232410905103687E-5</v>
      </c>
      <c r="AW447" s="52">
        <f t="shared" si="124"/>
        <v>2.815938003641015E-4</v>
      </c>
      <c r="AX447" s="52">
        <f t="shared" si="124"/>
        <v>7.8062246001804666E-3</v>
      </c>
      <c r="BA447" s="52">
        <f t="shared" si="125"/>
        <v>3.6465694124533307E-5</v>
      </c>
      <c r="BB447" s="52">
        <f t="shared" si="125"/>
        <v>3.2763320415809156E-3</v>
      </c>
      <c r="BC447" s="52">
        <f t="shared" si="125"/>
        <v>5.073990603510492E-4</v>
      </c>
      <c r="BD447" s="52">
        <f t="shared" si="125"/>
        <v>1.0625963166580078E-3</v>
      </c>
      <c r="BE447" s="52">
        <f t="shared" si="125"/>
        <v>1.1091840871406966E-3</v>
      </c>
      <c r="BF447" s="52">
        <f t="shared" si="125"/>
        <v>6.1698492363132233E-2</v>
      </c>
      <c r="BG447" s="52">
        <f t="shared" si="125"/>
        <v>7.3490723974683446E-3</v>
      </c>
      <c r="BH447" s="52">
        <f t="shared" si="125"/>
        <v>6.0232410905100217E-5</v>
      </c>
      <c r="BI447" s="52">
        <f t="shared" si="125"/>
        <v>2.815938003641015E-4</v>
      </c>
      <c r="BJ447" s="52">
        <f t="shared" si="125"/>
        <v>7.8062246001804683E-3</v>
      </c>
      <c r="BK447" s="44"/>
    </row>
    <row r="448" spans="2:63">
      <c r="D448" s="42">
        <f t="shared" si="109"/>
        <v>30</v>
      </c>
      <c r="E448" s="52">
        <f t="shared" si="126"/>
        <v>1.6568315239108164E-2</v>
      </c>
      <c r="F448" s="52">
        <f t="shared" si="126"/>
        <v>1.6568315239108164E-2</v>
      </c>
      <c r="G448" s="52">
        <f t="shared" si="126"/>
        <v>1.6568315239108164E-2</v>
      </c>
      <c r="H448" s="52">
        <f t="shared" si="126"/>
        <v>1.6568315239108164E-2</v>
      </c>
      <c r="I448" s="52">
        <f t="shared" si="126"/>
        <v>1.6568315239108164E-2</v>
      </c>
      <c r="J448" s="52">
        <f t="shared" si="126"/>
        <v>1.6568315239108164E-2</v>
      </c>
      <c r="K448" s="52">
        <f t="shared" si="126"/>
        <v>1.6568315239108164E-2</v>
      </c>
      <c r="L448" s="52">
        <f t="shared" si="126"/>
        <v>1.6568315239108164E-2</v>
      </c>
      <c r="M448" s="52">
        <f t="shared" si="126"/>
        <v>1.6568315239108164E-2</v>
      </c>
      <c r="N448" s="52">
        <f t="shared" si="126"/>
        <v>1.6568315239108164E-2</v>
      </c>
      <c r="Q448" s="52">
        <f t="shared" si="127"/>
        <v>1.6523129886300732E-2</v>
      </c>
      <c r="R448" s="52">
        <f t="shared" si="127"/>
        <v>1.2508548305629471E-2</v>
      </c>
      <c r="S448" s="52">
        <f t="shared" si="127"/>
        <v>1.5939587167243575E-2</v>
      </c>
      <c r="T448" s="52">
        <f t="shared" si="127"/>
        <v>1.5251631418526024E-2</v>
      </c>
      <c r="U448" s="52">
        <f t="shared" si="127"/>
        <v>1.5193903603484771E-2</v>
      </c>
      <c r="V448" s="52">
        <f t="shared" si="127"/>
        <v>-5.9883489999919978E-2</v>
      </c>
      <c r="W448" s="52">
        <f t="shared" si="127"/>
        <v>7.4619362969462035E-3</v>
      </c>
      <c r="X448" s="52">
        <f t="shared" si="127"/>
        <v>1.6493680083997868E-2</v>
      </c>
      <c r="Y448" s="52">
        <f t="shared" si="127"/>
        <v>1.6219386868942375E-2</v>
      </c>
      <c r="Z448" s="52">
        <f t="shared" si="127"/>
        <v>6.8954700863840829E-3</v>
      </c>
      <c r="AA448" s="96"/>
      <c r="AB448" s="96"/>
      <c r="AC448" s="52">
        <f t="shared" si="128"/>
        <v>1.66135005919156E-2</v>
      </c>
      <c r="AD448" s="52">
        <f t="shared" si="128"/>
        <v>2.0628082172586854E-2</v>
      </c>
      <c r="AE448" s="52">
        <f t="shared" si="128"/>
        <v>1.7197043310972753E-2</v>
      </c>
      <c r="AF448" s="52">
        <f t="shared" si="128"/>
        <v>1.78849990596903E-2</v>
      </c>
      <c r="AG448" s="52">
        <f t="shared" si="128"/>
        <v>1.7942726874731557E-2</v>
      </c>
      <c r="AH448" s="52">
        <f t="shared" si="128"/>
        <v>9.3020120478136306E-2</v>
      </c>
      <c r="AI448" s="52">
        <f t="shared" si="128"/>
        <v>2.5674694181270122E-2</v>
      </c>
      <c r="AJ448" s="52">
        <f t="shared" si="128"/>
        <v>1.664295039421846E-2</v>
      </c>
      <c r="AK448" s="52">
        <f t="shared" si="128"/>
        <v>1.6917243609273953E-2</v>
      </c>
      <c r="AL448" s="52">
        <f t="shared" si="128"/>
        <v>2.6241160391832247E-2</v>
      </c>
      <c r="AO448" s="52">
        <f t="shared" si="124"/>
        <v>4.5185352807432244E-5</v>
      </c>
      <c r="AP448" s="52">
        <f t="shared" si="124"/>
        <v>4.059766933478693E-3</v>
      </c>
      <c r="AQ448" s="52">
        <f t="shared" si="124"/>
        <v>6.2872807186458921E-4</v>
      </c>
      <c r="AR448" s="52">
        <f t="shared" si="124"/>
        <v>1.3166838205821395E-3</v>
      </c>
      <c r="AS448" s="52">
        <f t="shared" si="124"/>
        <v>1.3744116356233932E-3</v>
      </c>
      <c r="AT448" s="52">
        <f t="shared" si="124"/>
        <v>7.6451805239028142E-2</v>
      </c>
      <c r="AU448" s="52">
        <f t="shared" si="124"/>
        <v>9.1063789421619613E-3</v>
      </c>
      <c r="AV448" s="52">
        <f t="shared" si="124"/>
        <v>7.4635155110296114E-5</v>
      </c>
      <c r="AW448" s="52">
        <f t="shared" si="124"/>
        <v>3.4892837016578873E-4</v>
      </c>
      <c r="AX448" s="52">
        <f t="shared" si="124"/>
        <v>9.672845152724081E-3</v>
      </c>
      <c r="BA448" s="52">
        <f t="shared" si="125"/>
        <v>4.5185352807435714E-5</v>
      </c>
      <c r="BB448" s="52">
        <f t="shared" si="125"/>
        <v>4.0597669334786896E-3</v>
      </c>
      <c r="BC448" s="52">
        <f t="shared" si="125"/>
        <v>6.2872807186458921E-4</v>
      </c>
      <c r="BD448" s="52">
        <f t="shared" si="125"/>
        <v>1.316683820582136E-3</v>
      </c>
      <c r="BE448" s="52">
        <f t="shared" si="125"/>
        <v>1.3744116356233932E-3</v>
      </c>
      <c r="BF448" s="52">
        <f t="shared" si="125"/>
        <v>7.6451805239028142E-2</v>
      </c>
      <c r="BG448" s="52">
        <f t="shared" si="125"/>
        <v>9.1063789421619579E-3</v>
      </c>
      <c r="BH448" s="52">
        <f t="shared" si="125"/>
        <v>7.4635155110296114E-5</v>
      </c>
      <c r="BI448" s="52">
        <f t="shared" si="125"/>
        <v>3.4892837016578873E-4</v>
      </c>
      <c r="BJ448" s="52">
        <f t="shared" si="125"/>
        <v>9.6728451527240827E-3</v>
      </c>
      <c r="BK448" s="44"/>
    </row>
    <row r="449" spans="4:63">
      <c r="D449" s="42">
        <f t="shared" si="109"/>
        <v>40</v>
      </c>
      <c r="E449" s="52">
        <f t="shared" si="126"/>
        <v>2.081290264516597E-2</v>
      </c>
      <c r="F449" s="52">
        <f t="shared" si="126"/>
        <v>2.081290264516597E-2</v>
      </c>
      <c r="G449" s="52">
        <f t="shared" si="126"/>
        <v>2.081290264516597E-2</v>
      </c>
      <c r="H449" s="52">
        <f t="shared" si="126"/>
        <v>2.081290264516597E-2</v>
      </c>
      <c r="I449" s="52">
        <f t="shared" si="126"/>
        <v>2.081290264516597E-2</v>
      </c>
      <c r="J449" s="52">
        <f t="shared" si="126"/>
        <v>2.081290264516597E-2</v>
      </c>
      <c r="K449" s="52">
        <f t="shared" si="126"/>
        <v>2.081290264516597E-2</v>
      </c>
      <c r="L449" s="52">
        <f t="shared" si="126"/>
        <v>2.081290264516597E-2</v>
      </c>
      <c r="M449" s="52">
        <f t="shared" si="126"/>
        <v>2.081290264516597E-2</v>
      </c>
      <c r="N449" s="52">
        <f t="shared" si="126"/>
        <v>2.081290264516597E-2</v>
      </c>
      <c r="Q449" s="52">
        <f t="shared" si="127"/>
        <v>2.0756141391206438E-2</v>
      </c>
      <c r="R449" s="52">
        <f t="shared" si="127"/>
        <v>1.5713076094961809E-2</v>
      </c>
      <c r="S449" s="52">
        <f t="shared" si="127"/>
        <v>2.0023102598441062E-2</v>
      </c>
      <c r="T449" s="52">
        <f t="shared" si="127"/>
        <v>1.9158901512476494E-2</v>
      </c>
      <c r="U449" s="52">
        <f t="shared" si="127"/>
        <v>1.9086384580185405E-2</v>
      </c>
      <c r="V449" s="52">
        <f t="shared" si="127"/>
        <v>-7.5224863206320339E-2</v>
      </c>
      <c r="W449" s="52">
        <f t="shared" si="127"/>
        <v>9.3735875646660683E-3</v>
      </c>
      <c r="X449" s="52">
        <f t="shared" si="127"/>
        <v>2.0719146931636873E-2</v>
      </c>
      <c r="Y449" s="52">
        <f t="shared" si="127"/>
        <v>2.0374583353578904E-2</v>
      </c>
      <c r="Z449" s="52">
        <f t="shared" si="127"/>
        <v>8.6620000603206283E-3</v>
      </c>
      <c r="AA449" s="96"/>
      <c r="AB449" s="96"/>
      <c r="AC449" s="52">
        <f t="shared" si="128"/>
        <v>2.0869663899125503E-2</v>
      </c>
      <c r="AD449" s="52">
        <f t="shared" si="128"/>
        <v>2.5912729195370129E-2</v>
      </c>
      <c r="AE449" s="52">
        <f t="shared" si="128"/>
        <v>2.1602702691890876E-2</v>
      </c>
      <c r="AF449" s="52">
        <f t="shared" si="128"/>
        <v>2.2466903777855443E-2</v>
      </c>
      <c r="AG449" s="52">
        <f t="shared" si="128"/>
        <v>2.2539420710146529E-2</v>
      </c>
      <c r="AH449" s="52">
        <f t="shared" si="128"/>
        <v>0.11685066849665227</v>
      </c>
      <c r="AI449" s="52">
        <f t="shared" si="128"/>
        <v>3.225221772566586E-2</v>
      </c>
      <c r="AJ449" s="52">
        <f t="shared" si="128"/>
        <v>2.0906658358695058E-2</v>
      </c>
      <c r="AK449" s="52">
        <f t="shared" si="128"/>
        <v>2.1251221936753027E-2</v>
      </c>
      <c r="AL449" s="52">
        <f t="shared" si="128"/>
        <v>3.2963805230011307E-2</v>
      </c>
      <c r="AO449" s="52">
        <f t="shared" si="124"/>
        <v>5.6761253959532881E-5</v>
      </c>
      <c r="AP449" s="52">
        <f t="shared" si="124"/>
        <v>5.0998265502041618E-3</v>
      </c>
      <c r="AQ449" s="52">
        <f t="shared" si="124"/>
        <v>7.8980004672490889E-4</v>
      </c>
      <c r="AR449" s="52">
        <f t="shared" si="124"/>
        <v>1.6540011326894762E-3</v>
      </c>
      <c r="AS449" s="52">
        <f t="shared" si="124"/>
        <v>1.7265180649805659E-3</v>
      </c>
      <c r="AT449" s="52">
        <f t="shared" si="124"/>
        <v>9.6037765851486309E-2</v>
      </c>
      <c r="AU449" s="52">
        <f t="shared" si="124"/>
        <v>1.1439315080499902E-2</v>
      </c>
      <c r="AV449" s="52">
        <f t="shared" si="124"/>
        <v>9.3755713529097839E-5</v>
      </c>
      <c r="AW449" s="52">
        <f t="shared" si="124"/>
        <v>4.3831929158706651E-4</v>
      </c>
      <c r="AX449" s="52">
        <f t="shared" si="124"/>
        <v>1.2150902584845342E-2</v>
      </c>
      <c r="BA449" s="52">
        <f t="shared" si="125"/>
        <v>5.6761253959532881E-5</v>
      </c>
      <c r="BB449" s="52">
        <f t="shared" si="125"/>
        <v>5.0998265502041583E-3</v>
      </c>
      <c r="BC449" s="52">
        <f t="shared" si="125"/>
        <v>7.8980004672490542E-4</v>
      </c>
      <c r="BD449" s="52">
        <f t="shared" si="125"/>
        <v>1.6540011326894727E-3</v>
      </c>
      <c r="BE449" s="52">
        <f t="shared" si="125"/>
        <v>1.7265180649805589E-3</v>
      </c>
      <c r="BF449" s="52">
        <f t="shared" si="125"/>
        <v>9.6037765851486295E-2</v>
      </c>
      <c r="BG449" s="52">
        <f t="shared" si="125"/>
        <v>1.143931508049989E-2</v>
      </c>
      <c r="BH449" s="52">
        <f t="shared" si="125"/>
        <v>9.3755713529087431E-5</v>
      </c>
      <c r="BI449" s="52">
        <f t="shared" si="125"/>
        <v>4.383192915870561E-4</v>
      </c>
      <c r="BJ449" s="52">
        <f t="shared" si="125"/>
        <v>1.2150902584845337E-2</v>
      </c>
      <c r="BK449" s="44"/>
    </row>
    <row r="450" spans="4:63">
      <c r="D450" s="42">
        <f t="shared" ref="D450:D466" si="129">D361</f>
        <v>50</v>
      </c>
      <c r="E450" s="52">
        <f t="shared" si="126"/>
        <v>2.5630318168353053E-2</v>
      </c>
      <c r="F450" s="52">
        <f t="shared" si="126"/>
        <v>2.5630318168353053E-2</v>
      </c>
      <c r="G450" s="52">
        <f t="shared" si="126"/>
        <v>2.5630318168353053E-2</v>
      </c>
      <c r="H450" s="52">
        <f t="shared" si="126"/>
        <v>2.5630318168353053E-2</v>
      </c>
      <c r="I450" s="52">
        <f t="shared" si="126"/>
        <v>2.5630318168353053E-2</v>
      </c>
      <c r="J450" s="52">
        <f t="shared" si="126"/>
        <v>2.5630318168353053E-2</v>
      </c>
      <c r="K450" s="52">
        <f t="shared" si="126"/>
        <v>2.5630318168353053E-2</v>
      </c>
      <c r="L450" s="52">
        <f t="shared" si="126"/>
        <v>2.5630318168353053E-2</v>
      </c>
      <c r="M450" s="52">
        <f t="shared" si="126"/>
        <v>2.5630318168353053E-2</v>
      </c>
      <c r="N450" s="52">
        <f t="shared" si="126"/>
        <v>2.5630318168353053E-2</v>
      </c>
      <c r="Q450" s="52">
        <f t="shared" si="127"/>
        <v>2.5560418787982122E-2</v>
      </c>
      <c r="R450" s="52">
        <f t="shared" si="127"/>
        <v>1.9350070799036414E-2</v>
      </c>
      <c r="S450" s="52">
        <f t="shared" si="127"/>
        <v>2.4657708685089021E-2</v>
      </c>
      <c r="T450" s="52">
        <f t="shared" si="127"/>
        <v>2.3593477079707798E-2</v>
      </c>
      <c r="U450" s="52">
        <f t="shared" si="127"/>
        <v>2.3504175165462542E-2</v>
      </c>
      <c r="V450" s="52">
        <f t="shared" si="127"/>
        <v>-9.2636630796744418E-2</v>
      </c>
      <c r="W450" s="52">
        <f t="shared" si="127"/>
        <v>1.1543225649840309E-2</v>
      </c>
      <c r="X450" s="52">
        <f t="shared" si="127"/>
        <v>2.5514861482237739E-2</v>
      </c>
      <c r="Y450" s="52">
        <f t="shared" si="127"/>
        <v>2.5090544207256243E-2</v>
      </c>
      <c r="Z450" s="52">
        <f t="shared" si="127"/>
        <v>1.0666932013535139E-2</v>
      </c>
      <c r="AA450" s="96"/>
      <c r="AB450" s="96"/>
      <c r="AC450" s="52">
        <f t="shared" si="128"/>
        <v>2.570021754872398E-2</v>
      </c>
      <c r="AD450" s="52">
        <f t="shared" si="128"/>
        <v>3.1910565537669695E-2</v>
      </c>
      <c r="AE450" s="52">
        <f t="shared" si="128"/>
        <v>2.6602927651617085E-2</v>
      </c>
      <c r="AF450" s="52">
        <f t="shared" si="128"/>
        <v>2.7667159256998308E-2</v>
      </c>
      <c r="AG450" s="52">
        <f t="shared" si="128"/>
        <v>2.7756461171243564E-2</v>
      </c>
      <c r="AH450" s="52">
        <f t="shared" si="128"/>
        <v>0.14389726713345052</v>
      </c>
      <c r="AI450" s="52">
        <f t="shared" si="128"/>
        <v>3.9717410686865795E-2</v>
      </c>
      <c r="AJ450" s="52">
        <f t="shared" si="128"/>
        <v>2.5745774854468363E-2</v>
      </c>
      <c r="AK450" s="52">
        <f t="shared" si="128"/>
        <v>2.617009212944986E-2</v>
      </c>
      <c r="AL450" s="52">
        <f t="shared" si="128"/>
        <v>4.059370432317097E-2</v>
      </c>
      <c r="AO450" s="52">
        <f t="shared" si="124"/>
        <v>6.9899380370930936E-5</v>
      </c>
      <c r="AP450" s="52">
        <f t="shared" si="124"/>
        <v>6.280247369316639E-3</v>
      </c>
      <c r="AQ450" s="52">
        <f t="shared" si="124"/>
        <v>9.7260948326403224E-4</v>
      </c>
      <c r="AR450" s="52">
        <f t="shared" si="124"/>
        <v>2.0368410886452554E-3</v>
      </c>
      <c r="AS450" s="52">
        <f t="shared" si="124"/>
        <v>2.1261430028905112E-3</v>
      </c>
      <c r="AT450" s="52">
        <f t="shared" ref="AT450:AX466" si="130">J450-V450</f>
        <v>0.11826694896509747</v>
      </c>
      <c r="AU450" s="52">
        <f t="shared" si="130"/>
        <v>1.4087092518512744E-2</v>
      </c>
      <c r="AV450" s="52">
        <f t="shared" si="130"/>
        <v>1.1545668611531376E-4</v>
      </c>
      <c r="AW450" s="52">
        <f t="shared" si="130"/>
        <v>5.3977396109681011E-4</v>
      </c>
      <c r="AX450" s="52">
        <f t="shared" si="130"/>
        <v>1.4963386154817914E-2</v>
      </c>
      <c r="BA450" s="52">
        <f t="shared" si="125"/>
        <v>6.9899380370927466E-5</v>
      </c>
      <c r="BB450" s="52">
        <f t="shared" si="125"/>
        <v>6.2802473693166425E-3</v>
      </c>
      <c r="BC450" s="52">
        <f t="shared" si="125"/>
        <v>9.7260948326403224E-4</v>
      </c>
      <c r="BD450" s="52">
        <f t="shared" si="125"/>
        <v>2.0368410886452554E-3</v>
      </c>
      <c r="BE450" s="52">
        <f t="shared" si="125"/>
        <v>2.1261430028905112E-3</v>
      </c>
      <c r="BF450" s="52">
        <f t="shared" ref="BF450:BJ513" si="131">AH450-J450</f>
        <v>0.11826694896509747</v>
      </c>
      <c r="BG450" s="52">
        <f t="shared" si="131"/>
        <v>1.4087092518512742E-2</v>
      </c>
      <c r="BH450" s="52">
        <f t="shared" si="131"/>
        <v>1.1545668611531029E-4</v>
      </c>
      <c r="BI450" s="52">
        <f t="shared" si="131"/>
        <v>5.3977396109680664E-4</v>
      </c>
      <c r="BJ450" s="52">
        <f t="shared" si="131"/>
        <v>1.4963386154817918E-2</v>
      </c>
      <c r="BK450" s="44"/>
    </row>
    <row r="451" spans="4:63">
      <c r="D451" s="42">
        <f t="shared" si="129"/>
        <v>60</v>
      </c>
      <c r="E451" s="52">
        <f t="shared" ref="E451:N466" si="132">((E362)/($D362-$D361))/$R$192*100</f>
        <v>2.9350796924551347E-2</v>
      </c>
      <c r="F451" s="52">
        <f t="shared" si="132"/>
        <v>2.9350796924551347E-2</v>
      </c>
      <c r="G451" s="52">
        <f t="shared" si="132"/>
        <v>2.9350796924551347E-2</v>
      </c>
      <c r="H451" s="52">
        <f t="shared" si="132"/>
        <v>2.9350796924551347E-2</v>
      </c>
      <c r="I451" s="52">
        <f t="shared" si="132"/>
        <v>2.9350796924551347E-2</v>
      </c>
      <c r="J451" s="52">
        <f t="shared" si="132"/>
        <v>2.9350796924551347E-2</v>
      </c>
      <c r="K451" s="52">
        <f t="shared" si="132"/>
        <v>2.9350796924551347E-2</v>
      </c>
      <c r="L451" s="52">
        <f t="shared" si="132"/>
        <v>2.9350796924551347E-2</v>
      </c>
      <c r="M451" s="52">
        <f t="shared" si="132"/>
        <v>2.9350796924551347E-2</v>
      </c>
      <c r="N451" s="52">
        <f t="shared" si="132"/>
        <v>2.9350796924551347E-2</v>
      </c>
      <c r="Q451" s="52">
        <f t="shared" ref="Q451:Z466" si="133">((Q362)/($D362-$D361))/$R$192*100</f>
        <v>2.9270750999840507E-2</v>
      </c>
      <c r="R451" s="52">
        <f t="shared" si="133"/>
        <v>2.215891331382186E-2</v>
      </c>
      <c r="S451" s="52">
        <f t="shared" si="133"/>
        <v>2.8237004140448361E-2</v>
      </c>
      <c r="T451" s="52">
        <f t="shared" si="133"/>
        <v>2.7018289432146295E-2</v>
      </c>
      <c r="U451" s="52">
        <f t="shared" si="133"/>
        <v>2.6916024515543632E-2</v>
      </c>
      <c r="V451" s="52">
        <f t="shared" si="133"/>
        <v>-0.10608369823700081</v>
      </c>
      <c r="W451" s="52">
        <f t="shared" si="133"/>
        <v>1.3218832075251834E-2</v>
      </c>
      <c r="X451" s="52">
        <f t="shared" si="133"/>
        <v>2.9218580627996101E-2</v>
      </c>
      <c r="Y451" s="52">
        <f t="shared" si="133"/>
        <v>2.8732669759166603E-2</v>
      </c>
      <c r="Z451" s="52">
        <f t="shared" si="133"/>
        <v>1.2215336277949277E-2</v>
      </c>
      <c r="AA451" s="96"/>
      <c r="AB451" s="96"/>
      <c r="AC451" s="52">
        <f t="shared" ref="AC451:AL466" si="134">((AC362)/($D362-$D361))/$R$192*100</f>
        <v>2.9430842849262194E-2</v>
      </c>
      <c r="AD451" s="52">
        <f t="shared" si="134"/>
        <v>3.6542680535280841E-2</v>
      </c>
      <c r="AE451" s="52">
        <f t="shared" si="134"/>
        <v>3.0464589708654333E-2</v>
      </c>
      <c r="AF451" s="52">
        <f t="shared" si="134"/>
        <v>3.1683304416956409E-2</v>
      </c>
      <c r="AG451" s="52">
        <f t="shared" si="134"/>
        <v>3.1785569333559069E-2</v>
      </c>
      <c r="AH451" s="52">
        <f t="shared" si="134"/>
        <v>0.16478529208610349</v>
      </c>
      <c r="AI451" s="52">
        <f t="shared" si="134"/>
        <v>4.5482761773850869E-2</v>
      </c>
      <c r="AJ451" s="52">
        <f t="shared" si="134"/>
        <v>2.9483013221106597E-2</v>
      </c>
      <c r="AK451" s="52">
        <f t="shared" si="134"/>
        <v>2.9968924089936084E-2</v>
      </c>
      <c r="AL451" s="52">
        <f t="shared" si="134"/>
        <v>4.6486257571153419E-2</v>
      </c>
      <c r="AO451" s="52">
        <f t="shared" ref="AO451:AS466" si="135">E451-Q451</f>
        <v>8.0045924710839961E-5</v>
      </c>
      <c r="AP451" s="52">
        <f t="shared" si="135"/>
        <v>7.1918836107294874E-3</v>
      </c>
      <c r="AQ451" s="52">
        <f t="shared" si="135"/>
        <v>1.1137927841029863E-3</v>
      </c>
      <c r="AR451" s="52">
        <f t="shared" si="135"/>
        <v>2.3325074924050518E-3</v>
      </c>
      <c r="AS451" s="52">
        <f t="shared" si="135"/>
        <v>2.4347724090077148E-3</v>
      </c>
      <c r="AT451" s="52">
        <f t="shared" si="130"/>
        <v>0.13543449516155215</v>
      </c>
      <c r="AU451" s="52">
        <f t="shared" si="130"/>
        <v>1.6131964849299511E-2</v>
      </c>
      <c r="AV451" s="52">
        <f t="shared" si="130"/>
        <v>1.3221629655524661E-4</v>
      </c>
      <c r="AW451" s="52">
        <f t="shared" si="130"/>
        <v>6.1812716538474366E-4</v>
      </c>
      <c r="AX451" s="52">
        <f t="shared" si="130"/>
        <v>1.7135460646602069E-2</v>
      </c>
      <c r="BA451" s="52">
        <f t="shared" ref="BA451:BE467" si="136">AC451-E451</f>
        <v>8.00459247108469E-5</v>
      </c>
      <c r="BB451" s="52">
        <f t="shared" si="136"/>
        <v>7.1918836107294944E-3</v>
      </c>
      <c r="BC451" s="52">
        <f t="shared" si="136"/>
        <v>1.1137927841029863E-3</v>
      </c>
      <c r="BD451" s="52">
        <f t="shared" si="136"/>
        <v>2.3325074924050622E-3</v>
      </c>
      <c r="BE451" s="52">
        <f t="shared" si="136"/>
        <v>2.4347724090077218E-3</v>
      </c>
      <c r="BF451" s="52">
        <f t="shared" si="131"/>
        <v>0.13543449516155215</v>
      </c>
      <c r="BG451" s="52">
        <f t="shared" si="131"/>
        <v>1.6131964849299522E-2</v>
      </c>
      <c r="BH451" s="52">
        <f t="shared" si="131"/>
        <v>1.3221629655525008E-4</v>
      </c>
      <c r="BI451" s="52">
        <f t="shared" si="131"/>
        <v>6.1812716538473672E-4</v>
      </c>
      <c r="BJ451" s="52">
        <f t="shared" si="131"/>
        <v>1.7135460646602072E-2</v>
      </c>
      <c r="BK451" s="44"/>
    </row>
    <row r="452" spans="4:63">
      <c r="D452" s="42">
        <f t="shared" si="129"/>
        <v>75</v>
      </c>
      <c r="E452" s="52">
        <f t="shared" si="132"/>
        <v>3.2592115405396568E-2</v>
      </c>
      <c r="F452" s="52">
        <f t="shared" si="132"/>
        <v>3.2592115405396568E-2</v>
      </c>
      <c r="G452" s="52">
        <f t="shared" si="132"/>
        <v>3.2592115405396568E-2</v>
      </c>
      <c r="H452" s="52">
        <f t="shared" si="132"/>
        <v>3.2592115405396568E-2</v>
      </c>
      <c r="I452" s="52">
        <f t="shared" si="132"/>
        <v>3.2592115405396568E-2</v>
      </c>
      <c r="J452" s="52">
        <f t="shared" si="132"/>
        <v>3.2592115405396568E-2</v>
      </c>
      <c r="K452" s="52">
        <f t="shared" si="132"/>
        <v>3.2592115405396568E-2</v>
      </c>
      <c r="L452" s="52">
        <f t="shared" si="132"/>
        <v>3.2592115405396568E-2</v>
      </c>
      <c r="M452" s="52">
        <f t="shared" si="132"/>
        <v>3.2592115405396568E-2</v>
      </c>
      <c r="N452" s="52">
        <f t="shared" si="132"/>
        <v>3.2592115405396568E-2</v>
      </c>
      <c r="Q452" s="52">
        <f t="shared" si="133"/>
        <v>3.2503229709290461E-2</v>
      </c>
      <c r="R452" s="52">
        <f t="shared" si="133"/>
        <v>2.4606005139783779E-2</v>
      </c>
      <c r="S452" s="52">
        <f t="shared" si="133"/>
        <v>3.1355322310800293E-2</v>
      </c>
      <c r="T452" s="52">
        <f t="shared" si="133"/>
        <v>3.0002020370776653E-2</v>
      </c>
      <c r="U452" s="52">
        <f t="shared" si="133"/>
        <v>2.9888461956250299E-2</v>
      </c>
      <c r="V452" s="52">
        <f t="shared" si="133"/>
        <v>-0.11779891852542758</v>
      </c>
      <c r="W452" s="52">
        <f t="shared" si="133"/>
        <v>1.4678637231849236E-2</v>
      </c>
      <c r="X452" s="52">
        <f t="shared" si="133"/>
        <v>3.2445297967802621E-2</v>
      </c>
      <c r="Y452" s="52">
        <f t="shared" si="133"/>
        <v>3.1905726141036303E-2</v>
      </c>
      <c r="Z452" s="52">
        <f t="shared" si="133"/>
        <v>1.3564321633584937E-2</v>
      </c>
      <c r="AA452" s="96"/>
      <c r="AB452" s="96"/>
      <c r="AC452" s="52">
        <f t="shared" si="134"/>
        <v>3.2681001101502669E-2</v>
      </c>
      <c r="AD452" s="52">
        <f t="shared" si="134"/>
        <v>4.0578225671009362E-2</v>
      </c>
      <c r="AE452" s="52">
        <f t="shared" si="134"/>
        <v>3.3828908499992844E-2</v>
      </c>
      <c r="AF452" s="52">
        <f t="shared" si="134"/>
        <v>3.5182210440016473E-2</v>
      </c>
      <c r="AG452" s="52">
        <f t="shared" si="134"/>
        <v>3.5295768854542837E-2</v>
      </c>
      <c r="AH452" s="52">
        <f t="shared" si="134"/>
        <v>0.1829831493362207</v>
      </c>
      <c r="AI452" s="52">
        <f t="shared" si="134"/>
        <v>5.0505593578943894E-2</v>
      </c>
      <c r="AJ452" s="52">
        <f t="shared" si="134"/>
        <v>3.2738932842990502E-2</v>
      </c>
      <c r="AK452" s="52">
        <f t="shared" si="134"/>
        <v>3.327850466975682E-2</v>
      </c>
      <c r="AL452" s="52">
        <f t="shared" si="134"/>
        <v>5.1619909177208198E-2</v>
      </c>
      <c r="AO452" s="52">
        <f t="shared" si="135"/>
        <v>8.8885696106107137E-5</v>
      </c>
      <c r="AP452" s="52">
        <f t="shared" si="135"/>
        <v>7.9861102656127898E-3</v>
      </c>
      <c r="AQ452" s="52">
        <f t="shared" si="135"/>
        <v>1.2367930945962752E-3</v>
      </c>
      <c r="AR452" s="52">
        <f t="shared" si="135"/>
        <v>2.5900950346199152E-3</v>
      </c>
      <c r="AS452" s="52">
        <f t="shared" si="135"/>
        <v>2.7036534491462691E-3</v>
      </c>
      <c r="AT452" s="52">
        <f t="shared" si="130"/>
        <v>0.15039103393082415</v>
      </c>
      <c r="AU452" s="52">
        <f t="shared" si="130"/>
        <v>1.7913478173547333E-2</v>
      </c>
      <c r="AV452" s="52">
        <f t="shared" si="130"/>
        <v>1.4681743759394766E-4</v>
      </c>
      <c r="AW452" s="52">
        <f t="shared" si="130"/>
        <v>6.8638926436026537E-4</v>
      </c>
      <c r="AX452" s="52">
        <f t="shared" si="130"/>
        <v>1.902779377181163E-2</v>
      </c>
      <c r="BA452" s="52">
        <f t="shared" si="136"/>
        <v>8.8885696106100198E-5</v>
      </c>
      <c r="BB452" s="52">
        <f t="shared" si="136"/>
        <v>7.9861102656127933E-3</v>
      </c>
      <c r="BC452" s="52">
        <f t="shared" si="136"/>
        <v>1.2367930945962752E-3</v>
      </c>
      <c r="BD452" s="52">
        <f t="shared" si="136"/>
        <v>2.5900950346199048E-3</v>
      </c>
      <c r="BE452" s="52">
        <f t="shared" si="136"/>
        <v>2.7036534491462691E-3</v>
      </c>
      <c r="BF452" s="52">
        <f t="shared" si="131"/>
        <v>0.15039103393082415</v>
      </c>
      <c r="BG452" s="52">
        <f t="shared" si="131"/>
        <v>1.7913478173547326E-2</v>
      </c>
      <c r="BH452" s="52">
        <f t="shared" si="131"/>
        <v>1.4681743759393379E-4</v>
      </c>
      <c r="BI452" s="52">
        <f t="shared" si="131"/>
        <v>6.8638926436025149E-4</v>
      </c>
      <c r="BJ452" s="52">
        <f t="shared" si="131"/>
        <v>1.902779377181163E-2</v>
      </c>
      <c r="BK452" s="44"/>
    </row>
    <row r="453" spans="4:63">
      <c r="D453" s="42">
        <f t="shared" si="129"/>
        <v>100</v>
      </c>
      <c r="E453" s="52">
        <f t="shared" si="132"/>
        <v>3.5657389283563927E-2</v>
      </c>
      <c r="F453" s="52">
        <f t="shared" si="132"/>
        <v>3.5657389283563927E-2</v>
      </c>
      <c r="G453" s="52">
        <f t="shared" si="132"/>
        <v>3.5657389283563927E-2</v>
      </c>
      <c r="H453" s="52">
        <f t="shared" si="132"/>
        <v>3.5657389283563927E-2</v>
      </c>
      <c r="I453" s="52">
        <f t="shared" si="132"/>
        <v>3.5657389283563927E-2</v>
      </c>
      <c r="J453" s="52">
        <f t="shared" si="132"/>
        <v>3.5657389283563927E-2</v>
      </c>
      <c r="K453" s="52">
        <f t="shared" si="132"/>
        <v>3.5657389283563927E-2</v>
      </c>
      <c r="L453" s="52">
        <f t="shared" si="132"/>
        <v>3.5657389283563927E-2</v>
      </c>
      <c r="M453" s="52">
        <f t="shared" si="132"/>
        <v>3.5657389283563927E-2</v>
      </c>
      <c r="N453" s="52">
        <f t="shared" si="132"/>
        <v>3.5657389283563927E-2</v>
      </c>
      <c r="Q453" s="52">
        <f t="shared" si="133"/>
        <v>3.5560143927490129E-2</v>
      </c>
      <c r="R453" s="52">
        <f t="shared" si="133"/>
        <v>2.6920188918985243E-2</v>
      </c>
      <c r="S453" s="52">
        <f t="shared" si="133"/>
        <v>3.4304276351534331E-2</v>
      </c>
      <c r="T453" s="52">
        <f t="shared" si="133"/>
        <v>3.2823696969269525E-2</v>
      </c>
      <c r="U453" s="52">
        <f t="shared" si="133"/>
        <v>3.2699458436642091E-2</v>
      </c>
      <c r="V453" s="52">
        <f t="shared" si="133"/>
        <v>-0.12887785413120206</v>
      </c>
      <c r="W453" s="52">
        <f t="shared" si="133"/>
        <v>1.6059156498985615E-2</v>
      </c>
      <c r="X453" s="52">
        <f t="shared" si="133"/>
        <v>3.549676373162336E-2</v>
      </c>
      <c r="Y453" s="52">
        <f t="shared" si="133"/>
        <v>3.4906445415854727E-2</v>
      </c>
      <c r="Z453" s="52">
        <f t="shared" si="133"/>
        <v>1.4840040017044141E-2</v>
      </c>
      <c r="AA453" s="96"/>
      <c r="AB453" s="96"/>
      <c r="AC453" s="52">
        <f t="shared" si="134"/>
        <v>3.5754634639637718E-2</v>
      </c>
      <c r="AD453" s="52">
        <f t="shared" si="134"/>
        <v>4.4394589648142607E-2</v>
      </c>
      <c r="AE453" s="52">
        <f t="shared" si="134"/>
        <v>3.7010502215593516E-2</v>
      </c>
      <c r="AF453" s="52">
        <f t="shared" si="134"/>
        <v>3.8491081597858315E-2</v>
      </c>
      <c r="AG453" s="52">
        <f t="shared" si="134"/>
        <v>3.8615320130485756E-2</v>
      </c>
      <c r="AH453" s="52">
        <f t="shared" si="134"/>
        <v>0.20019263269832988</v>
      </c>
      <c r="AI453" s="52">
        <f t="shared" si="134"/>
        <v>5.5255622068142218E-2</v>
      </c>
      <c r="AJ453" s="52">
        <f t="shared" si="134"/>
        <v>3.5818014835504494E-2</v>
      </c>
      <c r="AK453" s="52">
        <f t="shared" si="134"/>
        <v>3.6408333151273113E-2</v>
      </c>
      <c r="AL453" s="52">
        <f t="shared" si="134"/>
        <v>5.6474738550083711E-2</v>
      </c>
      <c r="AO453" s="52">
        <f t="shared" si="135"/>
        <v>9.7245356073798195E-5</v>
      </c>
      <c r="AP453" s="52">
        <f t="shared" si="135"/>
        <v>8.7372003645786837E-3</v>
      </c>
      <c r="AQ453" s="52">
        <f t="shared" si="135"/>
        <v>1.3531129320295959E-3</v>
      </c>
      <c r="AR453" s="52">
        <f t="shared" si="135"/>
        <v>2.8336923142944018E-3</v>
      </c>
      <c r="AS453" s="52">
        <f t="shared" si="135"/>
        <v>2.9579308469218357E-3</v>
      </c>
      <c r="AT453" s="52">
        <f t="shared" si="130"/>
        <v>0.164535243414766</v>
      </c>
      <c r="AU453" s="52">
        <f t="shared" si="130"/>
        <v>1.9598232784578312E-2</v>
      </c>
      <c r="AV453" s="52">
        <f t="shared" si="130"/>
        <v>1.6062555194056721E-4</v>
      </c>
      <c r="AW453" s="52">
        <f t="shared" si="130"/>
        <v>7.5094386770920007E-4</v>
      </c>
      <c r="AX453" s="52">
        <f t="shared" si="130"/>
        <v>2.0817349266519784E-2</v>
      </c>
      <c r="BA453" s="52">
        <f t="shared" si="136"/>
        <v>9.7245356073791256E-5</v>
      </c>
      <c r="BB453" s="52">
        <f t="shared" si="136"/>
        <v>8.7372003645786803E-3</v>
      </c>
      <c r="BC453" s="52">
        <f t="shared" si="136"/>
        <v>1.353112932029589E-3</v>
      </c>
      <c r="BD453" s="52">
        <f t="shared" si="136"/>
        <v>2.8336923142943879E-3</v>
      </c>
      <c r="BE453" s="52">
        <f t="shared" si="136"/>
        <v>2.9579308469218288E-3</v>
      </c>
      <c r="BF453" s="52">
        <f t="shared" si="131"/>
        <v>0.16453524341476594</v>
      </c>
      <c r="BG453" s="52">
        <f t="shared" si="131"/>
        <v>1.9598232784578291E-2</v>
      </c>
      <c r="BH453" s="52">
        <f t="shared" si="131"/>
        <v>1.6062555194056721E-4</v>
      </c>
      <c r="BI453" s="52">
        <f t="shared" si="131"/>
        <v>7.509438677091862E-4</v>
      </c>
      <c r="BJ453" s="52">
        <f t="shared" si="131"/>
        <v>2.0817349266519784E-2</v>
      </c>
      <c r="BK453" s="44"/>
    </row>
    <row r="454" spans="4:63">
      <c r="D454" s="42">
        <f t="shared" si="129"/>
        <v>125</v>
      </c>
      <c r="E454" s="52">
        <f t="shared" si="132"/>
        <v>3.765544600377E-2</v>
      </c>
      <c r="F454" s="52">
        <f t="shared" si="132"/>
        <v>3.765544600377E-2</v>
      </c>
      <c r="G454" s="52">
        <f t="shared" si="132"/>
        <v>3.765544600377E-2</v>
      </c>
      <c r="H454" s="52">
        <f t="shared" si="132"/>
        <v>3.765544600377E-2</v>
      </c>
      <c r="I454" s="52">
        <f t="shared" si="132"/>
        <v>3.765544600377E-2</v>
      </c>
      <c r="J454" s="52">
        <f t="shared" si="132"/>
        <v>3.765544600377E-2</v>
      </c>
      <c r="K454" s="52">
        <f t="shared" si="132"/>
        <v>3.765544600377E-2</v>
      </c>
      <c r="L454" s="52">
        <f t="shared" si="132"/>
        <v>3.765544600377E-2</v>
      </c>
      <c r="M454" s="52">
        <f t="shared" si="132"/>
        <v>3.765544600377E-2</v>
      </c>
      <c r="N454" s="52">
        <f t="shared" si="132"/>
        <v>3.765544600377E-2</v>
      </c>
      <c r="Q454" s="52">
        <f t="shared" si="133"/>
        <v>3.7552751518045491E-2</v>
      </c>
      <c r="R454" s="52">
        <f t="shared" si="133"/>
        <v>2.842865786355794E-2</v>
      </c>
      <c r="S454" s="52">
        <f t="shared" si="133"/>
        <v>3.622651158168292E-2</v>
      </c>
      <c r="T454" s="52">
        <f t="shared" si="133"/>
        <v>3.4662968145011137E-2</v>
      </c>
      <c r="U454" s="52">
        <f t="shared" si="133"/>
        <v>3.4531767923936717E-2</v>
      </c>
      <c r="V454" s="52">
        <f t="shared" si="133"/>
        <v>-0.13609950629661402</v>
      </c>
      <c r="W454" s="52">
        <f t="shared" si="133"/>
        <v>1.6959029041769606E-2</v>
      </c>
      <c r="X454" s="52">
        <f t="shared" si="133"/>
        <v>3.7485819821947652E-2</v>
      </c>
      <c r="Y454" s="52">
        <f t="shared" si="133"/>
        <v>3.6862423103593174E-2</v>
      </c>
      <c r="Z454" s="52">
        <f t="shared" si="133"/>
        <v>1.5671599541730086E-2</v>
      </c>
      <c r="AA454" s="96"/>
      <c r="AB454" s="96"/>
      <c r="AC454" s="52">
        <f t="shared" si="134"/>
        <v>3.775814048949451E-2</v>
      </c>
      <c r="AD454" s="52">
        <f t="shared" si="134"/>
        <v>4.6882234143982057E-2</v>
      </c>
      <c r="AE454" s="52">
        <f t="shared" si="134"/>
        <v>3.9084380425857074E-2</v>
      </c>
      <c r="AF454" s="52">
        <f t="shared" si="134"/>
        <v>4.064792386252887E-2</v>
      </c>
      <c r="AG454" s="52">
        <f t="shared" si="134"/>
        <v>4.0779124083603277E-2</v>
      </c>
      <c r="AH454" s="52">
        <f t="shared" si="134"/>
        <v>0.21141039830415401</v>
      </c>
      <c r="AI454" s="52">
        <f t="shared" si="134"/>
        <v>5.8351862965770392E-2</v>
      </c>
      <c r="AJ454" s="52">
        <f t="shared" si="134"/>
        <v>3.7825072185592355E-2</v>
      </c>
      <c r="AK454" s="52">
        <f t="shared" si="134"/>
        <v>3.8448468903946813E-2</v>
      </c>
      <c r="AL454" s="52">
        <f t="shared" si="134"/>
        <v>5.9639292465809915E-2</v>
      </c>
      <c r="AO454" s="52">
        <f t="shared" si="135"/>
        <v>1.0269448572450962E-4</v>
      </c>
      <c r="AP454" s="52">
        <f t="shared" si="135"/>
        <v>9.2267881402120604E-3</v>
      </c>
      <c r="AQ454" s="52">
        <f t="shared" si="135"/>
        <v>1.4289344220870803E-3</v>
      </c>
      <c r="AR454" s="52">
        <f t="shared" si="135"/>
        <v>2.992477858758863E-3</v>
      </c>
      <c r="AS454" s="52">
        <f t="shared" si="135"/>
        <v>3.1236780798332836E-3</v>
      </c>
      <c r="AT454" s="52">
        <f t="shared" si="130"/>
        <v>0.17375495230038401</v>
      </c>
      <c r="AU454" s="52">
        <f t="shared" si="130"/>
        <v>2.0696416962000395E-2</v>
      </c>
      <c r="AV454" s="52">
        <f t="shared" si="130"/>
        <v>1.6962618182234795E-4</v>
      </c>
      <c r="AW454" s="52">
        <f t="shared" si="130"/>
        <v>7.9302290017682631E-4</v>
      </c>
      <c r="AX454" s="52">
        <f t="shared" si="130"/>
        <v>2.1983846462039915E-2</v>
      </c>
      <c r="BA454" s="52">
        <f t="shared" si="136"/>
        <v>1.0269448572450962E-4</v>
      </c>
      <c r="BB454" s="52">
        <f t="shared" si="136"/>
        <v>9.2267881402120569E-3</v>
      </c>
      <c r="BC454" s="52">
        <f t="shared" si="136"/>
        <v>1.4289344220870734E-3</v>
      </c>
      <c r="BD454" s="52">
        <f t="shared" si="136"/>
        <v>2.9924778587588699E-3</v>
      </c>
      <c r="BE454" s="52">
        <f t="shared" si="136"/>
        <v>3.1236780798332767E-3</v>
      </c>
      <c r="BF454" s="52">
        <f t="shared" si="131"/>
        <v>0.17375495230038401</v>
      </c>
      <c r="BG454" s="52">
        <f t="shared" si="131"/>
        <v>2.0696416962000391E-2</v>
      </c>
      <c r="BH454" s="52">
        <f t="shared" si="131"/>
        <v>1.6962618182235489E-4</v>
      </c>
      <c r="BI454" s="52">
        <f t="shared" si="131"/>
        <v>7.9302290017681243E-4</v>
      </c>
      <c r="BJ454" s="52">
        <f t="shared" si="131"/>
        <v>2.1983846462039915E-2</v>
      </c>
      <c r="BK454" s="44"/>
    </row>
    <row r="455" spans="4:63">
      <c r="D455" s="42">
        <f t="shared" si="129"/>
        <v>150</v>
      </c>
      <c r="E455" s="52">
        <f t="shared" si="132"/>
        <v>3.8437538153695099E-2</v>
      </c>
      <c r="F455" s="52">
        <f t="shared" si="132"/>
        <v>3.8437538153695099E-2</v>
      </c>
      <c r="G455" s="52">
        <f t="shared" si="132"/>
        <v>3.8437538153695099E-2</v>
      </c>
      <c r="H455" s="52">
        <f t="shared" si="132"/>
        <v>3.8437538153695099E-2</v>
      </c>
      <c r="I455" s="52">
        <f t="shared" si="132"/>
        <v>3.8437538153695099E-2</v>
      </c>
      <c r="J455" s="52">
        <f t="shared" si="132"/>
        <v>3.8437538153695099E-2</v>
      </c>
      <c r="K455" s="52">
        <f t="shared" si="132"/>
        <v>3.8437538153695099E-2</v>
      </c>
      <c r="L455" s="52">
        <f t="shared" si="132"/>
        <v>3.8437538153695099E-2</v>
      </c>
      <c r="M455" s="52">
        <f t="shared" si="132"/>
        <v>3.8437538153695099E-2</v>
      </c>
      <c r="N455" s="52">
        <f t="shared" si="132"/>
        <v>3.8437538153695099E-2</v>
      </c>
      <c r="Q455" s="52">
        <f t="shared" si="133"/>
        <v>3.8332710734765719E-2</v>
      </c>
      <c r="R455" s="52">
        <f t="shared" si="133"/>
        <v>2.9019112432752778E-2</v>
      </c>
      <c r="S455" s="52">
        <f t="shared" si="133"/>
        <v>3.697892519867655E-2</v>
      </c>
      <c r="T455" s="52">
        <f t="shared" si="133"/>
        <v>3.5382907440819851E-2</v>
      </c>
      <c r="U455" s="52">
        <f t="shared" si="133"/>
        <v>3.5248982231095433E-2</v>
      </c>
      <c r="V455" s="52">
        <f t="shared" si="133"/>
        <v>-0.13892625160916738</v>
      </c>
      <c r="W455" s="52">
        <f t="shared" si="133"/>
        <v>1.7311262912073303E-2</v>
      </c>
      <c r="X455" s="52">
        <f t="shared" si="133"/>
        <v>3.8264388887716168E-2</v>
      </c>
      <c r="Y455" s="52">
        <f t="shared" si="133"/>
        <v>3.7628044409304215E-2</v>
      </c>
      <c r="Z455" s="52">
        <f t="shared" si="133"/>
        <v>1.5997093893254422E-2</v>
      </c>
      <c r="AA455" s="96"/>
      <c r="AB455" s="96"/>
      <c r="AC455" s="52">
        <f t="shared" si="134"/>
        <v>3.8542365572624464E-2</v>
      </c>
      <c r="AD455" s="52">
        <f t="shared" si="134"/>
        <v>4.7855963874637433E-2</v>
      </c>
      <c r="AE455" s="52">
        <f t="shared" si="134"/>
        <v>3.989615110871364E-2</v>
      </c>
      <c r="AF455" s="52">
        <f t="shared" si="134"/>
        <v>4.1492168866570346E-2</v>
      </c>
      <c r="AG455" s="52">
        <f t="shared" si="134"/>
        <v>4.1626094076294758E-2</v>
      </c>
      <c r="AH455" s="52">
        <f t="shared" si="134"/>
        <v>0.21580132791655759</v>
      </c>
      <c r="AI455" s="52">
        <f t="shared" si="134"/>
        <v>5.9563813395316897E-2</v>
      </c>
      <c r="AJ455" s="52">
        <f t="shared" si="134"/>
        <v>3.8610687419674029E-2</v>
      </c>
      <c r="AK455" s="52">
        <f t="shared" si="134"/>
        <v>3.9247031898085982E-2</v>
      </c>
      <c r="AL455" s="52">
        <f t="shared" si="134"/>
        <v>6.0877982414135771E-2</v>
      </c>
      <c r="AO455" s="52">
        <f t="shared" si="135"/>
        <v>1.0482741892937908E-4</v>
      </c>
      <c r="AP455" s="52">
        <f t="shared" si="135"/>
        <v>9.4184257209423208E-3</v>
      </c>
      <c r="AQ455" s="52">
        <f t="shared" si="135"/>
        <v>1.4586129550185484E-3</v>
      </c>
      <c r="AR455" s="52">
        <f t="shared" si="135"/>
        <v>3.0546307128752476E-3</v>
      </c>
      <c r="AS455" s="52">
        <f t="shared" si="135"/>
        <v>3.188555922599666E-3</v>
      </c>
      <c r="AT455" s="52">
        <f t="shared" si="130"/>
        <v>0.17736378976286249</v>
      </c>
      <c r="AU455" s="52">
        <f t="shared" si="130"/>
        <v>2.1126275241621795E-2</v>
      </c>
      <c r="AV455" s="52">
        <f t="shared" si="130"/>
        <v>1.7314926597893077E-4</v>
      </c>
      <c r="AW455" s="52">
        <f t="shared" si="130"/>
        <v>8.0949374439088367E-4</v>
      </c>
      <c r="AX455" s="52">
        <f t="shared" si="130"/>
        <v>2.2440444260440676E-2</v>
      </c>
      <c r="BA455" s="52">
        <f t="shared" si="136"/>
        <v>1.048274189293652E-4</v>
      </c>
      <c r="BB455" s="52">
        <f t="shared" si="136"/>
        <v>9.4184257209423347E-3</v>
      </c>
      <c r="BC455" s="52">
        <f t="shared" si="136"/>
        <v>1.4586129550185414E-3</v>
      </c>
      <c r="BD455" s="52">
        <f t="shared" si="136"/>
        <v>3.0546307128752476E-3</v>
      </c>
      <c r="BE455" s="52">
        <f t="shared" si="136"/>
        <v>3.188555922599659E-3</v>
      </c>
      <c r="BF455" s="52">
        <f t="shared" si="131"/>
        <v>0.17736378976286249</v>
      </c>
      <c r="BG455" s="52">
        <f t="shared" si="131"/>
        <v>2.1126275241621799E-2</v>
      </c>
      <c r="BH455" s="52">
        <f t="shared" si="131"/>
        <v>1.7314926597893077E-4</v>
      </c>
      <c r="BI455" s="52">
        <f t="shared" si="131"/>
        <v>8.0949374439088367E-4</v>
      </c>
      <c r="BJ455" s="52">
        <f t="shared" si="131"/>
        <v>2.2440444260440673E-2</v>
      </c>
      <c r="BK455" s="44"/>
    </row>
    <row r="456" spans="4:63">
      <c r="D456" s="42">
        <f t="shared" si="129"/>
        <v>175</v>
      </c>
      <c r="E456" s="52">
        <f t="shared" si="132"/>
        <v>3.870584306023378E-2</v>
      </c>
      <c r="F456" s="52">
        <f t="shared" si="132"/>
        <v>3.870584306023378E-2</v>
      </c>
      <c r="G456" s="52">
        <f t="shared" si="132"/>
        <v>3.870584306023378E-2</v>
      </c>
      <c r="H456" s="52">
        <f t="shared" si="132"/>
        <v>3.870584306023378E-2</v>
      </c>
      <c r="I456" s="52">
        <f t="shared" si="132"/>
        <v>3.870584306023378E-2</v>
      </c>
      <c r="J456" s="52">
        <f t="shared" si="132"/>
        <v>3.870584306023378E-2</v>
      </c>
      <c r="K456" s="52">
        <f t="shared" si="132"/>
        <v>3.870584306023378E-2</v>
      </c>
      <c r="L456" s="52">
        <f t="shared" si="132"/>
        <v>3.870584306023378E-2</v>
      </c>
      <c r="M456" s="52">
        <f t="shared" si="132"/>
        <v>3.870584306023378E-2</v>
      </c>
      <c r="N456" s="52">
        <f t="shared" si="132"/>
        <v>3.870584306023378E-2</v>
      </c>
      <c r="Q456" s="52">
        <f t="shared" si="133"/>
        <v>3.86002839162203E-2</v>
      </c>
      <c r="R456" s="52">
        <f t="shared" si="133"/>
        <v>2.9221674059305779E-2</v>
      </c>
      <c r="S456" s="52">
        <f t="shared" si="133"/>
        <v>3.7237048573531099E-2</v>
      </c>
      <c r="T456" s="52">
        <f t="shared" si="133"/>
        <v>3.5629890159536541E-2</v>
      </c>
      <c r="U456" s="52">
        <f t="shared" si="133"/>
        <v>3.5495030113904209E-2</v>
      </c>
      <c r="V456" s="52">
        <f t="shared" si="133"/>
        <v>-0.13989599620635576</v>
      </c>
      <c r="W456" s="52">
        <f t="shared" si="133"/>
        <v>1.7432100431872787E-2</v>
      </c>
      <c r="X456" s="52">
        <f t="shared" si="133"/>
        <v>3.8531485163321222E-2</v>
      </c>
      <c r="Y456" s="52">
        <f t="shared" si="133"/>
        <v>3.7890698820159135E-2</v>
      </c>
      <c r="Z456" s="52">
        <f t="shared" si="133"/>
        <v>1.6108758140968682E-2</v>
      </c>
      <c r="AA456" s="96"/>
      <c r="AB456" s="96"/>
      <c r="AC456" s="52">
        <f t="shared" si="134"/>
        <v>3.8811402204247281E-2</v>
      </c>
      <c r="AD456" s="52">
        <f t="shared" si="134"/>
        <v>4.8190012061161802E-2</v>
      </c>
      <c r="AE456" s="52">
        <f t="shared" si="134"/>
        <v>4.0174637546936481E-2</v>
      </c>
      <c r="AF456" s="52">
        <f t="shared" si="134"/>
        <v>4.178179596093104E-2</v>
      </c>
      <c r="AG456" s="52">
        <f t="shared" si="134"/>
        <v>4.1916656006563371E-2</v>
      </c>
      <c r="AH456" s="52">
        <f t="shared" si="134"/>
        <v>0.21730768232682335</v>
      </c>
      <c r="AI456" s="52">
        <f t="shared" si="134"/>
        <v>5.9979585688594794E-2</v>
      </c>
      <c r="AJ456" s="52">
        <f t="shared" si="134"/>
        <v>3.8880200957146366E-2</v>
      </c>
      <c r="AK456" s="52">
        <f t="shared" si="134"/>
        <v>3.9520987300308445E-2</v>
      </c>
      <c r="AL456" s="52">
        <f t="shared" si="134"/>
        <v>6.1302927979498899E-2</v>
      </c>
      <c r="AO456" s="52">
        <f t="shared" si="135"/>
        <v>1.0555914401347982E-4</v>
      </c>
      <c r="AP456" s="52">
        <f t="shared" si="135"/>
        <v>9.4841690009280014E-3</v>
      </c>
      <c r="AQ456" s="52">
        <f t="shared" si="135"/>
        <v>1.4687944867026806E-3</v>
      </c>
      <c r="AR456" s="52">
        <f t="shared" si="135"/>
        <v>3.0759529006972389E-3</v>
      </c>
      <c r="AS456" s="52">
        <f t="shared" si="135"/>
        <v>3.2108129463295706E-3</v>
      </c>
      <c r="AT456" s="52">
        <f t="shared" si="130"/>
        <v>0.17860183926658954</v>
      </c>
      <c r="AU456" s="52">
        <f t="shared" si="130"/>
        <v>2.1273742628360993E-2</v>
      </c>
      <c r="AV456" s="52">
        <f t="shared" si="130"/>
        <v>1.743578969125581E-4</v>
      </c>
      <c r="AW456" s="52">
        <f t="shared" si="130"/>
        <v>8.1514424007464448E-4</v>
      </c>
      <c r="AX456" s="52">
        <f t="shared" si="130"/>
        <v>2.2597084919265098E-2</v>
      </c>
      <c r="BA456" s="52">
        <f t="shared" si="136"/>
        <v>1.0555914401350064E-4</v>
      </c>
      <c r="BB456" s="52">
        <f t="shared" si="136"/>
        <v>9.4841690009280222E-3</v>
      </c>
      <c r="BC456" s="52">
        <f t="shared" si="136"/>
        <v>1.4687944867027014E-3</v>
      </c>
      <c r="BD456" s="52">
        <f t="shared" si="136"/>
        <v>3.0759529006972597E-3</v>
      </c>
      <c r="BE456" s="52">
        <f t="shared" si="136"/>
        <v>3.2108129463295915E-3</v>
      </c>
      <c r="BF456" s="52">
        <f t="shared" si="131"/>
        <v>0.17860183926658957</v>
      </c>
      <c r="BG456" s="52">
        <f t="shared" si="131"/>
        <v>2.1273742628361014E-2</v>
      </c>
      <c r="BH456" s="52">
        <f t="shared" si="131"/>
        <v>1.7435789691258585E-4</v>
      </c>
      <c r="BI456" s="52">
        <f t="shared" si="131"/>
        <v>8.1514424007466529E-4</v>
      </c>
      <c r="BJ456" s="52">
        <f t="shared" si="131"/>
        <v>2.2597084919265119E-2</v>
      </c>
      <c r="BK456" s="44"/>
    </row>
    <row r="457" spans="4:63" s="120" customFormat="1">
      <c r="D457" s="118">
        <f t="shared" si="129"/>
        <v>200</v>
      </c>
      <c r="E457" s="119">
        <f t="shared" si="132"/>
        <v>3.876296056975366E-2</v>
      </c>
      <c r="F457" s="119">
        <f t="shared" si="132"/>
        <v>3.876296056975366E-2</v>
      </c>
      <c r="G457" s="119">
        <f t="shared" si="132"/>
        <v>3.876296056975366E-2</v>
      </c>
      <c r="H457" s="119">
        <f t="shared" si="132"/>
        <v>3.876296056975366E-2</v>
      </c>
      <c r="I457" s="119">
        <f t="shared" si="132"/>
        <v>3.876296056975366E-2</v>
      </c>
      <c r="J457" s="119">
        <f t="shared" si="132"/>
        <v>3.876296056975366E-2</v>
      </c>
      <c r="K457" s="119">
        <f t="shared" si="132"/>
        <v>3.876296056975366E-2</v>
      </c>
      <c r="L457" s="119">
        <f t="shared" si="132"/>
        <v>3.876296056975366E-2</v>
      </c>
      <c r="M457" s="119">
        <f t="shared" si="132"/>
        <v>3.876296056975366E-2</v>
      </c>
      <c r="N457" s="119">
        <f t="shared" si="132"/>
        <v>3.876296056975366E-2</v>
      </c>
      <c r="Q457" s="119">
        <f t="shared" si="133"/>
        <v>3.8657245654028803E-2</v>
      </c>
      <c r="R457" s="119">
        <f t="shared" si="133"/>
        <v>2.9264795952909057E-2</v>
      </c>
      <c r="S457" s="119">
        <f t="shared" si="133"/>
        <v>3.7291998609707305E-2</v>
      </c>
      <c r="T457" s="119">
        <f t="shared" si="133"/>
        <v>3.5682468541234934E-2</v>
      </c>
      <c r="U457" s="119">
        <f t="shared" si="133"/>
        <v>3.5547409485082962E-2</v>
      </c>
      <c r="V457" s="119">
        <f t="shared" si="133"/>
        <v>-0.1401024381867739</v>
      </c>
      <c r="W457" s="119">
        <f t="shared" si="133"/>
        <v>1.7457824665829381E-2</v>
      </c>
      <c r="X457" s="119">
        <f t="shared" si="133"/>
        <v>3.8588345376059777E-2</v>
      </c>
      <c r="Y457" s="119">
        <f t="shared" si="133"/>
        <v>3.7946613436130858E-2</v>
      </c>
      <c r="Z457" s="119">
        <f t="shared" si="133"/>
        <v>1.6132529542744842E-2</v>
      </c>
      <c r="AC457" s="119">
        <f t="shared" si="134"/>
        <v>3.8868675485478503E-2</v>
      </c>
      <c r="AD457" s="119">
        <f t="shared" si="134"/>
        <v>4.8261125186598246E-2</v>
      </c>
      <c r="AE457" s="119">
        <f t="shared" si="134"/>
        <v>4.0233922529800008E-2</v>
      </c>
      <c r="AF457" s="119">
        <f t="shared" si="134"/>
        <v>4.1843452598272379E-2</v>
      </c>
      <c r="AG457" s="119">
        <f t="shared" si="134"/>
        <v>4.1978511654424344E-2</v>
      </c>
      <c r="AH457" s="119">
        <f t="shared" si="134"/>
        <v>0.21762835932628116</v>
      </c>
      <c r="AI457" s="119">
        <f t="shared" si="134"/>
        <v>6.0068096473677918E-2</v>
      </c>
      <c r="AJ457" s="119">
        <f t="shared" si="134"/>
        <v>3.8937575763447529E-2</v>
      </c>
      <c r="AK457" s="119">
        <f t="shared" si="134"/>
        <v>3.9579307703376462E-2</v>
      </c>
      <c r="AL457" s="119">
        <f t="shared" si="134"/>
        <v>6.1393391596762464E-2</v>
      </c>
      <c r="AO457" s="119">
        <f t="shared" si="135"/>
        <v>1.0571491572485686E-4</v>
      </c>
      <c r="AP457" s="119">
        <f t="shared" si="135"/>
        <v>9.4981646168446031E-3</v>
      </c>
      <c r="AQ457" s="119">
        <f t="shared" si="135"/>
        <v>1.4709619600463547E-3</v>
      </c>
      <c r="AR457" s="119">
        <f t="shared" si="135"/>
        <v>3.0804920285187262E-3</v>
      </c>
      <c r="AS457" s="119">
        <f t="shared" si="135"/>
        <v>3.2155510846706981E-3</v>
      </c>
      <c r="AT457" s="119">
        <f t="shared" si="130"/>
        <v>0.17886539875652757</v>
      </c>
      <c r="AU457" s="119">
        <f t="shared" si="130"/>
        <v>2.1305135903924279E-2</v>
      </c>
      <c r="AV457" s="119">
        <f t="shared" si="130"/>
        <v>1.7461519369388334E-4</v>
      </c>
      <c r="AW457" s="119">
        <f t="shared" si="130"/>
        <v>8.1634713362280231E-4</v>
      </c>
      <c r="AX457" s="119">
        <f t="shared" si="130"/>
        <v>2.2630431027008818E-2</v>
      </c>
      <c r="BA457" s="119">
        <f t="shared" si="136"/>
        <v>1.0571491572484298E-4</v>
      </c>
      <c r="BB457" s="119">
        <f t="shared" si="136"/>
        <v>9.4981646168445857E-3</v>
      </c>
      <c r="BC457" s="119">
        <f t="shared" si="136"/>
        <v>1.4709619600463478E-3</v>
      </c>
      <c r="BD457" s="119">
        <f t="shared" si="136"/>
        <v>3.0804920285187193E-3</v>
      </c>
      <c r="BE457" s="119">
        <f t="shared" si="136"/>
        <v>3.2155510846706842E-3</v>
      </c>
      <c r="BF457" s="119">
        <f t="shared" si="131"/>
        <v>0.17886539875652752</v>
      </c>
      <c r="BG457" s="119">
        <f t="shared" si="131"/>
        <v>2.1305135903924258E-2</v>
      </c>
      <c r="BH457" s="119">
        <f t="shared" si="131"/>
        <v>1.7461519369386946E-4</v>
      </c>
      <c r="BI457" s="119">
        <f t="shared" si="131"/>
        <v>8.1634713362280231E-4</v>
      </c>
      <c r="BJ457" s="119">
        <f t="shared" si="131"/>
        <v>2.2630431027008804E-2</v>
      </c>
      <c r="BK457" s="119"/>
    </row>
    <row r="458" spans="4:63">
      <c r="D458" s="42">
        <f t="shared" si="129"/>
        <v>225</v>
      </c>
      <c r="E458" s="52">
        <f t="shared" si="132"/>
        <v>3.8734613034133801E-2</v>
      </c>
      <c r="F458" s="52">
        <f t="shared" si="132"/>
        <v>3.8734613034133801E-2</v>
      </c>
      <c r="G458" s="52">
        <f t="shared" si="132"/>
        <v>3.8734613034133801E-2</v>
      </c>
      <c r="H458" s="52">
        <f t="shared" si="132"/>
        <v>3.8734613034133801E-2</v>
      </c>
      <c r="I458" s="52">
        <f t="shared" si="132"/>
        <v>3.8734613034133801E-2</v>
      </c>
      <c r="J458" s="52">
        <f t="shared" si="132"/>
        <v>3.8734613034133801E-2</v>
      </c>
      <c r="K458" s="52">
        <f t="shared" si="132"/>
        <v>3.8734613034133801E-2</v>
      </c>
      <c r="L458" s="52">
        <f t="shared" si="132"/>
        <v>3.8734613034133801E-2</v>
      </c>
      <c r="M458" s="52">
        <f t="shared" si="132"/>
        <v>3.8734613034133801E-2</v>
      </c>
      <c r="N458" s="52">
        <f t="shared" si="132"/>
        <v>3.8734613034133801E-2</v>
      </c>
      <c r="Q458" s="52">
        <f t="shared" si="133"/>
        <v>3.8628975428224702E-2</v>
      </c>
      <c r="R458" s="52">
        <f t="shared" si="133"/>
        <v>2.9243394469805367E-2</v>
      </c>
      <c r="S458" s="52">
        <f t="shared" si="133"/>
        <v>3.7264726795496375E-2</v>
      </c>
      <c r="T458" s="52">
        <f t="shared" si="133"/>
        <v>3.5656373783943186E-2</v>
      </c>
      <c r="U458" s="52">
        <f t="shared" si="133"/>
        <v>3.5521413497115052E-2</v>
      </c>
      <c r="V458" s="52">
        <f t="shared" si="133"/>
        <v>-0.13999998061391172</v>
      </c>
      <c r="W458" s="52">
        <f t="shared" si="133"/>
        <v>1.7445057676433173E-2</v>
      </c>
      <c r="X458" s="52">
        <f t="shared" si="133"/>
        <v>3.856012553735344E-2</v>
      </c>
      <c r="Y458" s="52">
        <f t="shared" si="133"/>
        <v>3.791886289901443E-2</v>
      </c>
      <c r="Z458" s="52">
        <f t="shared" si="133"/>
        <v>1.6120731747913657E-2</v>
      </c>
      <c r="AA458" s="96"/>
      <c r="AB458" s="96"/>
      <c r="AC458" s="52">
        <f t="shared" si="134"/>
        <v>3.8840250640042914E-2</v>
      </c>
      <c r="AD458" s="52">
        <f t="shared" si="134"/>
        <v>4.8225831598462256E-2</v>
      </c>
      <c r="AE458" s="52">
        <f t="shared" si="134"/>
        <v>4.0204499272771234E-2</v>
      </c>
      <c r="AF458" s="52">
        <f t="shared" si="134"/>
        <v>4.1812852284324409E-2</v>
      </c>
      <c r="AG458" s="52">
        <f t="shared" si="134"/>
        <v>4.194781257115255E-2</v>
      </c>
      <c r="AH458" s="52">
        <f t="shared" si="134"/>
        <v>0.21746920668217934</v>
      </c>
      <c r="AI458" s="52">
        <f t="shared" si="134"/>
        <v>6.0024168391834443E-2</v>
      </c>
      <c r="AJ458" s="52">
        <f t="shared" si="134"/>
        <v>3.8909100530914169E-2</v>
      </c>
      <c r="AK458" s="52">
        <f t="shared" si="134"/>
        <v>3.9550363169253172E-2</v>
      </c>
      <c r="AL458" s="52">
        <f t="shared" si="134"/>
        <v>6.1348494320353955E-2</v>
      </c>
      <c r="AO458" s="52">
        <f t="shared" si="135"/>
        <v>1.0563760590909937E-4</v>
      </c>
      <c r="AP458" s="52">
        <f t="shared" si="135"/>
        <v>9.4912185643284339E-3</v>
      </c>
      <c r="AQ458" s="52">
        <f t="shared" si="135"/>
        <v>1.4698862386374259E-3</v>
      </c>
      <c r="AR458" s="52">
        <f t="shared" si="135"/>
        <v>3.0782392501906147E-3</v>
      </c>
      <c r="AS458" s="52">
        <f t="shared" si="135"/>
        <v>3.2131995370187488E-3</v>
      </c>
      <c r="AT458" s="52">
        <f t="shared" si="130"/>
        <v>0.17873459364804553</v>
      </c>
      <c r="AU458" s="52">
        <f t="shared" si="130"/>
        <v>2.1289555357700628E-2</v>
      </c>
      <c r="AV458" s="52">
        <f t="shared" si="130"/>
        <v>1.7448749678036085E-4</v>
      </c>
      <c r="AW458" s="52">
        <f t="shared" si="130"/>
        <v>8.1575013511937106E-4</v>
      </c>
      <c r="AX458" s="52">
        <f t="shared" si="130"/>
        <v>2.2613881286220144E-2</v>
      </c>
      <c r="BA458" s="52">
        <f t="shared" si="136"/>
        <v>1.0563760590911325E-4</v>
      </c>
      <c r="BB458" s="52">
        <f t="shared" si="136"/>
        <v>9.4912185643284547E-3</v>
      </c>
      <c r="BC458" s="52">
        <f t="shared" si="136"/>
        <v>1.4698862386374328E-3</v>
      </c>
      <c r="BD458" s="52">
        <f t="shared" si="136"/>
        <v>3.0782392501906078E-3</v>
      </c>
      <c r="BE458" s="52">
        <f t="shared" si="136"/>
        <v>3.2131995370187488E-3</v>
      </c>
      <c r="BF458" s="52">
        <f t="shared" si="131"/>
        <v>0.17873459364804553</v>
      </c>
      <c r="BG458" s="52">
        <f t="shared" si="131"/>
        <v>2.1289555357700642E-2</v>
      </c>
      <c r="BH458" s="52">
        <f t="shared" si="131"/>
        <v>1.7448749678036779E-4</v>
      </c>
      <c r="BI458" s="52">
        <f t="shared" si="131"/>
        <v>8.1575013511937106E-4</v>
      </c>
      <c r="BJ458" s="52">
        <f t="shared" si="131"/>
        <v>2.2613881286220154E-2</v>
      </c>
      <c r="BK458" s="44"/>
    </row>
    <row r="459" spans="4:63">
      <c r="D459" s="42">
        <f t="shared" si="129"/>
        <v>250</v>
      </c>
      <c r="E459" s="52">
        <f t="shared" si="132"/>
        <v>3.8672679855941666E-2</v>
      </c>
      <c r="F459" s="52">
        <f t="shared" si="132"/>
        <v>3.8672679855941666E-2</v>
      </c>
      <c r="G459" s="52">
        <f t="shared" si="132"/>
        <v>3.8672679855941666E-2</v>
      </c>
      <c r="H459" s="52">
        <f t="shared" si="132"/>
        <v>3.8672679855941666E-2</v>
      </c>
      <c r="I459" s="52">
        <f t="shared" si="132"/>
        <v>3.8672679855941666E-2</v>
      </c>
      <c r="J459" s="52">
        <f t="shared" si="132"/>
        <v>3.8672679855941666E-2</v>
      </c>
      <c r="K459" s="52">
        <f t="shared" si="132"/>
        <v>3.8672679855941666E-2</v>
      </c>
      <c r="L459" s="52">
        <f t="shared" si="132"/>
        <v>3.8672679855941666E-2</v>
      </c>
      <c r="M459" s="52">
        <f t="shared" si="132"/>
        <v>3.8672679855941666E-2</v>
      </c>
      <c r="N459" s="52">
        <f t="shared" si="132"/>
        <v>3.8672679855941666E-2</v>
      </c>
      <c r="Q459" s="52">
        <f t="shared" si="133"/>
        <v>3.8567211155106286E-2</v>
      </c>
      <c r="R459" s="52">
        <f t="shared" si="133"/>
        <v>2.9196636900314602E-2</v>
      </c>
      <c r="S459" s="52">
        <f t="shared" si="133"/>
        <v>3.7205143833795605E-2</v>
      </c>
      <c r="T459" s="52">
        <f t="shared" si="133"/>
        <v>3.5599362434706266E-2</v>
      </c>
      <c r="U459" s="52">
        <f t="shared" si="133"/>
        <v>3.5464617937293288E-2</v>
      </c>
      <c r="V459" s="52">
        <f t="shared" si="133"/>
        <v>-0.13977613317961271</v>
      </c>
      <c r="W459" s="52">
        <f t="shared" si="133"/>
        <v>1.7417164591127417E-2</v>
      </c>
      <c r="X459" s="52">
        <f t="shared" si="133"/>
        <v>3.8498471349046152E-2</v>
      </c>
      <c r="Y459" s="52">
        <f t="shared" si="133"/>
        <v>3.7858234032251296E-2</v>
      </c>
      <c r="Z459" s="52">
        <f t="shared" si="133"/>
        <v>1.609495614119593E-2</v>
      </c>
      <c r="AA459" s="96"/>
      <c r="AB459" s="96"/>
      <c r="AC459" s="52">
        <f t="shared" si="134"/>
        <v>3.877814855677704E-2</v>
      </c>
      <c r="AD459" s="52">
        <f t="shared" si="134"/>
        <v>4.8148722811568734E-2</v>
      </c>
      <c r="AE459" s="52">
        <f t="shared" si="134"/>
        <v>4.0140215878087727E-2</v>
      </c>
      <c r="AF459" s="52">
        <f t="shared" si="134"/>
        <v>4.1745997277177066E-2</v>
      </c>
      <c r="AG459" s="52">
        <f t="shared" si="134"/>
        <v>4.1880741774590044E-2</v>
      </c>
      <c r="AH459" s="52">
        <f t="shared" si="134"/>
        <v>0.21712149289149604</v>
      </c>
      <c r="AI459" s="52">
        <f t="shared" si="134"/>
        <v>5.9928195120755923E-2</v>
      </c>
      <c r="AJ459" s="52">
        <f t="shared" si="134"/>
        <v>3.8846888362837173E-2</v>
      </c>
      <c r="AK459" s="52">
        <f t="shared" si="134"/>
        <v>3.9487125679632043E-2</v>
      </c>
      <c r="AL459" s="52">
        <f t="shared" si="134"/>
        <v>6.1250403570687402E-2</v>
      </c>
      <c r="AO459" s="52">
        <f t="shared" si="135"/>
        <v>1.0546870083538024E-4</v>
      </c>
      <c r="AP459" s="52">
        <f t="shared" si="135"/>
        <v>9.4760429556270641E-3</v>
      </c>
      <c r="AQ459" s="52">
        <f t="shared" si="135"/>
        <v>1.4675360221460612E-3</v>
      </c>
      <c r="AR459" s="52">
        <f t="shared" si="135"/>
        <v>3.0733174212353997E-3</v>
      </c>
      <c r="AS459" s="52">
        <f t="shared" si="135"/>
        <v>3.2080619186483778E-3</v>
      </c>
      <c r="AT459" s="52">
        <f t="shared" si="130"/>
        <v>0.17844881303555438</v>
      </c>
      <c r="AU459" s="52">
        <f t="shared" si="130"/>
        <v>2.125551526481425E-2</v>
      </c>
      <c r="AV459" s="52">
        <f t="shared" si="130"/>
        <v>1.7420850689551376E-4</v>
      </c>
      <c r="AW459" s="52">
        <f t="shared" si="130"/>
        <v>8.1444582369036983E-4</v>
      </c>
      <c r="AX459" s="52">
        <f t="shared" si="130"/>
        <v>2.2577723714745736E-2</v>
      </c>
      <c r="BA459" s="52">
        <f t="shared" si="136"/>
        <v>1.054687008353733E-4</v>
      </c>
      <c r="BB459" s="52">
        <f t="shared" si="136"/>
        <v>9.4760429556270676E-3</v>
      </c>
      <c r="BC459" s="52">
        <f t="shared" si="136"/>
        <v>1.4675360221460612E-3</v>
      </c>
      <c r="BD459" s="52">
        <f t="shared" si="136"/>
        <v>3.0733174212353997E-3</v>
      </c>
      <c r="BE459" s="52">
        <f t="shared" si="136"/>
        <v>3.2080619186483778E-3</v>
      </c>
      <c r="BF459" s="52">
        <f t="shared" si="131"/>
        <v>0.17844881303555438</v>
      </c>
      <c r="BG459" s="52">
        <f t="shared" si="131"/>
        <v>2.1255515264814256E-2</v>
      </c>
      <c r="BH459" s="52">
        <f t="shared" si="131"/>
        <v>1.7420850689550682E-4</v>
      </c>
      <c r="BI459" s="52">
        <f t="shared" si="131"/>
        <v>8.1444582369037677E-4</v>
      </c>
      <c r="BJ459" s="52">
        <f t="shared" si="131"/>
        <v>2.2577723714745736E-2</v>
      </c>
      <c r="BK459" s="44"/>
    </row>
    <row r="460" spans="4:63">
      <c r="D460" s="42">
        <f t="shared" si="129"/>
        <v>300</v>
      </c>
      <c r="E460" s="52">
        <f t="shared" si="132"/>
        <v>3.8556616911381819E-2</v>
      </c>
      <c r="F460" s="52">
        <f t="shared" si="132"/>
        <v>3.8556616911381819E-2</v>
      </c>
      <c r="G460" s="52">
        <f t="shared" si="132"/>
        <v>3.8556616911381819E-2</v>
      </c>
      <c r="H460" s="52">
        <f t="shared" si="132"/>
        <v>3.8556616911381819E-2</v>
      </c>
      <c r="I460" s="52">
        <f t="shared" si="132"/>
        <v>3.8556616911381819E-2</v>
      </c>
      <c r="J460" s="52">
        <f t="shared" si="132"/>
        <v>3.8556616911381819E-2</v>
      </c>
      <c r="K460" s="52">
        <f t="shared" si="132"/>
        <v>3.8556616911381819E-2</v>
      </c>
      <c r="L460" s="52">
        <f t="shared" si="132"/>
        <v>3.8556616911381819E-2</v>
      </c>
      <c r="M460" s="52">
        <f t="shared" si="132"/>
        <v>3.8556616911381819E-2</v>
      </c>
      <c r="N460" s="52">
        <f t="shared" si="132"/>
        <v>3.8556616911381819E-2</v>
      </c>
      <c r="Q460" s="52">
        <f t="shared" si="133"/>
        <v>3.845146473911449E-2</v>
      </c>
      <c r="R460" s="52">
        <f t="shared" si="133"/>
        <v>2.9109013087780314E-2</v>
      </c>
      <c r="S460" s="52">
        <f t="shared" si="133"/>
        <v>3.70934852013396E-2</v>
      </c>
      <c r="T460" s="52">
        <f t="shared" si="133"/>
        <v>3.5492523011009303E-2</v>
      </c>
      <c r="U460" s="52">
        <f t="shared" si="133"/>
        <v>3.5358182903547877E-2</v>
      </c>
      <c r="V460" s="52">
        <f t="shared" si="133"/>
        <v>-0.13935664247825844</v>
      </c>
      <c r="W460" s="52">
        <f t="shared" si="133"/>
        <v>1.7364892873318868E-2</v>
      </c>
      <c r="X460" s="52">
        <f t="shared" si="133"/>
        <v>3.8382931232290134E-2</v>
      </c>
      <c r="Y460" s="52">
        <f t="shared" si="133"/>
        <v>3.7744615370860699E-2</v>
      </c>
      <c r="Z460" s="52">
        <f t="shared" si="133"/>
        <v>1.6046652584026697E-2</v>
      </c>
      <c r="AA460" s="96"/>
      <c r="AB460" s="96"/>
      <c r="AC460" s="52">
        <f t="shared" si="134"/>
        <v>3.8661769083649128E-2</v>
      </c>
      <c r="AD460" s="52">
        <f t="shared" si="134"/>
        <v>4.8004220734983304E-2</v>
      </c>
      <c r="AE460" s="52">
        <f t="shared" si="134"/>
        <v>4.001974862142401E-2</v>
      </c>
      <c r="AF460" s="52">
        <f t="shared" si="134"/>
        <v>4.1620710811754308E-2</v>
      </c>
      <c r="AG460" s="52">
        <f t="shared" si="134"/>
        <v>4.175505091921574E-2</v>
      </c>
      <c r="AH460" s="52">
        <f t="shared" si="134"/>
        <v>0.2164698763010221</v>
      </c>
      <c r="AI460" s="52">
        <f t="shared" si="134"/>
        <v>5.9748340949444735E-2</v>
      </c>
      <c r="AJ460" s="52">
        <f t="shared" si="134"/>
        <v>3.8730302590473477E-2</v>
      </c>
      <c r="AK460" s="52">
        <f t="shared" si="134"/>
        <v>3.9368618451902919E-2</v>
      </c>
      <c r="AL460" s="52">
        <f t="shared" si="134"/>
        <v>6.1066581238736921E-2</v>
      </c>
      <c r="AO460" s="52">
        <f t="shared" si="135"/>
        <v>1.0515217226732959E-4</v>
      </c>
      <c r="AP460" s="52">
        <f t="shared" si="135"/>
        <v>9.4476038236015053E-3</v>
      </c>
      <c r="AQ460" s="52">
        <f t="shared" si="135"/>
        <v>1.4631317100422189E-3</v>
      </c>
      <c r="AR460" s="52">
        <f t="shared" si="135"/>
        <v>3.0640939003725165E-3</v>
      </c>
      <c r="AS460" s="52">
        <f t="shared" si="135"/>
        <v>3.1984340078339418E-3</v>
      </c>
      <c r="AT460" s="52">
        <f t="shared" si="130"/>
        <v>0.17791325938964025</v>
      </c>
      <c r="AU460" s="52">
        <f t="shared" si="130"/>
        <v>2.1191724038062951E-2</v>
      </c>
      <c r="AV460" s="52">
        <f t="shared" si="130"/>
        <v>1.7368567909168547E-4</v>
      </c>
      <c r="AW460" s="52">
        <f t="shared" si="130"/>
        <v>8.1200154052112061E-4</v>
      </c>
      <c r="AX460" s="52">
        <f t="shared" si="130"/>
        <v>2.2509964327355123E-2</v>
      </c>
      <c r="BA460" s="52">
        <f t="shared" si="136"/>
        <v>1.0515217226730877E-4</v>
      </c>
      <c r="BB460" s="52">
        <f t="shared" si="136"/>
        <v>9.4476038236014845E-3</v>
      </c>
      <c r="BC460" s="52">
        <f t="shared" si="136"/>
        <v>1.4631317100421912E-3</v>
      </c>
      <c r="BD460" s="52">
        <f t="shared" si="136"/>
        <v>3.0640939003724887E-3</v>
      </c>
      <c r="BE460" s="52">
        <f t="shared" si="136"/>
        <v>3.198434007833921E-3</v>
      </c>
      <c r="BF460" s="52">
        <f t="shared" si="131"/>
        <v>0.17791325938964028</v>
      </c>
      <c r="BG460" s="52">
        <f t="shared" si="131"/>
        <v>2.1191724038062916E-2</v>
      </c>
      <c r="BH460" s="52">
        <f t="shared" si="131"/>
        <v>1.7368567909165772E-4</v>
      </c>
      <c r="BI460" s="52">
        <f t="shared" si="131"/>
        <v>8.120015405210998E-4</v>
      </c>
      <c r="BJ460" s="52">
        <f t="shared" si="131"/>
        <v>2.2509964327355102E-2</v>
      </c>
      <c r="BK460" s="44"/>
    </row>
    <row r="461" spans="4:63">
      <c r="D461" s="42">
        <f t="shared" si="129"/>
        <v>365</v>
      </c>
      <c r="E461" s="52">
        <f t="shared" si="132"/>
        <v>3.8367383132368635E-2</v>
      </c>
      <c r="F461" s="52">
        <f t="shared" si="132"/>
        <v>3.8367383132368635E-2</v>
      </c>
      <c r="G461" s="52">
        <f t="shared" si="132"/>
        <v>3.8367383132368635E-2</v>
      </c>
      <c r="H461" s="52">
        <f t="shared" si="132"/>
        <v>3.8367383132368635E-2</v>
      </c>
      <c r="I461" s="52">
        <f t="shared" si="132"/>
        <v>3.8367383132368635E-2</v>
      </c>
      <c r="J461" s="52">
        <f t="shared" si="132"/>
        <v>3.8367383132368635E-2</v>
      </c>
      <c r="K461" s="52">
        <f t="shared" si="132"/>
        <v>3.8367383132368635E-2</v>
      </c>
      <c r="L461" s="52">
        <f t="shared" si="132"/>
        <v>3.8367383132368635E-2</v>
      </c>
      <c r="M461" s="52">
        <f t="shared" si="132"/>
        <v>3.8367383132368635E-2</v>
      </c>
      <c r="N461" s="52">
        <f t="shared" si="132"/>
        <v>3.8367383132368635E-2</v>
      </c>
      <c r="Q461" s="52">
        <f t="shared" si="133"/>
        <v>3.8262747041244403E-2</v>
      </c>
      <c r="R461" s="52">
        <f t="shared" si="133"/>
        <v>2.8966147634553303E-2</v>
      </c>
      <c r="S461" s="52">
        <f t="shared" si="133"/>
        <v>3.6911432393191203E-2</v>
      </c>
      <c r="T461" s="52">
        <f t="shared" si="133"/>
        <v>3.5318327638227447E-2</v>
      </c>
      <c r="U461" s="52">
        <f t="shared" si="133"/>
        <v>3.5184646864707736E-2</v>
      </c>
      <c r="V461" s="52">
        <f t="shared" si="133"/>
        <v>-0.13867268765547511</v>
      </c>
      <c r="W461" s="52">
        <f t="shared" si="133"/>
        <v>1.7279666923435102E-2</v>
      </c>
      <c r="X461" s="52">
        <f t="shared" si="133"/>
        <v>3.819454989314456E-2</v>
      </c>
      <c r="Y461" s="52">
        <f t="shared" si="133"/>
        <v>3.7559366851250088E-2</v>
      </c>
      <c r="Z461" s="52">
        <f t="shared" si="133"/>
        <v>1.5967896485794161E-2</v>
      </c>
      <c r="AA461" s="96"/>
      <c r="AB461" s="96"/>
      <c r="AC461" s="52">
        <f t="shared" si="134"/>
        <v>3.8472019223492838E-2</v>
      </c>
      <c r="AD461" s="52">
        <f t="shared" si="134"/>
        <v>4.7768618630183952E-2</v>
      </c>
      <c r="AE461" s="52">
        <f t="shared" si="134"/>
        <v>3.9823333871546053E-2</v>
      </c>
      <c r="AF461" s="52">
        <f t="shared" si="134"/>
        <v>4.1416438626509802E-2</v>
      </c>
      <c r="AG461" s="52">
        <f t="shared" si="134"/>
        <v>4.1550119400029506E-2</v>
      </c>
      <c r="AH461" s="52">
        <f t="shared" si="134"/>
        <v>0.21540745392021241</v>
      </c>
      <c r="AI461" s="52">
        <f t="shared" si="134"/>
        <v>5.9455099341302144E-2</v>
      </c>
      <c r="AJ461" s="52">
        <f t="shared" si="134"/>
        <v>3.8540216371592703E-2</v>
      </c>
      <c r="AK461" s="52">
        <f t="shared" si="134"/>
        <v>3.9175399413487154E-2</v>
      </c>
      <c r="AL461" s="52">
        <f t="shared" si="134"/>
        <v>6.0766869778943099E-2</v>
      </c>
      <c r="AO461" s="52">
        <f t="shared" si="135"/>
        <v>1.0463609112423139E-4</v>
      </c>
      <c r="AP461" s="52">
        <f t="shared" si="135"/>
        <v>9.4012354978153315E-3</v>
      </c>
      <c r="AQ461" s="52">
        <f t="shared" si="135"/>
        <v>1.4559507391774321E-3</v>
      </c>
      <c r="AR461" s="52">
        <f t="shared" si="135"/>
        <v>3.0490554941411882E-3</v>
      </c>
      <c r="AS461" s="52">
        <f t="shared" si="135"/>
        <v>3.1827362676608989E-3</v>
      </c>
      <c r="AT461" s="52">
        <f t="shared" si="130"/>
        <v>0.17704007078784373</v>
      </c>
      <c r="AU461" s="52">
        <f t="shared" si="130"/>
        <v>2.1087716208933533E-2</v>
      </c>
      <c r="AV461" s="52">
        <f t="shared" si="130"/>
        <v>1.7283323922407529E-4</v>
      </c>
      <c r="AW461" s="52">
        <f t="shared" si="130"/>
        <v>8.0801628111854679E-4</v>
      </c>
      <c r="AX461" s="52">
        <f t="shared" si="130"/>
        <v>2.2399486646574474E-2</v>
      </c>
      <c r="BA461" s="52">
        <f t="shared" si="136"/>
        <v>1.0463609112420363E-4</v>
      </c>
      <c r="BB461" s="52">
        <f t="shared" si="136"/>
        <v>9.4012354978153176E-3</v>
      </c>
      <c r="BC461" s="52">
        <f t="shared" si="136"/>
        <v>1.4559507391774182E-3</v>
      </c>
      <c r="BD461" s="52">
        <f t="shared" si="136"/>
        <v>3.0490554941411674E-3</v>
      </c>
      <c r="BE461" s="52">
        <f t="shared" si="136"/>
        <v>3.1827362676608711E-3</v>
      </c>
      <c r="BF461" s="52">
        <f t="shared" si="131"/>
        <v>0.17704007078784378</v>
      </c>
      <c r="BG461" s="52">
        <f t="shared" si="131"/>
        <v>2.1087716208933509E-2</v>
      </c>
      <c r="BH461" s="52">
        <f t="shared" si="131"/>
        <v>1.7283323922406835E-4</v>
      </c>
      <c r="BI461" s="52">
        <f t="shared" si="131"/>
        <v>8.0801628111851903E-4</v>
      </c>
      <c r="BJ461" s="52">
        <f t="shared" si="131"/>
        <v>2.2399486646574464E-2</v>
      </c>
      <c r="BK461" s="44"/>
    </row>
    <row r="462" spans="4:63">
      <c r="D462" s="42">
        <f t="shared" si="129"/>
        <v>730</v>
      </c>
      <c r="E462" s="52">
        <f t="shared" si="132"/>
        <v>3.7658765614250592E-2</v>
      </c>
      <c r="F462" s="52">
        <f t="shared" si="132"/>
        <v>3.7658765614250592E-2</v>
      </c>
      <c r="G462" s="52">
        <f t="shared" si="132"/>
        <v>3.7658765614250592E-2</v>
      </c>
      <c r="H462" s="52">
        <f t="shared" si="132"/>
        <v>3.7658765614250592E-2</v>
      </c>
      <c r="I462" s="52">
        <f t="shared" si="132"/>
        <v>3.7658765614250592E-2</v>
      </c>
      <c r="J462" s="52">
        <f t="shared" si="132"/>
        <v>3.7658765614250592E-2</v>
      </c>
      <c r="K462" s="52">
        <f t="shared" si="132"/>
        <v>3.7658765614250592E-2</v>
      </c>
      <c r="L462" s="52">
        <f t="shared" si="132"/>
        <v>3.7658765614250592E-2</v>
      </c>
      <c r="M462" s="52">
        <f t="shared" si="132"/>
        <v>3.7658765614250592E-2</v>
      </c>
      <c r="N462" s="52">
        <f t="shared" si="132"/>
        <v>3.7658765614250592E-2</v>
      </c>
      <c r="Q462" s="52">
        <f t="shared" si="133"/>
        <v>3.7556062075235611E-2</v>
      </c>
      <c r="R462" s="52">
        <f t="shared" si="133"/>
        <v>2.8431164063340675E-2</v>
      </c>
      <c r="S462" s="52">
        <f t="shared" si="133"/>
        <v>3.6229705220858256E-2</v>
      </c>
      <c r="T462" s="52">
        <f t="shared" si="133"/>
        <v>3.46660239460852E-2</v>
      </c>
      <c r="U462" s="52">
        <f t="shared" si="133"/>
        <v>3.4534812158725559E-2</v>
      </c>
      <c r="V462" s="52">
        <f t="shared" si="133"/>
        <v>-0.1361115044906458</v>
      </c>
      <c r="W462" s="52">
        <f t="shared" si="133"/>
        <v>1.6960524107597325E-2</v>
      </c>
      <c r="X462" s="52">
        <f t="shared" si="133"/>
        <v>3.7489124478605883E-2</v>
      </c>
      <c r="Y462" s="52">
        <f t="shared" si="133"/>
        <v>3.686567280314694E-2</v>
      </c>
      <c r="Z462" s="52">
        <f t="shared" si="133"/>
        <v>1.5672981110974579E-2</v>
      </c>
      <c r="AA462" s="96"/>
      <c r="AB462" s="96"/>
      <c r="AC462" s="52">
        <f t="shared" si="134"/>
        <v>3.7761469153265594E-2</v>
      </c>
      <c r="AD462" s="52">
        <f t="shared" si="134"/>
        <v>4.6886367165160522E-2</v>
      </c>
      <c r="AE462" s="52">
        <f t="shared" si="134"/>
        <v>3.9087826007642948E-2</v>
      </c>
      <c r="AF462" s="52">
        <f t="shared" si="134"/>
        <v>4.065150728241599E-2</v>
      </c>
      <c r="AG462" s="52">
        <f t="shared" si="134"/>
        <v>4.0782719069775632E-2</v>
      </c>
      <c r="AH462" s="52">
        <f t="shared" si="134"/>
        <v>0.21142903571914695</v>
      </c>
      <c r="AI462" s="52">
        <f t="shared" si="134"/>
        <v>5.835700712090388E-2</v>
      </c>
      <c r="AJ462" s="52">
        <f t="shared" si="134"/>
        <v>3.7828406749895314E-2</v>
      </c>
      <c r="AK462" s="52">
        <f t="shared" si="134"/>
        <v>3.8451858425354257E-2</v>
      </c>
      <c r="AL462" s="52">
        <f t="shared" si="134"/>
        <v>5.9644550117526611E-2</v>
      </c>
      <c r="AO462" s="52">
        <f t="shared" si="135"/>
        <v>1.0270353901498108E-4</v>
      </c>
      <c r="AP462" s="52">
        <f t="shared" si="135"/>
        <v>9.2276015509099168E-3</v>
      </c>
      <c r="AQ462" s="52">
        <f t="shared" si="135"/>
        <v>1.4290603933923354E-3</v>
      </c>
      <c r="AR462" s="52">
        <f t="shared" si="135"/>
        <v>2.9927416681653912E-3</v>
      </c>
      <c r="AS462" s="52">
        <f t="shared" si="135"/>
        <v>3.1239534555250331E-3</v>
      </c>
      <c r="AT462" s="52">
        <f t="shared" si="130"/>
        <v>0.17377027010489637</v>
      </c>
      <c r="AU462" s="52">
        <f t="shared" si="130"/>
        <v>2.0698241506653267E-2</v>
      </c>
      <c r="AV462" s="52">
        <f t="shared" si="130"/>
        <v>1.696411356447089E-4</v>
      </c>
      <c r="AW462" s="52">
        <f t="shared" si="130"/>
        <v>7.9309281110365171E-4</v>
      </c>
      <c r="AX462" s="52">
        <f t="shared" si="130"/>
        <v>2.1985784503276012E-2</v>
      </c>
      <c r="BA462" s="52">
        <f t="shared" si="136"/>
        <v>1.027035390150019E-4</v>
      </c>
      <c r="BB462" s="52">
        <f t="shared" si="136"/>
        <v>9.2276015509099307E-3</v>
      </c>
      <c r="BC462" s="52">
        <f t="shared" si="136"/>
        <v>1.4290603933923562E-3</v>
      </c>
      <c r="BD462" s="52">
        <f t="shared" si="136"/>
        <v>2.9927416681653982E-3</v>
      </c>
      <c r="BE462" s="52">
        <f t="shared" si="136"/>
        <v>3.1239534555250401E-3</v>
      </c>
      <c r="BF462" s="52">
        <f t="shared" si="131"/>
        <v>0.17377027010489637</v>
      </c>
      <c r="BG462" s="52">
        <f t="shared" si="131"/>
        <v>2.0698241506653288E-2</v>
      </c>
      <c r="BH462" s="52">
        <f t="shared" si="131"/>
        <v>1.6964113564472277E-4</v>
      </c>
      <c r="BI462" s="52">
        <f t="shared" si="131"/>
        <v>7.9309281110366558E-4</v>
      </c>
      <c r="BJ462" s="52">
        <f t="shared" si="131"/>
        <v>2.1985784503276019E-2</v>
      </c>
      <c r="BK462" s="44"/>
    </row>
    <row r="463" spans="4:63">
      <c r="D463" s="42">
        <f t="shared" si="129"/>
        <v>1460</v>
      </c>
      <c r="E463" s="52">
        <f t="shared" si="132"/>
        <v>3.5915148369120908E-2</v>
      </c>
      <c r="F463" s="52">
        <f t="shared" si="132"/>
        <v>3.5915148369120908E-2</v>
      </c>
      <c r="G463" s="52">
        <f t="shared" si="132"/>
        <v>3.5915148369120908E-2</v>
      </c>
      <c r="H463" s="52">
        <f t="shared" si="132"/>
        <v>3.5915148369120908E-2</v>
      </c>
      <c r="I463" s="52">
        <f t="shared" si="132"/>
        <v>3.5915148369120908E-2</v>
      </c>
      <c r="J463" s="52">
        <f t="shared" si="132"/>
        <v>3.5915148369120908E-2</v>
      </c>
      <c r="K463" s="52">
        <f t="shared" si="132"/>
        <v>3.5915148369120908E-2</v>
      </c>
      <c r="L463" s="52">
        <f t="shared" si="132"/>
        <v>3.5915148369120908E-2</v>
      </c>
      <c r="M463" s="52">
        <f t="shared" si="132"/>
        <v>3.5915148369120908E-2</v>
      </c>
      <c r="N463" s="52">
        <f t="shared" si="132"/>
        <v>3.5915148369120908E-2</v>
      </c>
      <c r="Q463" s="52">
        <f t="shared" si="133"/>
        <v>3.5817200048680969E-2</v>
      </c>
      <c r="R463" s="52">
        <f t="shared" si="133"/>
        <v>2.7114788787853866E-2</v>
      </c>
      <c r="S463" s="52">
        <f t="shared" si="133"/>
        <v>3.4552254094176893E-2</v>
      </c>
      <c r="T463" s="52">
        <f t="shared" si="133"/>
        <v>3.3060971943276056E-2</v>
      </c>
      <c r="U463" s="52">
        <f t="shared" si="133"/>
        <v>3.2935835318802724E-2</v>
      </c>
      <c r="V463" s="52">
        <f t="shared" si="133"/>
        <v>-0.12980948256774372</v>
      </c>
      <c r="W463" s="52">
        <f t="shared" si="133"/>
        <v>1.6175244456549658E-2</v>
      </c>
      <c r="X463" s="52">
        <f t="shared" si="133"/>
        <v>3.5753361691920837E-2</v>
      </c>
      <c r="Y463" s="52">
        <f t="shared" si="133"/>
        <v>3.5158776100495809E-2</v>
      </c>
      <c r="Z463" s="52">
        <f t="shared" si="133"/>
        <v>1.4947315261286023E-2</v>
      </c>
      <c r="AA463" s="96"/>
      <c r="AB463" s="96"/>
      <c r="AC463" s="52">
        <f t="shared" si="134"/>
        <v>3.601309668956084E-2</v>
      </c>
      <c r="AD463" s="52">
        <f t="shared" si="134"/>
        <v>4.471550795038795E-2</v>
      </c>
      <c r="AE463" s="52">
        <f t="shared" si="134"/>
        <v>3.7278042644064903E-2</v>
      </c>
      <c r="AF463" s="52">
        <f t="shared" si="134"/>
        <v>3.876932479496574E-2</v>
      </c>
      <c r="AG463" s="52">
        <f t="shared" si="134"/>
        <v>3.8894461419439058E-2</v>
      </c>
      <c r="AH463" s="52">
        <f t="shared" si="134"/>
        <v>0.20163977930598556</v>
      </c>
      <c r="AI463" s="52">
        <f t="shared" si="134"/>
        <v>5.5655052281692131E-2</v>
      </c>
      <c r="AJ463" s="52">
        <f t="shared" si="134"/>
        <v>3.6076935046320979E-2</v>
      </c>
      <c r="AK463" s="52">
        <f t="shared" si="134"/>
        <v>3.6671520637745987E-2</v>
      </c>
      <c r="AL463" s="52">
        <f t="shared" si="134"/>
        <v>5.688298147695578E-2</v>
      </c>
      <c r="AO463" s="52">
        <f t="shared" si="135"/>
        <v>9.7948320439938952E-5</v>
      </c>
      <c r="AP463" s="52">
        <f t="shared" si="135"/>
        <v>8.8003595812670421E-3</v>
      </c>
      <c r="AQ463" s="52">
        <f t="shared" si="135"/>
        <v>1.3628942749440154E-3</v>
      </c>
      <c r="AR463" s="52">
        <f t="shared" si="135"/>
        <v>2.8541764258448524E-3</v>
      </c>
      <c r="AS463" s="52">
        <f t="shared" si="135"/>
        <v>2.9793130503181844E-3</v>
      </c>
      <c r="AT463" s="52">
        <f t="shared" si="130"/>
        <v>0.16572463093686463</v>
      </c>
      <c r="AU463" s="52">
        <f t="shared" si="130"/>
        <v>1.9739903912571251E-2</v>
      </c>
      <c r="AV463" s="52">
        <f t="shared" si="130"/>
        <v>1.6178667720007089E-4</v>
      </c>
      <c r="AW463" s="52">
        <f t="shared" si="130"/>
        <v>7.5637226862509954E-4</v>
      </c>
      <c r="AX463" s="52">
        <f t="shared" si="130"/>
        <v>2.0967833107834885E-2</v>
      </c>
      <c r="BA463" s="52">
        <f t="shared" si="136"/>
        <v>9.7948320439932013E-5</v>
      </c>
      <c r="BB463" s="52">
        <f t="shared" si="136"/>
        <v>8.8003595812670421E-3</v>
      </c>
      <c r="BC463" s="52">
        <f t="shared" si="136"/>
        <v>1.3628942749439946E-3</v>
      </c>
      <c r="BD463" s="52">
        <f t="shared" si="136"/>
        <v>2.8541764258448316E-3</v>
      </c>
      <c r="BE463" s="52">
        <f t="shared" si="136"/>
        <v>2.9793130503181497E-3</v>
      </c>
      <c r="BF463" s="52">
        <f t="shared" si="131"/>
        <v>0.16572463093686465</v>
      </c>
      <c r="BG463" s="52">
        <f t="shared" si="131"/>
        <v>1.9739903912571223E-2</v>
      </c>
      <c r="BH463" s="52">
        <f t="shared" si="131"/>
        <v>1.6178667720007089E-4</v>
      </c>
      <c r="BI463" s="52">
        <f t="shared" si="131"/>
        <v>7.5637226862507873E-4</v>
      </c>
      <c r="BJ463" s="52">
        <f t="shared" si="131"/>
        <v>2.0967833107834871E-2</v>
      </c>
      <c r="BK463" s="44"/>
    </row>
    <row r="464" spans="4:63">
      <c r="D464" s="42">
        <f t="shared" si="129"/>
        <v>2920</v>
      </c>
      <c r="E464" s="52">
        <f t="shared" si="132"/>
        <v>3.2691707088678412E-2</v>
      </c>
      <c r="F464" s="52">
        <f t="shared" si="132"/>
        <v>3.2691707088678412E-2</v>
      </c>
      <c r="G464" s="52">
        <f t="shared" si="132"/>
        <v>3.2691707088678412E-2</v>
      </c>
      <c r="H464" s="52">
        <f t="shared" si="132"/>
        <v>3.2691707088678412E-2</v>
      </c>
      <c r="I464" s="52">
        <f t="shared" si="132"/>
        <v>3.2691707088678412E-2</v>
      </c>
      <c r="J464" s="52">
        <f t="shared" si="132"/>
        <v>3.2691707088678412E-2</v>
      </c>
      <c r="K464" s="52">
        <f t="shared" si="132"/>
        <v>3.2691707088678412E-2</v>
      </c>
      <c r="L464" s="52">
        <f t="shared" si="132"/>
        <v>3.2691707088678412E-2</v>
      </c>
      <c r="M464" s="52">
        <f t="shared" si="132"/>
        <v>3.2691707088678412E-2</v>
      </c>
      <c r="N464" s="52">
        <f t="shared" si="132"/>
        <v>3.2691707088678412E-2</v>
      </c>
      <c r="Q464" s="52">
        <f t="shared" si="133"/>
        <v>3.2602549784670073E-2</v>
      </c>
      <c r="R464" s="52">
        <f t="shared" si="133"/>
        <v>2.4681193676650191E-2</v>
      </c>
      <c r="S464" s="52">
        <f t="shared" si="133"/>
        <v>3.1451134727083663E-2</v>
      </c>
      <c r="T464" s="52">
        <f t="shared" si="133"/>
        <v>3.0093697504139011E-2</v>
      </c>
      <c r="U464" s="52">
        <f t="shared" si="133"/>
        <v>2.9979792089317864E-2</v>
      </c>
      <c r="V464" s="52">
        <f t="shared" si="133"/>
        <v>-0.11815887652259355</v>
      </c>
      <c r="W464" s="52">
        <f t="shared" si="133"/>
        <v>1.4723490723929145E-2</v>
      </c>
      <c r="X464" s="52">
        <f t="shared" si="133"/>
        <v>3.2544441021237547E-2</v>
      </c>
      <c r="Y464" s="52">
        <f t="shared" si="133"/>
        <v>3.200322042556468E-2</v>
      </c>
      <c r="Z464" s="52">
        <f t="shared" si="133"/>
        <v>1.3605770112987454E-2</v>
      </c>
      <c r="AA464" s="96"/>
      <c r="AB464" s="96"/>
      <c r="AC464" s="52">
        <f t="shared" si="134"/>
        <v>3.2780864392686751E-2</v>
      </c>
      <c r="AD464" s="52">
        <f t="shared" si="134"/>
        <v>4.0702220500706633E-2</v>
      </c>
      <c r="AE464" s="52">
        <f t="shared" si="134"/>
        <v>3.3932279450273162E-2</v>
      </c>
      <c r="AF464" s="52">
        <f t="shared" si="134"/>
        <v>3.5289716673217814E-2</v>
      </c>
      <c r="AG464" s="52">
        <f t="shared" si="134"/>
        <v>3.5403622088038954E-2</v>
      </c>
      <c r="AH464" s="52">
        <f t="shared" si="134"/>
        <v>0.18354229069995034</v>
      </c>
      <c r="AI464" s="52">
        <f t="shared" si="134"/>
        <v>5.0659923453427673E-2</v>
      </c>
      <c r="AJ464" s="52">
        <f t="shared" si="134"/>
        <v>3.2838973156119278E-2</v>
      </c>
      <c r="AK464" s="52">
        <f t="shared" si="134"/>
        <v>3.3380193751792138E-2</v>
      </c>
      <c r="AL464" s="52">
        <f t="shared" si="134"/>
        <v>5.1777644064369369E-2</v>
      </c>
      <c r="AO464" s="52">
        <f t="shared" si="135"/>
        <v>8.9157304008338767E-5</v>
      </c>
      <c r="AP464" s="52">
        <f t="shared" si="135"/>
        <v>8.0105134120282209E-3</v>
      </c>
      <c r="AQ464" s="52">
        <f t="shared" si="135"/>
        <v>1.2405723615947495E-3</v>
      </c>
      <c r="AR464" s="52">
        <f t="shared" si="135"/>
        <v>2.5980095845394013E-3</v>
      </c>
      <c r="AS464" s="52">
        <f t="shared" si="135"/>
        <v>2.7119149993605485E-3</v>
      </c>
      <c r="AT464" s="52">
        <f t="shared" si="130"/>
        <v>0.15085058361127196</v>
      </c>
      <c r="AU464" s="52">
        <f t="shared" si="130"/>
        <v>1.7968216364749268E-2</v>
      </c>
      <c r="AV464" s="52">
        <f t="shared" si="130"/>
        <v>1.4726606744086546E-4</v>
      </c>
      <c r="AW464" s="52">
        <f t="shared" si="130"/>
        <v>6.8848666311373263E-4</v>
      </c>
      <c r="AX464" s="52">
        <f t="shared" si="130"/>
        <v>1.9085936975690956E-2</v>
      </c>
      <c r="BA464" s="52">
        <f t="shared" si="136"/>
        <v>8.9157304008338767E-5</v>
      </c>
      <c r="BB464" s="52">
        <f t="shared" si="136"/>
        <v>8.0105134120282209E-3</v>
      </c>
      <c r="BC464" s="52">
        <f t="shared" si="136"/>
        <v>1.2405723615947495E-3</v>
      </c>
      <c r="BD464" s="52">
        <f t="shared" si="136"/>
        <v>2.5980095845394013E-3</v>
      </c>
      <c r="BE464" s="52">
        <f t="shared" si="136"/>
        <v>2.7119149993605415E-3</v>
      </c>
      <c r="BF464" s="52">
        <f t="shared" si="131"/>
        <v>0.15085058361127193</v>
      </c>
      <c r="BG464" s="52">
        <f t="shared" si="131"/>
        <v>1.7968216364749261E-2</v>
      </c>
      <c r="BH464" s="52">
        <f t="shared" si="131"/>
        <v>1.4726606744086546E-4</v>
      </c>
      <c r="BI464" s="52">
        <f t="shared" si="131"/>
        <v>6.8848666311372569E-4</v>
      </c>
      <c r="BJ464" s="52">
        <f t="shared" si="131"/>
        <v>1.9085936975690956E-2</v>
      </c>
      <c r="BK464" s="44"/>
    </row>
    <row r="465" spans="4:63">
      <c r="D465" s="42">
        <f t="shared" si="129"/>
        <v>5840</v>
      </c>
      <c r="E465" s="52">
        <f t="shared" si="132"/>
        <v>2.7169843531882787E-2</v>
      </c>
      <c r="F465" s="52">
        <f t="shared" si="132"/>
        <v>2.7169843531882787E-2</v>
      </c>
      <c r="G465" s="52">
        <f t="shared" si="132"/>
        <v>2.7169843531882787E-2</v>
      </c>
      <c r="H465" s="52">
        <f t="shared" si="132"/>
        <v>2.7169843531882787E-2</v>
      </c>
      <c r="I465" s="52">
        <f t="shared" si="132"/>
        <v>2.7169843531882787E-2</v>
      </c>
      <c r="J465" s="52">
        <f t="shared" si="132"/>
        <v>2.7169843531882787E-2</v>
      </c>
      <c r="K465" s="52">
        <f t="shared" si="132"/>
        <v>2.7169843531882787E-2</v>
      </c>
      <c r="L465" s="52">
        <f t="shared" si="132"/>
        <v>2.7169843531882787E-2</v>
      </c>
      <c r="M465" s="52">
        <f t="shared" si="132"/>
        <v>2.7169843531882787E-2</v>
      </c>
      <c r="N465" s="52">
        <f t="shared" si="132"/>
        <v>2.7169843531882787E-2</v>
      </c>
      <c r="Q465" s="52">
        <f t="shared" si="133"/>
        <v>2.709574553531564E-2</v>
      </c>
      <c r="R465" s="52">
        <f t="shared" si="133"/>
        <v>2.0512363228866473E-2</v>
      </c>
      <c r="S465" s="52">
        <f t="shared" si="133"/>
        <v>2.6138812730613296E-2</v>
      </c>
      <c r="T465" s="52">
        <f t="shared" si="133"/>
        <v>2.5010656380389164E-2</v>
      </c>
      <c r="U465" s="52">
        <f t="shared" si="133"/>
        <v>2.4915990406240745E-2</v>
      </c>
      <c r="V465" s="52">
        <f t="shared" si="133"/>
        <v>-9.8200995693299736E-2</v>
      </c>
      <c r="W465" s="52">
        <f t="shared" si="133"/>
        <v>1.2236587649802483E-2</v>
      </c>
      <c r="X465" s="52">
        <f t="shared" si="133"/>
        <v>2.70474517583645E-2</v>
      </c>
      <c r="Y465" s="52">
        <f t="shared" si="133"/>
        <v>2.6597647199037681E-2</v>
      </c>
      <c r="Z465" s="52">
        <f t="shared" si="133"/>
        <v>1.1307658058292617E-2</v>
      </c>
      <c r="AA465" s="96"/>
      <c r="AB465" s="96"/>
      <c r="AC465" s="52">
        <f t="shared" si="134"/>
        <v>2.7243941528449941E-2</v>
      </c>
      <c r="AD465" s="52">
        <f t="shared" si="134"/>
        <v>3.3827323834899101E-2</v>
      </c>
      <c r="AE465" s="52">
        <f t="shared" si="134"/>
        <v>2.8200874333152284E-2</v>
      </c>
      <c r="AF465" s="52">
        <f t="shared" si="134"/>
        <v>2.9329030683376407E-2</v>
      </c>
      <c r="AG465" s="52">
        <f t="shared" si="134"/>
        <v>2.9423696657524829E-2</v>
      </c>
      <c r="AH465" s="52">
        <f t="shared" si="134"/>
        <v>0.15254068275706531</v>
      </c>
      <c r="AI465" s="52">
        <f t="shared" si="134"/>
        <v>4.2103099413963084E-2</v>
      </c>
      <c r="AJ465" s="52">
        <f t="shared" si="134"/>
        <v>2.7292235305401081E-2</v>
      </c>
      <c r="AK465" s="52">
        <f t="shared" si="134"/>
        <v>2.7742039864727893E-2</v>
      </c>
      <c r="AL465" s="52">
        <f t="shared" si="134"/>
        <v>4.3032029005472955E-2</v>
      </c>
      <c r="AO465" s="52">
        <f t="shared" si="135"/>
        <v>7.4097996567146912E-5</v>
      </c>
      <c r="AP465" s="52">
        <f t="shared" si="135"/>
        <v>6.6574803030163138E-3</v>
      </c>
      <c r="AQ465" s="52">
        <f t="shared" si="135"/>
        <v>1.0310308012694905E-3</v>
      </c>
      <c r="AR465" s="52">
        <f t="shared" si="135"/>
        <v>2.1591871514936231E-3</v>
      </c>
      <c r="AS465" s="52">
        <f t="shared" si="135"/>
        <v>2.253853125642042E-3</v>
      </c>
      <c r="AT465" s="52">
        <f t="shared" si="130"/>
        <v>0.12537083922518252</v>
      </c>
      <c r="AU465" s="52">
        <f t="shared" si="130"/>
        <v>1.4933255882080304E-2</v>
      </c>
      <c r="AV465" s="52">
        <f t="shared" si="130"/>
        <v>1.2239177351828709E-4</v>
      </c>
      <c r="AW465" s="52">
        <f t="shared" si="130"/>
        <v>5.7219633284510615E-4</v>
      </c>
      <c r="AX465" s="52">
        <f t="shared" si="130"/>
        <v>1.5862185473590168E-2</v>
      </c>
      <c r="BA465" s="52">
        <f t="shared" si="136"/>
        <v>7.4097996567153851E-5</v>
      </c>
      <c r="BB465" s="52">
        <f t="shared" si="136"/>
        <v>6.6574803030163138E-3</v>
      </c>
      <c r="BC465" s="52">
        <f t="shared" si="136"/>
        <v>1.0310308012694974E-3</v>
      </c>
      <c r="BD465" s="52">
        <f t="shared" si="136"/>
        <v>2.1591871514936196E-3</v>
      </c>
      <c r="BE465" s="52">
        <f t="shared" si="136"/>
        <v>2.253853125642042E-3</v>
      </c>
      <c r="BF465" s="52">
        <f t="shared" si="131"/>
        <v>0.12537083922518252</v>
      </c>
      <c r="BG465" s="52">
        <f t="shared" si="131"/>
        <v>1.4933255882080297E-2</v>
      </c>
      <c r="BH465" s="52">
        <f t="shared" si="131"/>
        <v>1.2239177351829403E-4</v>
      </c>
      <c r="BI465" s="52">
        <f t="shared" si="131"/>
        <v>5.7219633284510615E-4</v>
      </c>
      <c r="BJ465" s="52">
        <f t="shared" si="131"/>
        <v>1.5862185473590168E-2</v>
      </c>
      <c r="BK465" s="44"/>
    </row>
    <row r="466" spans="4:63">
      <c r="D466" s="42">
        <f t="shared" si="129"/>
        <v>7946.78</v>
      </c>
      <c r="E466" s="52">
        <f t="shared" si="132"/>
        <v>2.1732685304658453E-2</v>
      </c>
      <c r="F466" s="52">
        <f t="shared" si="132"/>
        <v>2.1732685304658453E-2</v>
      </c>
      <c r="G466" s="52">
        <f t="shared" si="132"/>
        <v>2.1732685304658453E-2</v>
      </c>
      <c r="H466" s="52">
        <f t="shared" si="132"/>
        <v>2.1732685304658453E-2</v>
      </c>
      <c r="I466" s="52">
        <f t="shared" si="132"/>
        <v>2.1732685304658453E-2</v>
      </c>
      <c r="J466" s="52">
        <f t="shared" si="132"/>
        <v>2.1732685304658453E-2</v>
      </c>
      <c r="K466" s="52">
        <f t="shared" si="132"/>
        <v>2.1732685304658453E-2</v>
      </c>
      <c r="L466" s="52">
        <f t="shared" si="132"/>
        <v>2.1732685304658453E-2</v>
      </c>
      <c r="M466" s="52">
        <f t="shared" si="132"/>
        <v>2.1732685304658453E-2</v>
      </c>
      <c r="N466" s="52">
        <f t="shared" si="132"/>
        <v>2.1732685304658453E-2</v>
      </c>
      <c r="Q466" s="52">
        <f t="shared" si="133"/>
        <v>2.167341560591286E-2</v>
      </c>
      <c r="R466" s="52">
        <f t="shared" si="133"/>
        <v>1.6407482596824181E-2</v>
      </c>
      <c r="S466" s="52">
        <f t="shared" si="133"/>
        <v>2.0907981698356639E-2</v>
      </c>
      <c r="T466" s="52">
        <f t="shared" si="133"/>
        <v>2.0005589054648467E-2</v>
      </c>
      <c r="U466" s="52">
        <f t="shared" si="133"/>
        <v>1.9929867388352809E-2</v>
      </c>
      <c r="V466" s="52">
        <f t="shared" si="133"/>
        <v>-7.8549268548500625E-2</v>
      </c>
      <c r="W466" s="52">
        <f t="shared" si="133"/>
        <v>9.7878336429859866E-3</v>
      </c>
      <c r="X466" s="52">
        <f t="shared" si="133"/>
        <v>2.1634786253652484E-2</v>
      </c>
      <c r="Y466" s="52">
        <f t="shared" si="133"/>
        <v>2.1274995409624284E-2</v>
      </c>
      <c r="Z466" s="52">
        <f t="shared" si="133"/>
        <v>9.0447990186320118E-3</v>
      </c>
      <c r="AA466" s="96"/>
      <c r="AB466" s="96"/>
      <c r="AC466" s="52">
        <f t="shared" si="134"/>
        <v>2.1791955003404046E-2</v>
      </c>
      <c r="AD466" s="52">
        <f t="shared" si="134"/>
        <v>2.7057888012492731E-2</v>
      </c>
      <c r="AE466" s="52">
        <f t="shared" si="134"/>
        <v>2.255738891096027E-2</v>
      </c>
      <c r="AF466" s="52">
        <f t="shared" si="134"/>
        <v>2.3459781554668439E-2</v>
      </c>
      <c r="AG466" s="52">
        <f t="shared" si="134"/>
        <v>2.3535503220964097E-2</v>
      </c>
      <c r="AH466" s="52">
        <f t="shared" si="134"/>
        <v>0.12201463915781752</v>
      </c>
      <c r="AI466" s="52">
        <f t="shared" si="134"/>
        <v>3.3677536966330919E-2</v>
      </c>
      <c r="AJ466" s="52">
        <f t="shared" si="134"/>
        <v>2.1830584355664422E-2</v>
      </c>
      <c r="AK466" s="52">
        <f t="shared" si="134"/>
        <v>2.2190375199692622E-2</v>
      </c>
      <c r="AL466" s="52">
        <f t="shared" si="134"/>
        <v>3.4420571590684901E-2</v>
      </c>
      <c r="AO466" s="52">
        <f t="shared" si="135"/>
        <v>5.9269698745593319E-5</v>
      </c>
      <c r="AP466" s="52">
        <f t="shared" si="135"/>
        <v>5.3252027078342715E-3</v>
      </c>
      <c r="AQ466" s="52">
        <f t="shared" si="135"/>
        <v>8.2470360630181386E-4</v>
      </c>
      <c r="AR466" s="52">
        <f t="shared" si="135"/>
        <v>1.7270962500099858E-3</v>
      </c>
      <c r="AS466" s="52">
        <f t="shared" si="135"/>
        <v>1.8028179163056442E-3</v>
      </c>
      <c r="AT466" s="52">
        <f t="shared" si="130"/>
        <v>0.10028195385315908</v>
      </c>
      <c r="AU466" s="52">
        <f t="shared" si="130"/>
        <v>1.1944851661672466E-2</v>
      </c>
      <c r="AV466" s="52">
        <f t="shared" si="130"/>
        <v>9.7899051005968796E-5</v>
      </c>
      <c r="AW466" s="52">
        <f t="shared" si="130"/>
        <v>4.5768989503416901E-4</v>
      </c>
      <c r="AX466" s="52">
        <f t="shared" si="130"/>
        <v>1.2687886286026441E-2</v>
      </c>
      <c r="BA466" s="52">
        <f t="shared" si="136"/>
        <v>5.9269698745593319E-5</v>
      </c>
      <c r="BB466" s="52">
        <f t="shared" si="136"/>
        <v>5.3252027078342784E-3</v>
      </c>
      <c r="BC466" s="52">
        <f t="shared" si="136"/>
        <v>8.2470360630181733E-4</v>
      </c>
      <c r="BD466" s="52">
        <f t="shared" si="136"/>
        <v>1.7270962500099858E-3</v>
      </c>
      <c r="BE466" s="52">
        <f t="shared" si="136"/>
        <v>1.8028179163056442E-3</v>
      </c>
      <c r="BF466" s="52">
        <f t="shared" si="131"/>
        <v>0.10028195385315906</v>
      </c>
      <c r="BG466" s="52">
        <f t="shared" si="131"/>
        <v>1.1944851661672466E-2</v>
      </c>
      <c r="BH466" s="52">
        <f t="shared" si="131"/>
        <v>9.7899051005968796E-5</v>
      </c>
      <c r="BI466" s="52">
        <f t="shared" si="131"/>
        <v>4.5768989503416901E-4</v>
      </c>
      <c r="BJ466" s="52">
        <f t="shared" si="131"/>
        <v>1.2687886286026448E-2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4" si="137">D384</f>
        <v>Average</v>
      </c>
      <c r="E473" s="43" t="str">
        <f t="shared" si="137"/>
        <v>Blood</v>
      </c>
      <c r="F473" s="43" t="str">
        <f t="shared" si="137"/>
        <v>Thymus</v>
      </c>
      <c r="G473" s="43" t="str">
        <f t="shared" si="137"/>
        <v>Heart</v>
      </c>
      <c r="H473" s="43" t="str">
        <f t="shared" si="137"/>
        <v>Lungs</v>
      </c>
      <c r="I473" s="43" t="str">
        <f t="shared" si="137"/>
        <v>Kidneys</v>
      </c>
      <c r="J473" s="43" t="str">
        <f t="shared" si="137"/>
        <v>Spleen</v>
      </c>
      <c r="K473" s="43" t="str">
        <f t="shared" si="137"/>
        <v>Liver</v>
      </c>
      <c r="L473" s="43" t="str">
        <f t="shared" si="137"/>
        <v>ART</v>
      </c>
      <c r="M473" s="43" t="str">
        <f t="shared" si="137"/>
        <v>Carcass</v>
      </c>
      <c r="N473" s="43" t="str">
        <f t="shared" si="137"/>
        <v>Tumor</v>
      </c>
      <c r="Q473" s="43" t="str">
        <f t="shared" ref="Q473:Z474" si="138">Q384</f>
        <v>Blood</v>
      </c>
      <c r="R473" s="43" t="str">
        <f t="shared" si="138"/>
        <v>Thymus</v>
      </c>
      <c r="S473" s="43" t="str">
        <f t="shared" si="138"/>
        <v>Heart</v>
      </c>
      <c r="T473" s="43" t="str">
        <f t="shared" si="138"/>
        <v>Lungs</v>
      </c>
      <c r="U473" s="43" t="str">
        <f t="shared" si="138"/>
        <v>Kidneys</v>
      </c>
      <c r="V473" s="43" t="str">
        <f t="shared" si="138"/>
        <v>Spleen</v>
      </c>
      <c r="W473" s="43" t="str">
        <f t="shared" si="138"/>
        <v>Liver</v>
      </c>
      <c r="X473" s="43" t="str">
        <f t="shared" si="138"/>
        <v>ART</v>
      </c>
      <c r="Y473" s="43" t="str">
        <f t="shared" si="138"/>
        <v>Carcass</v>
      </c>
      <c r="Z473" s="43" t="str">
        <f t="shared" si="138"/>
        <v>Tumor</v>
      </c>
      <c r="AA473" s="43"/>
      <c r="AC473" s="43" t="str">
        <f t="shared" ref="AC473:AL474" si="139">AC384</f>
        <v>Blood</v>
      </c>
      <c r="AD473" s="43" t="str">
        <f t="shared" si="139"/>
        <v>Thymus</v>
      </c>
      <c r="AE473" s="43" t="str">
        <f t="shared" si="139"/>
        <v>Heart</v>
      </c>
      <c r="AF473" s="43" t="str">
        <f t="shared" si="139"/>
        <v>Lungs</v>
      </c>
      <c r="AG473" s="43" t="str">
        <f t="shared" si="139"/>
        <v>Kidneys</v>
      </c>
      <c r="AH473" s="43" t="str">
        <f t="shared" si="139"/>
        <v>Spleen</v>
      </c>
      <c r="AI473" s="43" t="str">
        <f t="shared" si="139"/>
        <v>Liver</v>
      </c>
      <c r="AJ473" s="43" t="str">
        <f t="shared" si="139"/>
        <v>ART</v>
      </c>
      <c r="AK473" s="43" t="str">
        <f t="shared" si="139"/>
        <v>Carcass</v>
      </c>
      <c r="AL473" s="43" t="str">
        <f t="shared" si="139"/>
        <v>Tumor</v>
      </c>
      <c r="AM473" s="43"/>
      <c r="AN473" s="43" t="str">
        <f t="shared" ref="AN473:AX473" si="140">AN384</f>
        <v>Range -</v>
      </c>
      <c r="AO473" s="43" t="str">
        <f t="shared" si="140"/>
        <v>Blood</v>
      </c>
      <c r="AP473" s="43" t="str">
        <f t="shared" si="140"/>
        <v>Thymus</v>
      </c>
      <c r="AQ473" s="43" t="str">
        <f t="shared" si="140"/>
        <v>Heart</v>
      </c>
      <c r="AR473" s="43" t="str">
        <f t="shared" si="140"/>
        <v>Lungs</v>
      </c>
      <c r="AS473" s="43" t="str">
        <f t="shared" si="140"/>
        <v>Kidneys</v>
      </c>
      <c r="AT473" s="43" t="str">
        <f t="shared" si="140"/>
        <v>Spleen</v>
      </c>
      <c r="AU473" s="43" t="str">
        <f t="shared" si="140"/>
        <v>Liver</v>
      </c>
      <c r="AV473" s="43" t="str">
        <f t="shared" si="140"/>
        <v>ART</v>
      </c>
      <c r="AW473" s="43" t="str">
        <f t="shared" si="140"/>
        <v>Carcass</v>
      </c>
      <c r="AX473" s="43" t="str">
        <f t="shared" si="140"/>
        <v>Tumor</v>
      </c>
      <c r="AY473" s="43"/>
      <c r="AZ473" s="43" t="str">
        <f t="shared" ref="AZ473:BJ473" si="141">AZ384</f>
        <v>Range +</v>
      </c>
      <c r="BA473" s="43" t="str">
        <f t="shared" si="141"/>
        <v>Blood</v>
      </c>
      <c r="BB473" s="43" t="str">
        <f t="shared" si="141"/>
        <v>Thymus</v>
      </c>
      <c r="BC473" s="43" t="str">
        <f t="shared" si="141"/>
        <v>Heart</v>
      </c>
      <c r="BD473" s="43" t="str">
        <f t="shared" si="141"/>
        <v>Lungs</v>
      </c>
      <c r="BE473" s="43" t="str">
        <f t="shared" si="141"/>
        <v>Kidneys</v>
      </c>
      <c r="BF473" s="43" t="str">
        <f t="shared" si="141"/>
        <v>Spleen</v>
      </c>
      <c r="BG473" s="43" t="str">
        <f t="shared" si="141"/>
        <v>Liver</v>
      </c>
      <c r="BH473" s="43" t="str">
        <f t="shared" si="141"/>
        <v>ART</v>
      </c>
      <c r="BI473" s="43" t="str">
        <f t="shared" si="141"/>
        <v>Carcass</v>
      </c>
      <c r="BJ473" s="43" t="str">
        <f t="shared" si="141"/>
        <v>Tumor</v>
      </c>
    </row>
    <row r="474" spans="4:63">
      <c r="D474" s="42">
        <f>D385</f>
        <v>0</v>
      </c>
      <c r="E474" s="44">
        <f>E385</f>
        <v>0</v>
      </c>
      <c r="F474" s="44">
        <f t="shared" si="137"/>
        <v>0</v>
      </c>
      <c r="G474" s="44">
        <f t="shared" si="137"/>
        <v>0</v>
      </c>
      <c r="H474" s="44">
        <f t="shared" si="137"/>
        <v>0</v>
      </c>
      <c r="I474" s="44">
        <f t="shared" si="137"/>
        <v>0</v>
      </c>
      <c r="J474" s="44">
        <f t="shared" si="137"/>
        <v>0</v>
      </c>
      <c r="K474" s="44">
        <f t="shared" si="137"/>
        <v>0</v>
      </c>
      <c r="L474" s="44">
        <f t="shared" si="137"/>
        <v>0</v>
      </c>
      <c r="M474" s="44">
        <f t="shared" si="137"/>
        <v>0</v>
      </c>
      <c r="N474" s="44">
        <f t="shared" si="137"/>
        <v>0</v>
      </c>
      <c r="Q474" s="44">
        <f>Q385</f>
        <v>0</v>
      </c>
      <c r="R474" s="44">
        <f t="shared" si="138"/>
        <v>0</v>
      </c>
      <c r="S474" s="44">
        <f t="shared" si="138"/>
        <v>0</v>
      </c>
      <c r="T474" s="44">
        <f t="shared" si="138"/>
        <v>0</v>
      </c>
      <c r="U474" s="44">
        <f t="shared" si="138"/>
        <v>0</v>
      </c>
      <c r="V474" s="44">
        <f t="shared" si="138"/>
        <v>0</v>
      </c>
      <c r="W474" s="44">
        <f t="shared" si="138"/>
        <v>0</v>
      </c>
      <c r="X474" s="44">
        <f t="shared" si="138"/>
        <v>0</v>
      </c>
      <c r="Y474" s="44">
        <f t="shared" si="138"/>
        <v>0</v>
      </c>
      <c r="Z474" s="44">
        <f t="shared" si="138"/>
        <v>0</v>
      </c>
      <c r="AC474" s="44">
        <f>AC385</f>
        <v>0</v>
      </c>
      <c r="AD474" s="44">
        <f t="shared" si="139"/>
        <v>0</v>
      </c>
      <c r="AE474" s="44">
        <f t="shared" si="139"/>
        <v>0</v>
      </c>
      <c r="AF474" s="44">
        <f t="shared" si="139"/>
        <v>0</v>
      </c>
      <c r="AG474" s="44">
        <f t="shared" si="139"/>
        <v>0</v>
      </c>
      <c r="AH474" s="44">
        <f t="shared" si="139"/>
        <v>0</v>
      </c>
      <c r="AI474" s="44">
        <f t="shared" si="139"/>
        <v>0</v>
      </c>
      <c r="AJ474" s="44">
        <f t="shared" si="139"/>
        <v>0</v>
      </c>
      <c r="AK474" s="44">
        <f t="shared" si="139"/>
        <v>0</v>
      </c>
      <c r="AL474" s="44">
        <f t="shared" si="139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4.1225042347611827E-8</v>
      </c>
      <c r="F475" s="52">
        <f t="shared" ref="F475:N490" si="142">F474+F297/$R$192</f>
        <v>4.1225042347611827E-8</v>
      </c>
      <c r="G475" s="52">
        <f t="shared" si="142"/>
        <v>4.1225042347611827E-8</v>
      </c>
      <c r="H475" s="52">
        <f t="shared" si="142"/>
        <v>4.1225042347611827E-8</v>
      </c>
      <c r="I475" s="52">
        <f t="shared" si="142"/>
        <v>4.1225042347611827E-8</v>
      </c>
      <c r="J475" s="52">
        <f t="shared" si="142"/>
        <v>4.1225042347611827E-8</v>
      </c>
      <c r="K475" s="52">
        <f t="shared" si="142"/>
        <v>4.1225042347611827E-8</v>
      </c>
      <c r="L475" s="52">
        <f t="shared" si="142"/>
        <v>4.1225042347611827E-8</v>
      </c>
      <c r="M475" s="52">
        <f t="shared" si="142"/>
        <v>4.1225042347611827E-8</v>
      </c>
      <c r="N475" s="52">
        <f t="shared" si="142"/>
        <v>4.1225042347611827E-8</v>
      </c>
      <c r="Q475" s="52">
        <f>Q474+Q297/$R$192</f>
        <v>3.4207552817122328E-8</v>
      </c>
      <c r="R475" s="52">
        <f t="shared" ref="R475:Z490" si="143">R474+R297/$R$192</f>
        <v>1.7547624110084659E-8</v>
      </c>
      <c r="S475" s="52">
        <f t="shared" si="143"/>
        <v>3.5598489997049489E-8</v>
      </c>
      <c r="T475" s="52">
        <f t="shared" si="143"/>
        <v>3.6353838747138676E-8</v>
      </c>
      <c r="U475" s="52">
        <f t="shared" si="143"/>
        <v>3.279316873139386E-8</v>
      </c>
      <c r="V475" s="52">
        <f t="shared" si="143"/>
        <v>-1.8583168378255697E-8</v>
      </c>
      <c r="W475" s="52">
        <f t="shared" si="143"/>
        <v>2.1269580731558146E-8</v>
      </c>
      <c r="X475" s="52">
        <f t="shared" si="143"/>
        <v>3.9581461580918337E-8</v>
      </c>
      <c r="Y475" s="52">
        <f t="shared" si="143"/>
        <v>3.8503874290807274E-8</v>
      </c>
      <c r="Z475" s="52">
        <f t="shared" si="143"/>
        <v>2.2535352723828295E-8</v>
      </c>
      <c r="AC475" s="52">
        <f>AC474+AC297/$R$192</f>
        <v>4.8242531878101318E-8</v>
      </c>
      <c r="AD475" s="52">
        <f t="shared" ref="AD475:AL490" si="144">AD474+AD297/$R$192</f>
        <v>6.4902460585138985E-8</v>
      </c>
      <c r="AE475" s="52">
        <f t="shared" si="144"/>
        <v>4.6851594698174157E-8</v>
      </c>
      <c r="AF475" s="52">
        <f t="shared" si="144"/>
        <v>4.6096245948084977E-8</v>
      </c>
      <c r="AG475" s="52">
        <f t="shared" si="144"/>
        <v>4.9656915963829766E-8</v>
      </c>
      <c r="AH475" s="52">
        <f t="shared" si="144"/>
        <v>1.0103325307347933E-7</v>
      </c>
      <c r="AI475" s="52">
        <f t="shared" si="144"/>
        <v>6.1180503963665487E-8</v>
      </c>
      <c r="AJ475" s="52">
        <f t="shared" si="144"/>
        <v>4.2868623114305303E-8</v>
      </c>
      <c r="AK475" s="52">
        <f t="shared" si="144"/>
        <v>4.3946210404416366E-8</v>
      </c>
      <c r="AL475" s="52">
        <f t="shared" si="144"/>
        <v>5.9914731971395351E-8</v>
      </c>
      <c r="AO475" s="52">
        <f>E475-Q475</f>
        <v>7.0174895304894983E-9</v>
      </c>
      <c r="AP475" s="52">
        <f t="shared" ref="AP475:AX503" si="145">F475-R475</f>
        <v>2.3677418237527168E-8</v>
      </c>
      <c r="AQ475" s="52">
        <f t="shared" si="145"/>
        <v>5.6265523505623373E-9</v>
      </c>
      <c r="AR475" s="52">
        <f t="shared" si="145"/>
        <v>4.8712036004731504E-9</v>
      </c>
      <c r="AS475" s="52">
        <f t="shared" si="145"/>
        <v>8.4318736162179662E-9</v>
      </c>
      <c r="AT475" s="52">
        <f t="shared" si="145"/>
        <v>5.9808210725867527E-8</v>
      </c>
      <c r="AU475" s="52">
        <f t="shared" si="145"/>
        <v>1.995546161605368E-8</v>
      </c>
      <c r="AV475" s="52">
        <f t="shared" si="145"/>
        <v>1.64358076669349E-9</v>
      </c>
      <c r="AW475" s="52">
        <f t="shared" si="145"/>
        <v>2.721168056804553E-9</v>
      </c>
      <c r="AX475" s="52">
        <f t="shared" si="145"/>
        <v>1.8689689623783531E-8</v>
      </c>
      <c r="BA475" s="52">
        <f>AC475-E475</f>
        <v>7.0174895304894917E-9</v>
      </c>
      <c r="BB475" s="52">
        <f t="shared" ref="BB475:BJ490" si="146">AD475-F475</f>
        <v>2.3677418237527158E-8</v>
      </c>
      <c r="BC475" s="52">
        <f t="shared" si="146"/>
        <v>5.6265523505623307E-9</v>
      </c>
      <c r="BD475" s="52">
        <f t="shared" si="146"/>
        <v>4.8712036004731504E-9</v>
      </c>
      <c r="BE475" s="52">
        <f t="shared" si="146"/>
        <v>8.4318736162179397E-9</v>
      </c>
      <c r="BF475" s="52">
        <f t="shared" si="146"/>
        <v>5.9808210725867501E-8</v>
      </c>
      <c r="BG475" s="52">
        <f t="shared" si="146"/>
        <v>1.9955461616053661E-8</v>
      </c>
      <c r="BH475" s="52">
        <f t="shared" si="146"/>
        <v>1.6435807666934768E-9</v>
      </c>
      <c r="BI475" s="52">
        <f t="shared" si="146"/>
        <v>2.7211680568045397E-9</v>
      </c>
      <c r="BJ475" s="52">
        <f t="shared" si="146"/>
        <v>1.8689689623783525E-8</v>
      </c>
    </row>
    <row r="476" spans="4:63">
      <c r="D476" s="42">
        <f t="shared" ref="D476:D539" si="147">D387</f>
        <v>7.4999999999999997E-2</v>
      </c>
      <c r="E476" s="52">
        <f>E475+E298/$R$192</f>
        <v>1.0985595116406926E-7</v>
      </c>
      <c r="F476" s="52">
        <f t="shared" si="142"/>
        <v>1.0985595116406926E-7</v>
      </c>
      <c r="G476" s="52">
        <f t="shared" si="142"/>
        <v>1.0985595116406926E-7</v>
      </c>
      <c r="H476" s="52">
        <f t="shared" si="142"/>
        <v>1.0985595116406926E-7</v>
      </c>
      <c r="I476" s="52">
        <f t="shared" si="142"/>
        <v>1.0985595116406926E-7</v>
      </c>
      <c r="J476" s="52">
        <f t="shared" si="142"/>
        <v>1.0985595116406926E-7</v>
      </c>
      <c r="K476" s="52">
        <f t="shared" si="142"/>
        <v>1.0985595116406926E-7</v>
      </c>
      <c r="L476" s="52">
        <f t="shared" si="142"/>
        <v>1.0985595116406926E-7</v>
      </c>
      <c r="M476" s="52">
        <f t="shared" si="142"/>
        <v>1.0985595116406926E-7</v>
      </c>
      <c r="N476" s="52">
        <f t="shared" si="142"/>
        <v>1.0985595116406926E-7</v>
      </c>
      <c r="Q476" s="52">
        <f t="shared" ref="Q476:Z491" si="148">Q475+Q298/$R$192</f>
        <v>8.9172358372034315E-8</v>
      </c>
      <c r="R476" s="52">
        <f t="shared" si="143"/>
        <v>5.011479500244097E-8</v>
      </c>
      <c r="S476" s="52">
        <f t="shared" si="143"/>
        <v>8.9281139679826465E-8</v>
      </c>
      <c r="T476" s="52">
        <f t="shared" si="143"/>
        <v>9.5611040051743133E-8</v>
      </c>
      <c r="U476" s="52">
        <f t="shared" si="143"/>
        <v>8.3607819597163993E-8</v>
      </c>
      <c r="V476" s="52">
        <f t="shared" si="143"/>
        <v>-5.0732694949691312E-8</v>
      </c>
      <c r="W476" s="52">
        <f t="shared" si="143"/>
        <v>4.9092878458846015E-8</v>
      </c>
      <c r="X476" s="52">
        <f t="shared" si="143"/>
        <v>1.0518860384092324E-7</v>
      </c>
      <c r="Y476" s="52">
        <f t="shared" si="143"/>
        <v>1.0322422252087887E-7</v>
      </c>
      <c r="Z476" s="52">
        <f t="shared" si="143"/>
        <v>4.112590480666201E-8</v>
      </c>
      <c r="AA476" s="96"/>
      <c r="AB476" s="96"/>
      <c r="AC476" s="52">
        <f t="shared" ref="AC476:AL491" si="149">AC475+AC298/$R$192</f>
        <v>1.305395439561042E-7</v>
      </c>
      <c r="AD476" s="52">
        <f t="shared" si="144"/>
        <v>1.6959710732569753E-7</v>
      </c>
      <c r="AE476" s="52">
        <f t="shared" si="144"/>
        <v>1.3043076264831205E-7</v>
      </c>
      <c r="AF476" s="52">
        <f t="shared" si="144"/>
        <v>1.2410086227639538E-7</v>
      </c>
      <c r="AG476" s="52">
        <f t="shared" si="144"/>
        <v>1.361040827309745E-7</v>
      </c>
      <c r="AH476" s="52">
        <f t="shared" si="144"/>
        <v>2.7044459727782986E-7</v>
      </c>
      <c r="AI476" s="52">
        <f t="shared" si="144"/>
        <v>1.7061902386929253E-7</v>
      </c>
      <c r="AJ476" s="52">
        <f t="shared" si="144"/>
        <v>1.1452329848721525E-7</v>
      </c>
      <c r="AK476" s="52">
        <f t="shared" si="144"/>
        <v>1.1648767980725962E-7</v>
      </c>
      <c r="AL476" s="52">
        <f t="shared" si="144"/>
        <v>1.7858599752147652E-7</v>
      </c>
      <c r="AO476" s="52">
        <f t="shared" ref="AO476" si="150">E476-Q476</f>
        <v>2.0683592792034943E-8</v>
      </c>
      <c r="AP476" s="52">
        <f t="shared" si="145"/>
        <v>5.9741156161628288E-8</v>
      </c>
      <c r="AQ476" s="52">
        <f t="shared" si="145"/>
        <v>2.0574811484242793E-8</v>
      </c>
      <c r="AR476" s="52">
        <f t="shared" si="145"/>
        <v>1.4244911112326125E-8</v>
      </c>
      <c r="AS476" s="52">
        <f t="shared" si="145"/>
        <v>2.6248131566905265E-8</v>
      </c>
      <c r="AT476" s="52">
        <f t="shared" si="145"/>
        <v>1.6058864611376057E-7</v>
      </c>
      <c r="AU476" s="52">
        <f t="shared" si="145"/>
        <v>6.0763072705223243E-8</v>
      </c>
      <c r="AV476" s="52">
        <f t="shared" si="145"/>
        <v>4.6673473231460202E-9</v>
      </c>
      <c r="AW476" s="52">
        <f t="shared" si="145"/>
        <v>6.6317286431903876E-9</v>
      </c>
      <c r="AX476" s="52">
        <f t="shared" si="145"/>
        <v>6.8730046357407248E-8</v>
      </c>
      <c r="BA476" s="52">
        <f t="shared" ref="BA476:BJ539" si="151">AC476-E476</f>
        <v>2.0683592792034943E-8</v>
      </c>
      <c r="BB476" s="52">
        <f t="shared" si="146"/>
        <v>5.9741156161628275E-8</v>
      </c>
      <c r="BC476" s="52">
        <f t="shared" si="146"/>
        <v>2.0574811484242793E-8</v>
      </c>
      <c r="BD476" s="52">
        <f t="shared" si="146"/>
        <v>1.4244911112326125E-8</v>
      </c>
      <c r="BE476" s="52">
        <f t="shared" si="146"/>
        <v>2.6248131566905238E-8</v>
      </c>
      <c r="BF476" s="52">
        <f t="shared" si="146"/>
        <v>1.605886461137606E-7</v>
      </c>
      <c r="BG476" s="52">
        <f t="shared" si="146"/>
        <v>6.076307270522327E-8</v>
      </c>
      <c r="BH476" s="52">
        <f t="shared" si="146"/>
        <v>4.6673473231459938E-9</v>
      </c>
      <c r="BI476" s="52">
        <f t="shared" si="146"/>
        <v>6.6317286431903611E-9</v>
      </c>
      <c r="BJ476" s="52">
        <f t="shared" si="146"/>
        <v>6.8730046357407262E-8</v>
      </c>
    </row>
    <row r="477" spans="4:63">
      <c r="D477" s="42">
        <f t="shared" si="147"/>
        <v>0.1</v>
      </c>
      <c r="E477" s="52">
        <f t="shared" ref="E477:N492" si="152">E476+E299/$R$192</f>
        <v>1.6526162939500158E-7</v>
      </c>
      <c r="F477" s="52">
        <f t="shared" si="142"/>
        <v>1.6526162939500158E-7</v>
      </c>
      <c r="G477" s="52">
        <f t="shared" si="142"/>
        <v>1.6526162939500158E-7</v>
      </c>
      <c r="H477" s="52">
        <f t="shared" si="142"/>
        <v>1.6526162939500158E-7</v>
      </c>
      <c r="I477" s="52">
        <f t="shared" si="142"/>
        <v>1.6526162939500158E-7</v>
      </c>
      <c r="J477" s="52">
        <f t="shared" si="142"/>
        <v>1.6526162939500158E-7</v>
      </c>
      <c r="K477" s="52">
        <f t="shared" si="142"/>
        <v>1.6526162939500158E-7</v>
      </c>
      <c r="L477" s="52">
        <f t="shared" si="142"/>
        <v>1.6526162939500158E-7</v>
      </c>
      <c r="M477" s="52">
        <f t="shared" si="142"/>
        <v>1.6526162939500158E-7</v>
      </c>
      <c r="N477" s="52">
        <f t="shared" si="142"/>
        <v>1.6526162939500158E-7</v>
      </c>
      <c r="Q477" s="52">
        <f t="shared" si="148"/>
        <v>1.3084344345932619E-7</v>
      </c>
      <c r="R477" s="52">
        <f t="shared" si="143"/>
        <v>8.096724380280636E-8</v>
      </c>
      <c r="S477" s="52">
        <f t="shared" si="143"/>
        <v>1.2499394832829889E-7</v>
      </c>
      <c r="T477" s="52">
        <f t="shared" si="143"/>
        <v>1.4176610829541798E-7</v>
      </c>
      <c r="U477" s="52">
        <f t="shared" si="143"/>
        <v>1.1944653415756573E-7</v>
      </c>
      <c r="V477" s="52">
        <f t="shared" si="143"/>
        <v>-7.8433423288806535E-8</v>
      </c>
      <c r="W477" s="52">
        <f t="shared" si="143"/>
        <v>6.1155325620130603E-8</v>
      </c>
      <c r="X477" s="52">
        <f t="shared" si="143"/>
        <v>1.5776981960684889E-7</v>
      </c>
      <c r="Y477" s="52">
        <f t="shared" si="143"/>
        <v>1.5631672065889081E-7</v>
      </c>
      <c r="Z477" s="52">
        <f t="shared" si="143"/>
        <v>2.9528287131430873E-8</v>
      </c>
      <c r="AA477" s="96"/>
      <c r="AB477" s="96"/>
      <c r="AC477" s="52">
        <f t="shared" si="149"/>
        <v>1.9967981533067699E-7</v>
      </c>
      <c r="AD477" s="52">
        <f t="shared" si="144"/>
        <v>2.495560149871968E-7</v>
      </c>
      <c r="AE477" s="52">
        <f t="shared" si="144"/>
        <v>2.0552931046170427E-7</v>
      </c>
      <c r="AF477" s="52">
        <f t="shared" si="144"/>
        <v>1.8875715049458517E-7</v>
      </c>
      <c r="AG477" s="52">
        <f t="shared" si="144"/>
        <v>2.110767246324374E-7</v>
      </c>
      <c r="AH477" s="52">
        <f t="shared" si="144"/>
        <v>4.0895668207880955E-7</v>
      </c>
      <c r="AI477" s="52">
        <f t="shared" si="144"/>
        <v>2.6936793316987262E-7</v>
      </c>
      <c r="AJ477" s="52">
        <f t="shared" si="144"/>
        <v>1.7275343918315424E-7</v>
      </c>
      <c r="AK477" s="52">
        <f t="shared" si="144"/>
        <v>1.7420653813111232E-7</v>
      </c>
      <c r="AL477" s="52">
        <f t="shared" si="144"/>
        <v>3.0099497165857233E-7</v>
      </c>
      <c r="AO477" s="52">
        <f>E477-Q477</f>
        <v>3.4418185935675389E-8</v>
      </c>
      <c r="AP477" s="52">
        <f t="shared" si="145"/>
        <v>8.4294385592195218E-8</v>
      </c>
      <c r="AQ477" s="52">
        <f t="shared" si="145"/>
        <v>4.0267681066702688E-8</v>
      </c>
      <c r="AR477" s="52">
        <f t="shared" si="145"/>
        <v>2.3495521099583596E-8</v>
      </c>
      <c r="AS477" s="52">
        <f t="shared" si="145"/>
        <v>4.5815095237435846E-8</v>
      </c>
      <c r="AT477" s="52">
        <f t="shared" si="145"/>
        <v>2.436950526838081E-7</v>
      </c>
      <c r="AU477" s="52">
        <f t="shared" si="145"/>
        <v>1.0410630377487097E-7</v>
      </c>
      <c r="AV477" s="52">
        <f t="shared" si="145"/>
        <v>7.4918097881526899E-9</v>
      </c>
      <c r="AW477" s="52">
        <f t="shared" si="145"/>
        <v>8.9449087361107689E-9</v>
      </c>
      <c r="AX477" s="52">
        <f t="shared" si="145"/>
        <v>1.357333422635707E-7</v>
      </c>
      <c r="BA477" s="52">
        <f t="shared" si="151"/>
        <v>3.4418185935675415E-8</v>
      </c>
      <c r="BB477" s="52">
        <f t="shared" si="146"/>
        <v>8.4294385592195218E-8</v>
      </c>
      <c r="BC477" s="52">
        <f t="shared" si="146"/>
        <v>4.0267681066702688E-8</v>
      </c>
      <c r="BD477" s="52">
        <f t="shared" si="146"/>
        <v>2.3495521099583596E-8</v>
      </c>
      <c r="BE477" s="52">
        <f t="shared" si="146"/>
        <v>4.581509523743582E-8</v>
      </c>
      <c r="BF477" s="52">
        <f t="shared" si="146"/>
        <v>2.4369505268380794E-7</v>
      </c>
      <c r="BG477" s="52">
        <f t="shared" si="146"/>
        <v>1.0410630377487104E-7</v>
      </c>
      <c r="BH477" s="52">
        <f t="shared" si="146"/>
        <v>7.4918097881526634E-9</v>
      </c>
      <c r="BI477" s="52">
        <f t="shared" si="146"/>
        <v>8.9449087361107424E-9</v>
      </c>
      <c r="BJ477" s="52">
        <f t="shared" si="146"/>
        <v>1.3573334226357075E-7</v>
      </c>
    </row>
    <row r="478" spans="4:63">
      <c r="D478" s="42">
        <f t="shared" si="147"/>
        <v>0.125</v>
      </c>
      <c r="E478" s="52">
        <f t="shared" si="152"/>
        <v>2.2387303809101834E-7</v>
      </c>
      <c r="F478" s="52">
        <f t="shared" si="142"/>
        <v>2.2387303809101834E-7</v>
      </c>
      <c r="G478" s="52">
        <f t="shared" si="142"/>
        <v>2.2387303809101834E-7</v>
      </c>
      <c r="H478" s="52">
        <f t="shared" si="142"/>
        <v>2.2387303809101834E-7</v>
      </c>
      <c r="I478" s="52">
        <f t="shared" si="142"/>
        <v>2.2387303809101834E-7</v>
      </c>
      <c r="J478" s="52">
        <f t="shared" si="142"/>
        <v>2.2387303809101834E-7</v>
      </c>
      <c r="K478" s="52">
        <f t="shared" si="142"/>
        <v>2.2387303809101834E-7</v>
      </c>
      <c r="L478" s="52">
        <f t="shared" si="142"/>
        <v>2.2387303809101834E-7</v>
      </c>
      <c r="M478" s="52">
        <f t="shared" si="142"/>
        <v>2.2387303809101834E-7</v>
      </c>
      <c r="N478" s="52">
        <f t="shared" si="142"/>
        <v>2.2387303809101834E-7</v>
      </c>
      <c r="Q478" s="52">
        <f t="shared" si="148"/>
        <v>1.7264055705250969E-7</v>
      </c>
      <c r="R478" s="52">
        <f t="shared" si="143"/>
        <v>1.1745021499620873E-7</v>
      </c>
      <c r="S478" s="52">
        <f t="shared" si="143"/>
        <v>1.5629219992042199E-7</v>
      </c>
      <c r="T478" s="52">
        <f t="shared" si="143"/>
        <v>1.8911212727989687E-7</v>
      </c>
      <c r="U478" s="52">
        <f t="shared" si="143"/>
        <v>1.5292232345194362E-7</v>
      </c>
      <c r="V478" s="52">
        <f t="shared" si="143"/>
        <v>-1.095431284408342E-7</v>
      </c>
      <c r="W478" s="52">
        <f t="shared" si="143"/>
        <v>6.4999188980821489E-8</v>
      </c>
      <c r="X478" s="52">
        <f t="shared" si="143"/>
        <v>2.1305673961717248E-7</v>
      </c>
      <c r="Y478" s="52">
        <f t="shared" si="143"/>
        <v>2.1319437833335065E-7</v>
      </c>
      <c r="Z478" s="52">
        <f t="shared" si="143"/>
        <v>-6.441217439246998E-9</v>
      </c>
      <c r="AA478" s="96"/>
      <c r="AB478" s="96"/>
      <c r="AC478" s="52">
        <f t="shared" si="149"/>
        <v>2.7510551912952704E-7</v>
      </c>
      <c r="AD478" s="52">
        <f t="shared" si="144"/>
        <v>3.3029586118582797E-7</v>
      </c>
      <c r="AE478" s="52">
        <f t="shared" si="144"/>
        <v>2.9145387626161466E-7</v>
      </c>
      <c r="AF478" s="52">
        <f t="shared" si="144"/>
        <v>2.5863394890213981E-7</v>
      </c>
      <c r="AG478" s="52">
        <f t="shared" si="144"/>
        <v>2.9482375273009305E-7</v>
      </c>
      <c r="AH478" s="52">
        <f t="shared" si="144"/>
        <v>5.5728920462287071E-7</v>
      </c>
      <c r="AI478" s="52">
        <f t="shared" si="144"/>
        <v>3.8274688720121526E-7</v>
      </c>
      <c r="AJ478" s="52">
        <f t="shared" si="144"/>
        <v>2.3468933656486416E-7</v>
      </c>
      <c r="AK478" s="52">
        <f t="shared" si="144"/>
        <v>2.3455169784868599E-7</v>
      </c>
      <c r="AL478" s="52">
        <f t="shared" si="144"/>
        <v>4.5418729362128405E-7</v>
      </c>
      <c r="AO478" s="52">
        <f t="shared" ref="AO478:AX516" si="153">E478-Q478</f>
        <v>5.1232481038508649E-8</v>
      </c>
      <c r="AP478" s="52">
        <f t="shared" si="145"/>
        <v>1.0642282309480961E-7</v>
      </c>
      <c r="AQ478" s="52">
        <f t="shared" si="145"/>
        <v>6.7580838170596349E-8</v>
      </c>
      <c r="AR478" s="52">
        <f t="shared" si="145"/>
        <v>3.4760910811121471E-8</v>
      </c>
      <c r="AS478" s="52">
        <f t="shared" si="145"/>
        <v>7.0950714639074718E-8</v>
      </c>
      <c r="AT478" s="52">
        <f t="shared" si="145"/>
        <v>3.3341616653185256E-7</v>
      </c>
      <c r="AU478" s="52">
        <f t="shared" si="145"/>
        <v>1.5887384911019685E-7</v>
      </c>
      <c r="AV478" s="52">
        <f t="shared" si="145"/>
        <v>1.0816298473845853E-8</v>
      </c>
      <c r="AW478" s="52">
        <f t="shared" si="145"/>
        <v>1.0678659757667682E-8</v>
      </c>
      <c r="AX478" s="52">
        <f t="shared" si="145"/>
        <v>2.3031425553026534E-7</v>
      </c>
      <c r="BA478" s="52">
        <f t="shared" si="151"/>
        <v>5.1232481038508701E-8</v>
      </c>
      <c r="BB478" s="52">
        <f t="shared" si="146"/>
        <v>1.0642282309480963E-7</v>
      </c>
      <c r="BC478" s="52">
        <f t="shared" si="146"/>
        <v>6.7580838170596323E-8</v>
      </c>
      <c r="BD478" s="52">
        <f t="shared" si="146"/>
        <v>3.4760910811121471E-8</v>
      </c>
      <c r="BE478" s="52">
        <f t="shared" si="146"/>
        <v>7.0950714639074718E-8</v>
      </c>
      <c r="BF478" s="52">
        <f t="shared" si="146"/>
        <v>3.3341616653185235E-7</v>
      </c>
      <c r="BG478" s="52">
        <f t="shared" si="146"/>
        <v>1.5887384911019693E-7</v>
      </c>
      <c r="BH478" s="52">
        <f t="shared" si="146"/>
        <v>1.0816298473845826E-8</v>
      </c>
      <c r="BI478" s="52">
        <f t="shared" si="146"/>
        <v>1.0678659757667656E-8</v>
      </c>
      <c r="BJ478" s="52">
        <f t="shared" si="146"/>
        <v>2.3031425553026571E-7</v>
      </c>
    </row>
    <row r="479" spans="4:63">
      <c r="D479" s="42">
        <f t="shared" si="147"/>
        <v>0.25</v>
      </c>
      <c r="E479" s="52">
        <f t="shared" si="152"/>
        <v>5.6498176352802404E-7</v>
      </c>
      <c r="F479" s="52">
        <f t="shared" si="142"/>
        <v>5.6498176352802404E-7</v>
      </c>
      <c r="G479" s="52">
        <f t="shared" si="142"/>
        <v>5.6498176352802404E-7</v>
      </c>
      <c r="H479" s="52">
        <f t="shared" si="142"/>
        <v>5.6498176352802404E-7</v>
      </c>
      <c r="I479" s="52">
        <f t="shared" si="142"/>
        <v>5.6498176352802404E-7</v>
      </c>
      <c r="J479" s="52">
        <f t="shared" si="142"/>
        <v>5.6498176352802404E-7</v>
      </c>
      <c r="K479" s="52">
        <f t="shared" si="142"/>
        <v>5.6498176352802404E-7</v>
      </c>
      <c r="L479" s="52">
        <f t="shared" si="142"/>
        <v>5.6498176352802404E-7</v>
      </c>
      <c r="M479" s="52">
        <f t="shared" si="142"/>
        <v>5.6498176352802404E-7</v>
      </c>
      <c r="N479" s="52">
        <f t="shared" si="142"/>
        <v>5.6498176352802404E-7</v>
      </c>
      <c r="Q479" s="52">
        <f t="shared" si="148"/>
        <v>4.0606677077220645E-7</v>
      </c>
      <c r="R479" s="52">
        <f t="shared" si="143"/>
        <v>3.4560234716074225E-7</v>
      </c>
      <c r="S479" s="52">
        <f t="shared" si="143"/>
        <v>3.0876883895257097E-7</v>
      </c>
      <c r="T479" s="52">
        <f t="shared" si="143"/>
        <v>4.3862290833382644E-7</v>
      </c>
      <c r="U479" s="52">
        <f t="shared" si="143"/>
        <v>3.2561008014358885E-7</v>
      </c>
      <c r="V479" s="52">
        <f t="shared" si="143"/>
        <v>-3.4521422092925021E-7</v>
      </c>
      <c r="W479" s="52">
        <f t="shared" si="143"/>
        <v>3.8194552667307877E-8</v>
      </c>
      <c r="X479" s="52">
        <f t="shared" si="143"/>
        <v>5.2907810398800985E-7</v>
      </c>
      <c r="Y479" s="52">
        <f t="shared" si="143"/>
        <v>5.4725482228942973E-7</v>
      </c>
      <c r="Z479" s="52">
        <f t="shared" si="143"/>
        <v>-3.3708060550599262E-7</v>
      </c>
      <c r="AA479" s="96"/>
      <c r="AB479" s="96"/>
      <c r="AC479" s="52">
        <f t="shared" si="149"/>
        <v>7.2389675628384185E-7</v>
      </c>
      <c r="AD479" s="52">
        <f t="shared" si="144"/>
        <v>7.8436117989530594E-7</v>
      </c>
      <c r="AE479" s="52">
        <f t="shared" si="144"/>
        <v>8.2119468810347711E-7</v>
      </c>
      <c r="AF479" s="52">
        <f t="shared" si="144"/>
        <v>6.913406187222216E-7</v>
      </c>
      <c r="AG479" s="52">
        <f t="shared" si="144"/>
        <v>8.0435344691245934E-7</v>
      </c>
      <c r="AH479" s="52">
        <f t="shared" si="144"/>
        <v>1.4751777479852977E-6</v>
      </c>
      <c r="AI479" s="52">
        <f t="shared" si="144"/>
        <v>1.09176897438874E-6</v>
      </c>
      <c r="AJ479" s="52">
        <f t="shared" si="144"/>
        <v>6.0088542306803834E-7</v>
      </c>
      <c r="AK479" s="52">
        <f t="shared" si="144"/>
        <v>5.8270870476661836E-7</v>
      </c>
      <c r="AL479" s="52">
        <f t="shared" si="144"/>
        <v>1.4670441325620439E-6</v>
      </c>
      <c r="AO479" s="52">
        <f t="shared" si="153"/>
        <v>1.589149927558176E-7</v>
      </c>
      <c r="AP479" s="52">
        <f t="shared" si="145"/>
        <v>2.1937941636728179E-7</v>
      </c>
      <c r="AQ479" s="52">
        <f t="shared" si="145"/>
        <v>2.5621292457545307E-7</v>
      </c>
      <c r="AR479" s="52">
        <f t="shared" si="145"/>
        <v>1.2635885519419761E-7</v>
      </c>
      <c r="AS479" s="52">
        <f t="shared" si="145"/>
        <v>2.3937168338443519E-7</v>
      </c>
      <c r="AT479" s="52">
        <f t="shared" si="145"/>
        <v>9.1019598445727426E-7</v>
      </c>
      <c r="AU479" s="52">
        <f t="shared" si="145"/>
        <v>5.2678721086071619E-7</v>
      </c>
      <c r="AV479" s="52">
        <f t="shared" si="145"/>
        <v>3.5903659540014191E-8</v>
      </c>
      <c r="AW479" s="52">
        <f t="shared" si="145"/>
        <v>1.7726941238594313E-8</v>
      </c>
      <c r="AX479" s="52">
        <f t="shared" si="145"/>
        <v>9.0206236903401661E-7</v>
      </c>
      <c r="BA479" s="52">
        <f t="shared" si="151"/>
        <v>1.5891499275581781E-7</v>
      </c>
      <c r="BB479" s="52">
        <f t="shared" si="146"/>
        <v>2.193794163672819E-7</v>
      </c>
      <c r="BC479" s="52">
        <f t="shared" si="146"/>
        <v>2.5621292457545307E-7</v>
      </c>
      <c r="BD479" s="52">
        <f t="shared" si="146"/>
        <v>1.2635885519419755E-7</v>
      </c>
      <c r="BE479" s="52">
        <f t="shared" si="146"/>
        <v>2.393716833844353E-7</v>
      </c>
      <c r="BF479" s="52">
        <f t="shared" si="146"/>
        <v>9.1019598445727362E-7</v>
      </c>
      <c r="BG479" s="52">
        <f t="shared" si="146"/>
        <v>5.2678721086071598E-7</v>
      </c>
      <c r="BH479" s="52">
        <f t="shared" si="146"/>
        <v>3.5903659540014297E-8</v>
      </c>
      <c r="BI479" s="52">
        <f t="shared" si="146"/>
        <v>1.7726941238594313E-8</v>
      </c>
      <c r="BJ479" s="52">
        <f t="shared" si="146"/>
        <v>9.020623690340199E-7</v>
      </c>
    </row>
    <row r="480" spans="4:63">
      <c r="D480" s="42">
        <f t="shared" si="147"/>
        <v>0.375</v>
      </c>
      <c r="E480" s="52">
        <f t="shared" si="152"/>
        <v>9.8674985828553209E-7</v>
      </c>
      <c r="F480" s="52">
        <f t="shared" si="142"/>
        <v>9.8674985828553209E-7</v>
      </c>
      <c r="G480" s="52">
        <f t="shared" si="142"/>
        <v>9.8674985828553209E-7</v>
      </c>
      <c r="H480" s="52">
        <f t="shared" si="142"/>
        <v>9.8674985828553209E-7</v>
      </c>
      <c r="I480" s="52">
        <f t="shared" si="142"/>
        <v>9.8674985828553209E-7</v>
      </c>
      <c r="J480" s="52">
        <f t="shared" si="142"/>
        <v>9.8674985828553209E-7</v>
      </c>
      <c r="K480" s="52">
        <f t="shared" si="142"/>
        <v>9.8674985828553209E-7</v>
      </c>
      <c r="L480" s="52">
        <f t="shared" si="142"/>
        <v>9.8674985828553209E-7</v>
      </c>
      <c r="M480" s="52">
        <f t="shared" si="142"/>
        <v>9.8674985828553209E-7</v>
      </c>
      <c r="N480" s="52">
        <f t="shared" si="142"/>
        <v>9.8674985828553209E-7</v>
      </c>
      <c r="Q480" s="52">
        <f t="shared" si="148"/>
        <v>6.9966095766098066E-7</v>
      </c>
      <c r="R480" s="52">
        <f t="shared" si="143"/>
        <v>6.1494475700687767E-7</v>
      </c>
      <c r="S480" s="52">
        <f t="shared" si="143"/>
        <v>5.0019227808508852E-7</v>
      </c>
      <c r="T480" s="52">
        <f t="shared" si="143"/>
        <v>7.0375515230945342E-7</v>
      </c>
      <c r="U480" s="52">
        <f t="shared" si="143"/>
        <v>5.2981791333196456E-7</v>
      </c>
      <c r="V480" s="52">
        <f t="shared" si="143"/>
        <v>-7.952997694289677E-7</v>
      </c>
      <c r="W480" s="52">
        <f t="shared" si="143"/>
        <v>-2.4899221346100492E-8</v>
      </c>
      <c r="X480" s="52">
        <f t="shared" si="143"/>
        <v>9.1035265886085367E-7</v>
      </c>
      <c r="Y480" s="52">
        <f t="shared" si="143"/>
        <v>9.5859996638668378E-7</v>
      </c>
      <c r="Z480" s="52">
        <f t="shared" si="143"/>
        <v>-8.0090493781652033E-7</v>
      </c>
      <c r="AA480" s="96"/>
      <c r="AB480" s="96"/>
      <c r="AC480" s="52">
        <f t="shared" si="149"/>
        <v>1.2738387589100837E-6</v>
      </c>
      <c r="AD480" s="52">
        <f t="shared" si="144"/>
        <v>1.3585549595641872E-6</v>
      </c>
      <c r="AE480" s="52">
        <f t="shared" si="144"/>
        <v>1.4733074384859754E-6</v>
      </c>
      <c r="AF480" s="52">
        <f t="shared" si="144"/>
        <v>1.2697445642616105E-6</v>
      </c>
      <c r="AG480" s="52">
        <f t="shared" si="144"/>
        <v>1.4436818032390996E-6</v>
      </c>
      <c r="AH480" s="52">
        <f t="shared" si="144"/>
        <v>2.7687994860000268E-6</v>
      </c>
      <c r="AI480" s="52">
        <f t="shared" si="144"/>
        <v>1.9983989379171639E-6</v>
      </c>
      <c r="AJ480" s="52">
        <f t="shared" si="144"/>
        <v>1.0631470577102106E-6</v>
      </c>
      <c r="AK480" s="52">
        <f t="shared" si="144"/>
        <v>1.0148997501843804E-6</v>
      </c>
      <c r="AL480" s="52">
        <f t="shared" si="144"/>
        <v>2.7744046543875873E-6</v>
      </c>
      <c r="AO480" s="52">
        <f t="shared" si="153"/>
        <v>2.8708890062455142E-7</v>
      </c>
      <c r="AP480" s="52">
        <f t="shared" si="145"/>
        <v>3.7180510127865442E-7</v>
      </c>
      <c r="AQ480" s="52">
        <f t="shared" si="145"/>
        <v>4.8655758020044356E-7</v>
      </c>
      <c r="AR480" s="52">
        <f t="shared" si="145"/>
        <v>2.8299470597607867E-7</v>
      </c>
      <c r="AS480" s="52">
        <f t="shared" si="145"/>
        <v>4.5693194495356752E-7</v>
      </c>
      <c r="AT480" s="52">
        <f t="shared" si="145"/>
        <v>1.7820496277144998E-6</v>
      </c>
      <c r="AU480" s="52">
        <f t="shared" si="145"/>
        <v>1.0116490796316325E-6</v>
      </c>
      <c r="AV480" s="52">
        <f t="shared" si="145"/>
        <v>7.6397199424678417E-8</v>
      </c>
      <c r="AW480" s="52">
        <f t="shared" si="145"/>
        <v>2.8149891898848307E-8</v>
      </c>
      <c r="AX480" s="52">
        <f t="shared" si="145"/>
        <v>1.7876547961020524E-6</v>
      </c>
      <c r="BA480" s="52">
        <f t="shared" si="151"/>
        <v>2.8708890062455164E-7</v>
      </c>
      <c r="BB480" s="52">
        <f t="shared" si="146"/>
        <v>3.7180510127865516E-7</v>
      </c>
      <c r="BC480" s="52">
        <f t="shared" si="146"/>
        <v>4.8655758020044335E-7</v>
      </c>
      <c r="BD480" s="52">
        <f t="shared" si="146"/>
        <v>2.8299470597607846E-7</v>
      </c>
      <c r="BE480" s="52">
        <f t="shared" si="146"/>
        <v>4.5693194495356752E-7</v>
      </c>
      <c r="BF480" s="52">
        <f t="shared" si="146"/>
        <v>1.7820496277144947E-6</v>
      </c>
      <c r="BG480" s="52">
        <f t="shared" si="146"/>
        <v>1.0116490796316319E-6</v>
      </c>
      <c r="BH480" s="52">
        <f t="shared" si="146"/>
        <v>7.6397199424678523E-8</v>
      </c>
      <c r="BI480" s="52">
        <f t="shared" si="146"/>
        <v>2.8149891898848307E-8</v>
      </c>
      <c r="BJ480" s="52">
        <f t="shared" si="146"/>
        <v>1.7876547961020552E-6</v>
      </c>
    </row>
    <row r="481" spans="4:62">
      <c r="D481" s="42">
        <f t="shared" si="147"/>
        <v>0.5</v>
      </c>
      <c r="E481" s="52">
        <f t="shared" si="152"/>
        <v>1.4902974819024734E-6</v>
      </c>
      <c r="F481" s="52">
        <f t="shared" si="142"/>
        <v>1.4902974819024734E-6</v>
      </c>
      <c r="G481" s="52">
        <f t="shared" si="142"/>
        <v>1.4902974819024734E-6</v>
      </c>
      <c r="H481" s="52">
        <f t="shared" si="142"/>
        <v>1.4902974819024734E-6</v>
      </c>
      <c r="I481" s="52">
        <f t="shared" si="142"/>
        <v>1.4902974819024734E-6</v>
      </c>
      <c r="J481" s="52">
        <f t="shared" si="142"/>
        <v>1.4902974819024734E-6</v>
      </c>
      <c r="K481" s="52">
        <f t="shared" si="142"/>
        <v>1.4902974819024734E-6</v>
      </c>
      <c r="L481" s="52">
        <f t="shared" si="142"/>
        <v>1.4902974819024734E-6</v>
      </c>
      <c r="M481" s="52">
        <f t="shared" si="142"/>
        <v>1.4902974819024734E-6</v>
      </c>
      <c r="N481" s="52">
        <f t="shared" si="142"/>
        <v>1.4902974819024734E-6</v>
      </c>
      <c r="Q481" s="52">
        <f t="shared" si="148"/>
        <v>1.0744474876330108E-6</v>
      </c>
      <c r="R481" s="52">
        <f t="shared" si="143"/>
        <v>8.8530606548013099E-7</v>
      </c>
      <c r="S481" s="52">
        <f t="shared" si="143"/>
        <v>7.7089398766760786E-7</v>
      </c>
      <c r="T481" s="52">
        <f t="shared" si="143"/>
        <v>9.7666239052484792E-7</v>
      </c>
      <c r="U481" s="52">
        <f t="shared" si="143"/>
        <v>7.7581290461177109E-7</v>
      </c>
      <c r="V481" s="52">
        <f t="shared" si="143"/>
        <v>-1.6122855286542985E-6</v>
      </c>
      <c r="W481" s="52">
        <f t="shared" si="143"/>
        <v>-1.1056136926424082E-7</v>
      </c>
      <c r="X481" s="52">
        <f t="shared" si="143"/>
        <v>1.3560593041753555E-6</v>
      </c>
      <c r="Y481" s="52">
        <f t="shared" si="143"/>
        <v>1.441767649042261E-6</v>
      </c>
      <c r="Z481" s="52">
        <f t="shared" si="143"/>
        <v>-1.3517834008199082E-6</v>
      </c>
      <c r="AA481" s="96"/>
      <c r="AB481" s="96"/>
      <c r="AC481" s="52">
        <f t="shared" si="149"/>
        <v>1.9061474761719362E-6</v>
      </c>
      <c r="AD481" s="52">
        <f t="shared" si="144"/>
        <v>2.0952888983248171E-6</v>
      </c>
      <c r="AE481" s="52">
        <f t="shared" si="144"/>
        <v>2.2097009761373387E-6</v>
      </c>
      <c r="AF481" s="52">
        <f t="shared" si="144"/>
        <v>2.0039325732800984E-6</v>
      </c>
      <c r="AG481" s="52">
        <f t="shared" si="144"/>
        <v>2.2047820591931755E-6</v>
      </c>
      <c r="AH481" s="52">
        <f t="shared" si="144"/>
        <v>4.5928804924592363E-6</v>
      </c>
      <c r="AI481" s="52">
        <f t="shared" si="144"/>
        <v>3.0911563330691865E-6</v>
      </c>
      <c r="AJ481" s="52">
        <f t="shared" si="144"/>
        <v>1.6245356596295913E-6</v>
      </c>
      <c r="AK481" s="52">
        <f t="shared" si="144"/>
        <v>1.5388273147626856E-6</v>
      </c>
      <c r="AL481" s="52">
        <f t="shared" si="144"/>
        <v>4.3323783646248588E-6</v>
      </c>
      <c r="AO481" s="52">
        <f t="shared" si="153"/>
        <v>4.1584999426946255E-7</v>
      </c>
      <c r="AP481" s="52">
        <f t="shared" si="145"/>
        <v>6.049914164223424E-7</v>
      </c>
      <c r="AQ481" s="52">
        <f t="shared" si="145"/>
        <v>7.1940349423486553E-7</v>
      </c>
      <c r="AR481" s="52">
        <f t="shared" si="145"/>
        <v>5.1363509137762547E-7</v>
      </c>
      <c r="AS481" s="52">
        <f t="shared" si="145"/>
        <v>7.144845772907023E-7</v>
      </c>
      <c r="AT481" s="52">
        <f t="shared" si="145"/>
        <v>3.1025830105567718E-6</v>
      </c>
      <c r="AU481" s="52">
        <f t="shared" si="145"/>
        <v>1.6008588511667142E-6</v>
      </c>
      <c r="AV481" s="52">
        <f t="shared" si="145"/>
        <v>1.3423817772711788E-7</v>
      </c>
      <c r="AW481" s="52">
        <f t="shared" si="145"/>
        <v>4.8529832860212407E-8</v>
      </c>
      <c r="AX481" s="52">
        <f t="shared" si="145"/>
        <v>2.8420808827223816E-6</v>
      </c>
      <c r="BA481" s="52">
        <f t="shared" si="151"/>
        <v>4.1584999426946277E-7</v>
      </c>
      <c r="BB481" s="52">
        <f t="shared" si="146"/>
        <v>6.0499141642234367E-7</v>
      </c>
      <c r="BC481" s="52">
        <f t="shared" si="146"/>
        <v>7.1940349423486531E-7</v>
      </c>
      <c r="BD481" s="52">
        <f t="shared" si="146"/>
        <v>5.1363509137762504E-7</v>
      </c>
      <c r="BE481" s="52">
        <f t="shared" si="146"/>
        <v>7.1448457729070209E-7</v>
      </c>
      <c r="BF481" s="52">
        <f t="shared" si="146"/>
        <v>3.102583010556763E-6</v>
      </c>
      <c r="BG481" s="52">
        <f t="shared" si="146"/>
        <v>1.6008588511667131E-6</v>
      </c>
      <c r="BH481" s="52">
        <f t="shared" si="146"/>
        <v>1.3423817772711788E-7</v>
      </c>
      <c r="BI481" s="52">
        <f t="shared" si="146"/>
        <v>4.8529832860212195E-8</v>
      </c>
      <c r="BJ481" s="52">
        <f t="shared" si="146"/>
        <v>2.8420808827223855E-6</v>
      </c>
    </row>
    <row r="482" spans="4:62">
      <c r="D482" s="42">
        <f t="shared" si="147"/>
        <v>0.625</v>
      </c>
      <c r="E482" s="52">
        <f t="shared" si="152"/>
        <v>2.0766008150965802E-6</v>
      </c>
      <c r="F482" s="52">
        <f t="shared" si="142"/>
        <v>2.0766008150965802E-6</v>
      </c>
      <c r="G482" s="52">
        <f t="shared" si="142"/>
        <v>2.0766008150965802E-6</v>
      </c>
      <c r="H482" s="52">
        <f t="shared" si="142"/>
        <v>2.0766008150965802E-6</v>
      </c>
      <c r="I482" s="52">
        <f t="shared" si="142"/>
        <v>2.0766008150965802E-6</v>
      </c>
      <c r="J482" s="52">
        <f t="shared" si="142"/>
        <v>2.0766008150965802E-6</v>
      </c>
      <c r="K482" s="52">
        <f t="shared" si="142"/>
        <v>2.0766008150965802E-6</v>
      </c>
      <c r="L482" s="52">
        <f t="shared" si="142"/>
        <v>2.0766008150965802E-6</v>
      </c>
      <c r="M482" s="52">
        <f t="shared" si="142"/>
        <v>2.0766008150965802E-6</v>
      </c>
      <c r="N482" s="52">
        <f t="shared" si="142"/>
        <v>2.0766008150965802E-6</v>
      </c>
      <c r="Q482" s="52">
        <f t="shared" si="148"/>
        <v>1.5467420534744049E-6</v>
      </c>
      <c r="R482" s="52">
        <f t="shared" si="143"/>
        <v>1.1244715798970582E-6</v>
      </c>
      <c r="S482" s="52">
        <f t="shared" si="143"/>
        <v>1.1483552758699269E-6</v>
      </c>
      <c r="T482" s="52">
        <f t="shared" si="143"/>
        <v>1.2539984283553782E-6</v>
      </c>
      <c r="U482" s="52">
        <f t="shared" si="143"/>
        <v>1.0657740382664961E-6</v>
      </c>
      <c r="V482" s="52">
        <f t="shared" si="143"/>
        <v>-2.9357706370434909E-6</v>
      </c>
      <c r="W482" s="52">
        <f t="shared" si="143"/>
        <v>-2.1987582206784762E-7</v>
      </c>
      <c r="X482" s="52">
        <f t="shared" si="143"/>
        <v>1.8662187230068096E-6</v>
      </c>
      <c r="Y482" s="52">
        <f t="shared" si="143"/>
        <v>1.9926205886972029E-6</v>
      </c>
      <c r="Z482" s="52">
        <f t="shared" si="143"/>
        <v>-1.9880229852939383E-6</v>
      </c>
      <c r="AA482" s="96"/>
      <c r="AB482" s="96"/>
      <c r="AC482" s="52">
        <f t="shared" si="149"/>
        <v>2.6064595767187556E-6</v>
      </c>
      <c r="AD482" s="52">
        <f t="shared" si="144"/>
        <v>3.0287300502961031E-6</v>
      </c>
      <c r="AE482" s="52">
        <f t="shared" si="144"/>
        <v>3.0048463543232331E-6</v>
      </c>
      <c r="AF482" s="52">
        <f t="shared" si="144"/>
        <v>2.8992032018377814E-6</v>
      </c>
      <c r="AG482" s="52">
        <f t="shared" si="144"/>
        <v>3.0874275919266639E-6</v>
      </c>
      <c r="AH482" s="52">
        <f t="shared" si="144"/>
        <v>7.0889722672366412E-6</v>
      </c>
      <c r="AI482" s="52">
        <f t="shared" si="144"/>
        <v>4.3730774522610061E-6</v>
      </c>
      <c r="AJ482" s="52">
        <f t="shared" si="144"/>
        <v>2.2869829071863509E-6</v>
      </c>
      <c r="AK482" s="52">
        <f t="shared" si="144"/>
        <v>2.1605810414959571E-6</v>
      </c>
      <c r="AL482" s="52">
        <f t="shared" si="144"/>
        <v>6.141224615487103E-6</v>
      </c>
      <c r="AO482" s="52">
        <f t="shared" si="153"/>
        <v>5.2985876162217536E-7</v>
      </c>
      <c r="AP482" s="52">
        <f t="shared" si="145"/>
        <v>9.5212923519952202E-7</v>
      </c>
      <c r="AQ482" s="52">
        <f t="shared" si="145"/>
        <v>9.2824553922665329E-7</v>
      </c>
      <c r="AR482" s="52">
        <f t="shared" si="145"/>
        <v>8.2260238674120205E-7</v>
      </c>
      <c r="AS482" s="52">
        <f t="shared" si="145"/>
        <v>1.0108267768300841E-6</v>
      </c>
      <c r="AT482" s="52">
        <f t="shared" si="145"/>
        <v>5.0123714521400711E-6</v>
      </c>
      <c r="AU482" s="52">
        <f t="shared" si="145"/>
        <v>2.296476637164428E-6</v>
      </c>
      <c r="AV482" s="52">
        <f t="shared" si="145"/>
        <v>2.1038209208977064E-7</v>
      </c>
      <c r="AW482" s="52">
        <f t="shared" si="145"/>
        <v>8.3980226399377319E-8</v>
      </c>
      <c r="AX482" s="52">
        <f t="shared" si="145"/>
        <v>4.0646238003905186E-6</v>
      </c>
      <c r="BA482" s="52">
        <f t="shared" si="151"/>
        <v>5.2985876162217536E-7</v>
      </c>
      <c r="BB482" s="52">
        <f t="shared" si="146"/>
        <v>9.5212923519952287E-7</v>
      </c>
      <c r="BC482" s="52">
        <f t="shared" si="146"/>
        <v>9.2824553922665287E-7</v>
      </c>
      <c r="BD482" s="52">
        <f t="shared" si="146"/>
        <v>8.226023867412012E-7</v>
      </c>
      <c r="BE482" s="52">
        <f t="shared" si="146"/>
        <v>1.0108267768300837E-6</v>
      </c>
      <c r="BF482" s="52">
        <f t="shared" si="146"/>
        <v>5.012371452140061E-6</v>
      </c>
      <c r="BG482" s="52">
        <f t="shared" si="146"/>
        <v>2.2964766371644258E-6</v>
      </c>
      <c r="BH482" s="52">
        <f t="shared" si="146"/>
        <v>2.1038209208977064E-7</v>
      </c>
      <c r="BI482" s="52">
        <f t="shared" si="146"/>
        <v>8.3980226399376896E-8</v>
      </c>
      <c r="BJ482" s="52">
        <f t="shared" si="146"/>
        <v>4.0646238003905228E-6</v>
      </c>
    </row>
    <row r="483" spans="4:62">
      <c r="D483" s="42">
        <f t="shared" si="147"/>
        <v>0.75</v>
      </c>
      <c r="E483" s="52">
        <f t="shared" si="152"/>
        <v>2.7466279779153676E-6</v>
      </c>
      <c r="F483" s="52">
        <f t="shared" si="142"/>
        <v>2.7466279779153676E-6</v>
      </c>
      <c r="G483" s="52">
        <f t="shared" si="142"/>
        <v>2.7466279779153676E-6</v>
      </c>
      <c r="H483" s="52">
        <f t="shared" si="142"/>
        <v>2.7466279779153676E-6</v>
      </c>
      <c r="I483" s="52">
        <f t="shared" si="142"/>
        <v>2.7466279779153676E-6</v>
      </c>
      <c r="J483" s="52">
        <f t="shared" si="142"/>
        <v>2.7466279779153676E-6</v>
      </c>
      <c r="K483" s="52">
        <f t="shared" si="142"/>
        <v>2.7466279779153676E-6</v>
      </c>
      <c r="L483" s="52">
        <f t="shared" si="142"/>
        <v>2.7466279779153676E-6</v>
      </c>
      <c r="M483" s="52">
        <f t="shared" si="142"/>
        <v>2.7466279779153676E-6</v>
      </c>
      <c r="N483" s="52">
        <f t="shared" si="142"/>
        <v>2.7466279779153676E-6</v>
      </c>
      <c r="Q483" s="52">
        <f t="shared" si="148"/>
        <v>2.1289963559057652E-6</v>
      </c>
      <c r="R483" s="52">
        <f t="shared" si="143"/>
        <v>1.3085780423849458E-6</v>
      </c>
      <c r="S483" s="52">
        <f t="shared" si="143"/>
        <v>1.6531731402018815E-6</v>
      </c>
      <c r="T483" s="52">
        <f t="shared" si="143"/>
        <v>1.5361006171504113E-6</v>
      </c>
      <c r="U483" s="52">
        <f t="shared" si="143"/>
        <v>1.4019267444374518E-6</v>
      </c>
      <c r="V483" s="52">
        <f t="shared" si="143"/>
        <v>-4.8655359179724302E-6</v>
      </c>
      <c r="W483" s="52">
        <f t="shared" si="143"/>
        <v>-3.5305164569311625E-7</v>
      </c>
      <c r="X483" s="52">
        <f t="shared" si="143"/>
        <v>2.4416470598885831E-6</v>
      </c>
      <c r="Y483" s="52">
        <f t="shared" si="143"/>
        <v>2.6083087688778981E-6</v>
      </c>
      <c r="Z483" s="52">
        <f t="shared" si="143"/>
        <v>-2.7071438569360431E-6</v>
      </c>
      <c r="AA483" s="96"/>
      <c r="AB483" s="96"/>
      <c r="AC483" s="52">
        <f t="shared" si="149"/>
        <v>3.3642595999249699E-6</v>
      </c>
      <c r="AD483" s="52">
        <f t="shared" si="144"/>
        <v>4.1846779134457898E-6</v>
      </c>
      <c r="AE483" s="52">
        <f t="shared" si="144"/>
        <v>3.8400828156288533E-6</v>
      </c>
      <c r="AF483" s="52">
        <f t="shared" si="144"/>
        <v>3.9571553386803229E-6</v>
      </c>
      <c r="AG483" s="52">
        <f t="shared" si="144"/>
        <v>4.0913292113932828E-6</v>
      </c>
      <c r="AH483" s="52">
        <f t="shared" si="144"/>
        <v>1.0358791873803154E-5</v>
      </c>
      <c r="AI483" s="52">
        <f t="shared" si="144"/>
        <v>5.8463076015238486E-6</v>
      </c>
      <c r="AJ483" s="52">
        <f t="shared" si="144"/>
        <v>3.0516088959421521E-6</v>
      </c>
      <c r="AK483" s="52">
        <f t="shared" si="144"/>
        <v>2.8849471869528366E-6</v>
      </c>
      <c r="AL483" s="52">
        <f t="shared" si="144"/>
        <v>8.2003998127667792E-6</v>
      </c>
      <c r="AO483" s="52">
        <f t="shared" si="153"/>
        <v>6.1763162200960235E-7</v>
      </c>
      <c r="AP483" s="52">
        <f t="shared" si="145"/>
        <v>1.4380499355304218E-6</v>
      </c>
      <c r="AQ483" s="52">
        <f t="shared" si="145"/>
        <v>1.0934548377134861E-6</v>
      </c>
      <c r="AR483" s="52">
        <f t="shared" si="145"/>
        <v>1.2105273607649563E-6</v>
      </c>
      <c r="AS483" s="52">
        <f t="shared" si="145"/>
        <v>1.3447012334779158E-6</v>
      </c>
      <c r="AT483" s="52">
        <f t="shared" si="145"/>
        <v>7.6121638958877978E-6</v>
      </c>
      <c r="AU483" s="52">
        <f t="shared" si="145"/>
        <v>3.0996796236084839E-6</v>
      </c>
      <c r="AV483" s="52">
        <f t="shared" si="145"/>
        <v>3.0498091802678452E-7</v>
      </c>
      <c r="AW483" s="52">
        <f t="shared" si="145"/>
        <v>1.3831920903746948E-7</v>
      </c>
      <c r="AX483" s="52">
        <f t="shared" si="145"/>
        <v>5.4537718348514107E-6</v>
      </c>
      <c r="BA483" s="52">
        <f t="shared" si="151"/>
        <v>6.1763162200960235E-7</v>
      </c>
      <c r="BB483" s="52">
        <f t="shared" si="146"/>
        <v>1.4380499355304222E-6</v>
      </c>
      <c r="BC483" s="52">
        <f t="shared" si="146"/>
        <v>1.0934548377134857E-6</v>
      </c>
      <c r="BD483" s="52">
        <f t="shared" si="146"/>
        <v>1.2105273607649553E-6</v>
      </c>
      <c r="BE483" s="52">
        <f t="shared" si="146"/>
        <v>1.3447012334779152E-6</v>
      </c>
      <c r="BF483" s="52">
        <f t="shared" si="146"/>
        <v>7.6121638958877868E-6</v>
      </c>
      <c r="BG483" s="52">
        <f t="shared" si="146"/>
        <v>3.099679623608481E-6</v>
      </c>
      <c r="BH483" s="52">
        <f t="shared" si="146"/>
        <v>3.0498091802678452E-7</v>
      </c>
      <c r="BI483" s="52">
        <f t="shared" si="146"/>
        <v>1.3831920903746906E-7</v>
      </c>
      <c r="BJ483" s="52">
        <f t="shared" si="146"/>
        <v>5.4537718348514116E-6</v>
      </c>
    </row>
    <row r="484" spans="4:62">
      <c r="D484" s="42">
        <f t="shared" si="147"/>
        <v>0.875</v>
      </c>
      <c r="E484" s="52">
        <f t="shared" si="152"/>
        <v>3.5011931477096928E-6</v>
      </c>
      <c r="F484" s="52">
        <f t="shared" si="142"/>
        <v>3.5011931477096928E-6</v>
      </c>
      <c r="G484" s="52">
        <f t="shared" si="142"/>
        <v>3.5011931477096928E-6</v>
      </c>
      <c r="H484" s="52">
        <f t="shared" si="142"/>
        <v>3.5011931477096928E-6</v>
      </c>
      <c r="I484" s="52">
        <f t="shared" si="142"/>
        <v>3.5011931477096928E-6</v>
      </c>
      <c r="J484" s="52">
        <f t="shared" si="142"/>
        <v>3.5011931477096928E-6</v>
      </c>
      <c r="K484" s="52">
        <f t="shared" si="142"/>
        <v>3.5011931477096928E-6</v>
      </c>
      <c r="L484" s="52">
        <f t="shared" si="142"/>
        <v>3.5011931477096928E-6</v>
      </c>
      <c r="M484" s="52">
        <f t="shared" si="142"/>
        <v>3.5011931477096928E-6</v>
      </c>
      <c r="N484" s="52">
        <f t="shared" si="142"/>
        <v>3.5011931477096928E-6</v>
      </c>
      <c r="Q484" s="52">
        <f t="shared" si="148"/>
        <v>2.8249634140730296E-6</v>
      </c>
      <c r="R484" s="52">
        <f t="shared" si="143"/>
        <v>1.432075998608042E-6</v>
      </c>
      <c r="S484" s="52">
        <f t="shared" si="143"/>
        <v>2.2907145243761145E-6</v>
      </c>
      <c r="T484" s="52">
        <f t="shared" si="143"/>
        <v>1.8278526379549425E-6</v>
      </c>
      <c r="U484" s="52">
        <f t="shared" si="143"/>
        <v>1.7861701775463799E-6</v>
      </c>
      <c r="V484" s="52">
        <f t="shared" si="143"/>
        <v>-7.4193977668283264E-6</v>
      </c>
      <c r="W484" s="52">
        <f t="shared" si="143"/>
        <v>-5.0917514459091843E-7</v>
      </c>
      <c r="X484" s="52">
        <f t="shared" si="143"/>
        <v>3.0840317688466057E-6</v>
      </c>
      <c r="Y484" s="52">
        <f t="shared" si="143"/>
        <v>3.288685595414185E-6</v>
      </c>
      <c r="Z484" s="52">
        <f t="shared" si="143"/>
        <v>-3.5058919713362106E-6</v>
      </c>
      <c r="AA484" s="96"/>
      <c r="AB484" s="96"/>
      <c r="AC484" s="52">
        <f t="shared" si="149"/>
        <v>4.1774228813463572E-6</v>
      </c>
      <c r="AD484" s="52">
        <f t="shared" si="144"/>
        <v>5.5703102968113448E-6</v>
      </c>
      <c r="AE484" s="52">
        <f t="shared" si="144"/>
        <v>4.711671771043271E-6</v>
      </c>
      <c r="AF484" s="52">
        <f t="shared" si="144"/>
        <v>5.1745336574644423E-6</v>
      </c>
      <c r="AG484" s="52">
        <f t="shared" si="144"/>
        <v>5.2162161178730047E-6</v>
      </c>
      <c r="AH484" s="52">
        <f t="shared" si="144"/>
        <v>1.4421784062247702E-5</v>
      </c>
      <c r="AI484" s="52">
        <f t="shared" si="144"/>
        <v>7.5115614400103009E-6</v>
      </c>
      <c r="AJ484" s="52">
        <f t="shared" si="144"/>
        <v>3.9183545265727798E-6</v>
      </c>
      <c r="AK484" s="52">
        <f t="shared" si="144"/>
        <v>3.7137007000052001E-6</v>
      </c>
      <c r="AL484" s="52">
        <f t="shared" si="144"/>
        <v>1.05082782667556E-5</v>
      </c>
      <c r="AO484" s="52">
        <f t="shared" si="153"/>
        <v>6.7622973363666315E-7</v>
      </c>
      <c r="AP484" s="52">
        <f t="shared" si="145"/>
        <v>2.0691171491016508E-6</v>
      </c>
      <c r="AQ484" s="52">
        <f t="shared" si="145"/>
        <v>1.2104786233335783E-6</v>
      </c>
      <c r="AR484" s="52">
        <f t="shared" si="145"/>
        <v>1.6733405097547502E-6</v>
      </c>
      <c r="AS484" s="52">
        <f t="shared" si="145"/>
        <v>1.7150229701633128E-6</v>
      </c>
      <c r="AT484" s="52">
        <f t="shared" si="145"/>
        <v>1.0920590914538018E-5</v>
      </c>
      <c r="AU484" s="52">
        <f t="shared" si="145"/>
        <v>4.0103682923006115E-6</v>
      </c>
      <c r="AV484" s="52">
        <f t="shared" si="145"/>
        <v>4.1716137886308706E-7</v>
      </c>
      <c r="AW484" s="52">
        <f t="shared" si="145"/>
        <v>2.1250755229550772E-7</v>
      </c>
      <c r="AX484" s="52">
        <f t="shared" si="145"/>
        <v>7.0070851190459034E-6</v>
      </c>
      <c r="BA484" s="52">
        <f t="shared" si="151"/>
        <v>6.7622973363666443E-7</v>
      </c>
      <c r="BB484" s="52">
        <f t="shared" si="146"/>
        <v>2.0691171491016521E-6</v>
      </c>
      <c r="BC484" s="52">
        <f t="shared" si="146"/>
        <v>1.2104786233335783E-6</v>
      </c>
      <c r="BD484" s="52">
        <f t="shared" si="146"/>
        <v>1.6733405097547496E-6</v>
      </c>
      <c r="BE484" s="52">
        <f t="shared" si="146"/>
        <v>1.715022970163312E-6</v>
      </c>
      <c r="BF484" s="52">
        <f t="shared" si="146"/>
        <v>1.0920590914538008E-5</v>
      </c>
      <c r="BG484" s="52">
        <f t="shared" si="146"/>
        <v>4.0103682923006081E-6</v>
      </c>
      <c r="BH484" s="52">
        <f t="shared" si="146"/>
        <v>4.1716137886308706E-7</v>
      </c>
      <c r="BI484" s="52">
        <f t="shared" si="146"/>
        <v>2.125075522955073E-7</v>
      </c>
      <c r="BJ484" s="52">
        <f t="shared" si="146"/>
        <v>7.0070851190459076E-6</v>
      </c>
    </row>
    <row r="485" spans="4:62">
      <c r="D485" s="42">
        <f t="shared" si="147"/>
        <v>1</v>
      </c>
      <c r="E485" s="52">
        <f t="shared" si="152"/>
        <v>4.3410945006394978E-6</v>
      </c>
      <c r="F485" s="52">
        <f t="shared" si="142"/>
        <v>4.3410945006394978E-6</v>
      </c>
      <c r="G485" s="52">
        <f t="shared" si="142"/>
        <v>4.3410945006394978E-6</v>
      </c>
      <c r="H485" s="52">
        <f t="shared" si="142"/>
        <v>4.3410945006394978E-6</v>
      </c>
      <c r="I485" s="52">
        <f t="shared" si="142"/>
        <v>4.3410945006394978E-6</v>
      </c>
      <c r="J485" s="52">
        <f t="shared" si="142"/>
        <v>4.3410945006394978E-6</v>
      </c>
      <c r="K485" s="52">
        <f t="shared" si="142"/>
        <v>4.3410945006394978E-6</v>
      </c>
      <c r="L485" s="52">
        <f t="shared" si="142"/>
        <v>4.3410945006394978E-6</v>
      </c>
      <c r="M485" s="52">
        <f t="shared" si="142"/>
        <v>4.3410945006394978E-6</v>
      </c>
      <c r="N485" s="52">
        <f t="shared" si="142"/>
        <v>4.3410945006394978E-6</v>
      </c>
      <c r="Q485" s="52">
        <f t="shared" si="148"/>
        <v>3.6265422745869987E-6</v>
      </c>
      <c r="R485" s="52">
        <f t="shared" si="143"/>
        <v>1.5147710090706657E-6</v>
      </c>
      <c r="S485" s="52">
        <f t="shared" si="143"/>
        <v>3.0454538553795427E-6</v>
      </c>
      <c r="T485" s="52">
        <f t="shared" si="143"/>
        <v>2.1382602389850717E-6</v>
      </c>
      <c r="U485" s="52">
        <f t="shared" si="143"/>
        <v>2.2200215384377101E-6</v>
      </c>
      <c r="V485" s="52">
        <f t="shared" si="143"/>
        <v>-1.0506307416939533E-5</v>
      </c>
      <c r="W485" s="52">
        <f t="shared" si="143"/>
        <v>-6.863515229683338E-7</v>
      </c>
      <c r="X485" s="52">
        <f t="shared" si="143"/>
        <v>3.7959451083337726E-6</v>
      </c>
      <c r="Y485" s="52">
        <f t="shared" si="143"/>
        <v>4.0375200433086205E-6</v>
      </c>
      <c r="Z485" s="52">
        <f t="shared" si="143"/>
        <v>-4.3802461215463861E-6</v>
      </c>
      <c r="AA485" s="96"/>
      <c r="AB485" s="96"/>
      <c r="AC485" s="52">
        <f t="shared" si="149"/>
        <v>5.0556467266919986E-6</v>
      </c>
      <c r="AD485" s="52">
        <f t="shared" si="144"/>
        <v>7.1674179922083297E-6</v>
      </c>
      <c r="AE485" s="52">
        <f t="shared" si="144"/>
        <v>5.6367351458994521E-6</v>
      </c>
      <c r="AF485" s="52">
        <f t="shared" si="144"/>
        <v>6.5439287622939231E-6</v>
      </c>
      <c r="AG485" s="52">
        <f t="shared" si="144"/>
        <v>6.4621674628412846E-6</v>
      </c>
      <c r="AH485" s="52">
        <f t="shared" si="144"/>
        <v>1.9188496418218516E-5</v>
      </c>
      <c r="AI485" s="52">
        <f t="shared" si="144"/>
        <v>9.3685405242473254E-6</v>
      </c>
      <c r="AJ485" s="52">
        <f t="shared" si="144"/>
        <v>4.886243892945223E-6</v>
      </c>
      <c r="AK485" s="52">
        <f t="shared" si="144"/>
        <v>4.6446689579703742E-6</v>
      </c>
      <c r="AL485" s="52">
        <f t="shared" si="144"/>
        <v>1.3062435122825384E-5</v>
      </c>
      <c r="AO485" s="52">
        <f t="shared" si="153"/>
        <v>7.1455222605249913E-7</v>
      </c>
      <c r="AP485" s="52">
        <f t="shared" si="145"/>
        <v>2.8263234915688319E-6</v>
      </c>
      <c r="AQ485" s="52">
        <f t="shared" si="145"/>
        <v>1.2956406452599551E-6</v>
      </c>
      <c r="AR485" s="52">
        <f t="shared" si="145"/>
        <v>2.2028342616544261E-6</v>
      </c>
      <c r="AS485" s="52">
        <f t="shared" si="145"/>
        <v>2.1210729622017877E-6</v>
      </c>
      <c r="AT485" s="52">
        <f t="shared" si="145"/>
        <v>1.484740191757903E-5</v>
      </c>
      <c r="AU485" s="52">
        <f t="shared" si="145"/>
        <v>5.0274460236078318E-6</v>
      </c>
      <c r="AV485" s="52">
        <f t="shared" si="145"/>
        <v>5.4514939230572521E-7</v>
      </c>
      <c r="AW485" s="52">
        <f t="shared" si="145"/>
        <v>3.0357445733087725E-7</v>
      </c>
      <c r="AX485" s="52">
        <f t="shared" si="145"/>
        <v>8.7213406221858831E-6</v>
      </c>
      <c r="BA485" s="52">
        <f t="shared" si="151"/>
        <v>7.1455222605250083E-7</v>
      </c>
      <c r="BB485" s="52">
        <f t="shared" si="146"/>
        <v>2.8263234915688319E-6</v>
      </c>
      <c r="BC485" s="52">
        <f t="shared" si="146"/>
        <v>1.2956406452599543E-6</v>
      </c>
      <c r="BD485" s="52">
        <f t="shared" si="146"/>
        <v>2.2028342616544253E-6</v>
      </c>
      <c r="BE485" s="52">
        <f t="shared" si="146"/>
        <v>2.1210729622017868E-6</v>
      </c>
      <c r="BF485" s="52">
        <f t="shared" si="146"/>
        <v>1.4847401917579019E-5</v>
      </c>
      <c r="BG485" s="52">
        <f t="shared" si="146"/>
        <v>5.0274460236078276E-6</v>
      </c>
      <c r="BH485" s="52">
        <f t="shared" si="146"/>
        <v>5.4514939230572521E-7</v>
      </c>
      <c r="BI485" s="52">
        <f t="shared" si="146"/>
        <v>3.0357445733087641E-7</v>
      </c>
      <c r="BJ485" s="52">
        <f t="shared" si="146"/>
        <v>8.7213406221858865E-6</v>
      </c>
    </row>
    <row r="486" spans="4:62">
      <c r="D486" s="42">
        <f t="shared" si="147"/>
        <v>1.125</v>
      </c>
      <c r="E486" s="52">
        <f t="shared" si="152"/>
        <v>5.2669934662534987E-6</v>
      </c>
      <c r="F486" s="52">
        <f t="shared" si="142"/>
        <v>5.2669934662534987E-6</v>
      </c>
      <c r="G486" s="52">
        <f t="shared" si="142"/>
        <v>5.2669934662534987E-6</v>
      </c>
      <c r="H486" s="52">
        <f t="shared" si="142"/>
        <v>5.2669934662534987E-6</v>
      </c>
      <c r="I486" s="52">
        <f t="shared" si="142"/>
        <v>5.2669934662534987E-6</v>
      </c>
      <c r="J486" s="52">
        <f t="shared" si="142"/>
        <v>5.2669934662534987E-6</v>
      </c>
      <c r="K486" s="52">
        <f t="shared" si="142"/>
        <v>5.2669934662534987E-6</v>
      </c>
      <c r="L486" s="52">
        <f t="shared" si="142"/>
        <v>5.2669934662534987E-6</v>
      </c>
      <c r="M486" s="52">
        <f t="shared" si="142"/>
        <v>5.2669934662534987E-6</v>
      </c>
      <c r="N486" s="52">
        <f t="shared" si="142"/>
        <v>5.2669934662534987E-6</v>
      </c>
      <c r="Q486" s="52">
        <f t="shared" si="148"/>
        <v>4.5193793144157962E-6</v>
      </c>
      <c r="R486" s="52">
        <f t="shared" si="143"/>
        <v>1.5900718738121337E-6</v>
      </c>
      <c r="S486" s="52">
        <f t="shared" si="143"/>
        <v>3.8910194011868386E-6</v>
      </c>
      <c r="T486" s="52">
        <f t="shared" si="143"/>
        <v>2.4771208852689459E-6</v>
      </c>
      <c r="U486" s="52">
        <f t="shared" si="143"/>
        <v>2.7048333791518408E-6</v>
      </c>
      <c r="V486" s="52">
        <f t="shared" si="143"/>
        <v>-1.3981630491949648E-5</v>
      </c>
      <c r="W486" s="52">
        <f t="shared" si="143"/>
        <v>-8.8191844973783821E-7</v>
      </c>
      <c r="X486" s="52">
        <f t="shared" si="143"/>
        <v>4.5799871075042786E-6</v>
      </c>
      <c r="Y486" s="52">
        <f t="shared" si="143"/>
        <v>4.8605027932589174E-6</v>
      </c>
      <c r="Z486" s="52">
        <f t="shared" si="143"/>
        <v>-5.3255492378071672E-6</v>
      </c>
      <c r="AA486" s="96"/>
      <c r="AB486" s="96"/>
      <c r="AC486" s="52">
        <f t="shared" si="149"/>
        <v>6.0146076180912029E-6</v>
      </c>
      <c r="AD486" s="52">
        <f t="shared" si="144"/>
        <v>8.9439150586948637E-6</v>
      </c>
      <c r="AE486" s="52">
        <f t="shared" si="144"/>
        <v>6.6429675313201579E-6</v>
      </c>
      <c r="AF486" s="52">
        <f t="shared" si="144"/>
        <v>8.0568660472380511E-6</v>
      </c>
      <c r="AG486" s="52">
        <f t="shared" si="144"/>
        <v>7.8291535533551566E-6</v>
      </c>
      <c r="AH486" s="52">
        <f t="shared" si="144"/>
        <v>2.4515617424456636E-5</v>
      </c>
      <c r="AI486" s="52">
        <f t="shared" si="144"/>
        <v>1.1415905382244831E-5</v>
      </c>
      <c r="AJ486" s="52">
        <f t="shared" si="144"/>
        <v>5.9539998250027187E-6</v>
      </c>
      <c r="AK486" s="52">
        <f t="shared" si="144"/>
        <v>5.6734841392480792E-6</v>
      </c>
      <c r="AL486" s="52">
        <f t="shared" si="144"/>
        <v>1.5859536170314156E-5</v>
      </c>
      <c r="AO486" s="52">
        <f t="shared" si="153"/>
        <v>7.4761415183770249E-7</v>
      </c>
      <c r="AP486" s="52">
        <f t="shared" si="145"/>
        <v>3.676921592441365E-6</v>
      </c>
      <c r="AQ486" s="52">
        <f t="shared" si="145"/>
        <v>1.3759740650666601E-6</v>
      </c>
      <c r="AR486" s="52">
        <f t="shared" si="145"/>
        <v>2.7898725809845528E-6</v>
      </c>
      <c r="AS486" s="52">
        <f t="shared" si="145"/>
        <v>2.5621600871016579E-6</v>
      </c>
      <c r="AT486" s="52">
        <f t="shared" si="145"/>
        <v>1.9248623958203149E-5</v>
      </c>
      <c r="AU486" s="52">
        <f t="shared" si="145"/>
        <v>6.1489119159913367E-6</v>
      </c>
      <c r="AV486" s="52">
        <f t="shared" si="145"/>
        <v>6.8700635874922005E-7</v>
      </c>
      <c r="AW486" s="52">
        <f t="shared" si="145"/>
        <v>4.0649067299458131E-7</v>
      </c>
      <c r="AX486" s="52">
        <f t="shared" si="145"/>
        <v>1.0592542704060666E-5</v>
      </c>
      <c r="BA486" s="52">
        <f t="shared" si="151"/>
        <v>7.4761415183770418E-7</v>
      </c>
      <c r="BB486" s="52">
        <f t="shared" si="146"/>
        <v>3.676921592441365E-6</v>
      </c>
      <c r="BC486" s="52">
        <f t="shared" si="146"/>
        <v>1.3759740650666593E-6</v>
      </c>
      <c r="BD486" s="52">
        <f t="shared" si="146"/>
        <v>2.7898725809845524E-6</v>
      </c>
      <c r="BE486" s="52">
        <f t="shared" si="146"/>
        <v>2.5621600871016579E-6</v>
      </c>
      <c r="BF486" s="52">
        <f t="shared" si="146"/>
        <v>1.9248623958203135E-5</v>
      </c>
      <c r="BG486" s="52">
        <f t="shared" si="146"/>
        <v>6.1489119159913325E-6</v>
      </c>
      <c r="BH486" s="52">
        <f t="shared" si="146"/>
        <v>6.8700635874922005E-7</v>
      </c>
      <c r="BI486" s="52">
        <f t="shared" si="146"/>
        <v>4.0649067299458046E-7</v>
      </c>
      <c r="BJ486" s="52">
        <f t="shared" si="146"/>
        <v>1.0592542704060657E-5</v>
      </c>
    </row>
    <row r="487" spans="4:62">
      <c r="D487" s="42">
        <f t="shared" si="147"/>
        <v>1.325</v>
      </c>
      <c r="E487" s="52">
        <f t="shared" si="152"/>
        <v>6.9317654589465298E-6</v>
      </c>
      <c r="F487" s="52">
        <f t="shared" si="142"/>
        <v>6.9317654589465298E-6</v>
      </c>
      <c r="G487" s="52">
        <f t="shared" si="142"/>
        <v>6.9317654589465298E-6</v>
      </c>
      <c r="H487" s="52">
        <f t="shared" si="142"/>
        <v>6.9317654589465298E-6</v>
      </c>
      <c r="I487" s="52">
        <f t="shared" si="142"/>
        <v>6.9317654589465298E-6</v>
      </c>
      <c r="J487" s="52">
        <f t="shared" si="142"/>
        <v>6.9317654589465298E-6</v>
      </c>
      <c r="K487" s="52">
        <f t="shared" si="142"/>
        <v>6.9317654589465298E-6</v>
      </c>
      <c r="L487" s="52">
        <f t="shared" si="142"/>
        <v>6.9317654589465298E-6</v>
      </c>
      <c r="M487" s="52">
        <f t="shared" si="142"/>
        <v>6.9317654589465298E-6</v>
      </c>
      <c r="N487" s="52">
        <f t="shared" si="142"/>
        <v>6.9317654589465298E-6</v>
      </c>
      <c r="Q487" s="52">
        <f t="shared" si="148"/>
        <v>6.1282113097433767E-6</v>
      </c>
      <c r="R487" s="52">
        <f t="shared" si="143"/>
        <v>1.732770102730908E-6</v>
      </c>
      <c r="S487" s="52">
        <f t="shared" si="143"/>
        <v>5.4111555735344351E-6</v>
      </c>
      <c r="T487" s="52">
        <f t="shared" si="143"/>
        <v>3.0925619944553601E-6</v>
      </c>
      <c r="U487" s="52">
        <f t="shared" si="143"/>
        <v>3.5942050040617624E-6</v>
      </c>
      <c r="V487" s="52">
        <f t="shared" si="143"/>
        <v>-2.0226397448472113E-5</v>
      </c>
      <c r="W487" s="52">
        <f t="shared" si="143"/>
        <v>-1.2256631041229184E-6</v>
      </c>
      <c r="X487" s="52">
        <f t="shared" si="143"/>
        <v>5.9905734546687151E-6</v>
      </c>
      <c r="Y487" s="52">
        <f t="shared" si="143"/>
        <v>6.3405706645129134E-6</v>
      </c>
      <c r="Z487" s="52">
        <f t="shared" si="143"/>
        <v>-6.9733954438746679E-6</v>
      </c>
      <c r="AA487" s="96"/>
      <c r="AB487" s="96"/>
      <c r="AC487" s="52">
        <f t="shared" si="149"/>
        <v>7.7353196081496837E-6</v>
      </c>
      <c r="AD487" s="52">
        <f t="shared" si="144"/>
        <v>1.2130760815162152E-5</v>
      </c>
      <c r="AE487" s="52">
        <f t="shared" si="144"/>
        <v>8.4523753443586228E-6</v>
      </c>
      <c r="AF487" s="52">
        <f t="shared" si="144"/>
        <v>1.0770968923437699E-5</v>
      </c>
      <c r="AG487" s="52">
        <f t="shared" si="144"/>
        <v>1.0269325913831297E-5</v>
      </c>
      <c r="AH487" s="52">
        <f t="shared" si="144"/>
        <v>3.4089928366365165E-5</v>
      </c>
      <c r="AI487" s="52">
        <f t="shared" si="144"/>
        <v>1.5089194022015973E-5</v>
      </c>
      <c r="AJ487" s="52">
        <f t="shared" si="144"/>
        <v>7.8729574632243445E-6</v>
      </c>
      <c r="AK487" s="52">
        <f t="shared" si="144"/>
        <v>7.5229602533801454E-6</v>
      </c>
      <c r="AL487" s="52">
        <f t="shared" si="144"/>
        <v>2.0836926361767712E-5</v>
      </c>
      <c r="AO487" s="52">
        <f t="shared" si="153"/>
        <v>8.0355414920315305E-7</v>
      </c>
      <c r="AP487" s="52">
        <f t="shared" si="145"/>
        <v>5.1989953562156218E-6</v>
      </c>
      <c r="AQ487" s="52">
        <f t="shared" si="145"/>
        <v>1.5206098854120947E-6</v>
      </c>
      <c r="AR487" s="52">
        <f t="shared" si="145"/>
        <v>3.8392034644911693E-6</v>
      </c>
      <c r="AS487" s="52">
        <f t="shared" si="145"/>
        <v>3.3375604548847674E-6</v>
      </c>
      <c r="AT487" s="52">
        <f t="shared" si="145"/>
        <v>2.7158162907418641E-5</v>
      </c>
      <c r="AU487" s="52">
        <f t="shared" si="145"/>
        <v>8.1574285630694486E-6</v>
      </c>
      <c r="AV487" s="52">
        <f t="shared" si="145"/>
        <v>9.4119200427781473E-7</v>
      </c>
      <c r="AW487" s="52">
        <f t="shared" si="145"/>
        <v>5.911947944336164E-7</v>
      </c>
      <c r="AX487" s="52">
        <f t="shared" si="145"/>
        <v>1.3905160902821198E-5</v>
      </c>
      <c r="BA487" s="52">
        <f t="shared" si="151"/>
        <v>8.035541492031539E-7</v>
      </c>
      <c r="BB487" s="52">
        <f t="shared" si="146"/>
        <v>5.1989953562156218E-6</v>
      </c>
      <c r="BC487" s="52">
        <f t="shared" si="146"/>
        <v>1.520609885412093E-6</v>
      </c>
      <c r="BD487" s="52">
        <f t="shared" si="146"/>
        <v>3.8392034644911693E-6</v>
      </c>
      <c r="BE487" s="52">
        <f t="shared" si="146"/>
        <v>3.3375604548847674E-6</v>
      </c>
      <c r="BF487" s="52">
        <f t="shared" si="146"/>
        <v>2.7158162907418634E-5</v>
      </c>
      <c r="BG487" s="52">
        <f t="shared" si="146"/>
        <v>8.1574285630694436E-6</v>
      </c>
      <c r="BH487" s="52">
        <f t="shared" si="146"/>
        <v>9.4119200427781473E-7</v>
      </c>
      <c r="BI487" s="52">
        <f t="shared" si="146"/>
        <v>5.9119479443361556E-7</v>
      </c>
      <c r="BJ487" s="52">
        <f t="shared" si="146"/>
        <v>1.3905160902821182E-5</v>
      </c>
    </row>
    <row r="488" spans="4:62">
      <c r="D488" s="42">
        <f t="shared" si="147"/>
        <v>1.5249999999999999</v>
      </c>
      <c r="E488" s="52">
        <f t="shared" si="152"/>
        <v>8.8259808530988163E-6</v>
      </c>
      <c r="F488" s="52">
        <f t="shared" si="142"/>
        <v>8.8259808530988163E-6</v>
      </c>
      <c r="G488" s="52">
        <f t="shared" si="142"/>
        <v>8.8259808530988163E-6</v>
      </c>
      <c r="H488" s="52">
        <f t="shared" si="142"/>
        <v>8.8259808530988163E-6</v>
      </c>
      <c r="I488" s="52">
        <f t="shared" si="142"/>
        <v>8.8259808530988163E-6</v>
      </c>
      <c r="J488" s="52">
        <f t="shared" si="142"/>
        <v>8.8259808530988163E-6</v>
      </c>
      <c r="K488" s="52">
        <f t="shared" si="142"/>
        <v>8.8259808530988163E-6</v>
      </c>
      <c r="L488" s="52">
        <f t="shared" si="142"/>
        <v>8.8259808530988163E-6</v>
      </c>
      <c r="M488" s="52">
        <f t="shared" si="142"/>
        <v>8.8259808530988163E-6</v>
      </c>
      <c r="N488" s="52">
        <f t="shared" si="142"/>
        <v>8.8259808530988163E-6</v>
      </c>
      <c r="Q488" s="52">
        <f t="shared" si="148"/>
        <v>7.9633614377674038E-6</v>
      </c>
      <c r="R488" s="52">
        <f t="shared" si="143"/>
        <v>1.9142163975917198E-6</v>
      </c>
      <c r="S488" s="52">
        <f t="shared" si="143"/>
        <v>7.1402896261360042E-6</v>
      </c>
      <c r="T488" s="52">
        <f t="shared" si="143"/>
        <v>3.8089309309802956E-6</v>
      </c>
      <c r="U488" s="52">
        <f t="shared" si="143"/>
        <v>4.633963386062162E-6</v>
      </c>
      <c r="V488" s="52">
        <f t="shared" si="143"/>
        <v>-2.7321689488432079E-5</v>
      </c>
      <c r="W488" s="52">
        <f t="shared" si="143"/>
        <v>-1.5961904177631728E-6</v>
      </c>
      <c r="X488" s="52">
        <f t="shared" si="143"/>
        <v>7.5978653483290314E-6</v>
      </c>
      <c r="Y488" s="52">
        <f t="shared" si="143"/>
        <v>8.0255210895648475E-6</v>
      </c>
      <c r="Z488" s="52">
        <f t="shared" si="143"/>
        <v>-8.7691141551858537E-6</v>
      </c>
      <c r="AA488" s="96"/>
      <c r="AB488" s="96"/>
      <c r="AC488" s="52">
        <f t="shared" si="149"/>
        <v>9.6886002684302288E-6</v>
      </c>
      <c r="AD488" s="52">
        <f t="shared" si="144"/>
        <v>1.573774530860591E-5</v>
      </c>
      <c r="AE488" s="52">
        <f t="shared" si="144"/>
        <v>1.0511672080061625E-5</v>
      </c>
      <c r="AF488" s="52">
        <f t="shared" si="144"/>
        <v>1.3843030775217335E-5</v>
      </c>
      <c r="AG488" s="52">
        <f t="shared" si="144"/>
        <v>1.301799832013547E-5</v>
      </c>
      <c r="AH488" s="52">
        <f t="shared" si="144"/>
        <v>4.4973651194629705E-5</v>
      </c>
      <c r="AI488" s="52">
        <f t="shared" si="144"/>
        <v>1.9248152123960797E-5</v>
      </c>
      <c r="AJ488" s="52">
        <f t="shared" si="144"/>
        <v>1.0054096357868599E-5</v>
      </c>
      <c r="AK488" s="52">
        <f t="shared" si="144"/>
        <v>9.6264406166327817E-6</v>
      </c>
      <c r="AL488" s="52">
        <f t="shared" si="144"/>
        <v>2.642107586138348E-5</v>
      </c>
      <c r="AO488" s="52">
        <f t="shared" si="153"/>
        <v>8.6261941533141247E-7</v>
      </c>
      <c r="AP488" s="52">
        <f t="shared" si="145"/>
        <v>6.9117644555070966E-6</v>
      </c>
      <c r="AQ488" s="52">
        <f t="shared" si="145"/>
        <v>1.6856912269628121E-6</v>
      </c>
      <c r="AR488" s="52">
        <f t="shared" si="145"/>
        <v>5.0170499221185203E-6</v>
      </c>
      <c r="AS488" s="52">
        <f t="shared" si="145"/>
        <v>4.1920174670366543E-6</v>
      </c>
      <c r="AT488" s="52">
        <f t="shared" si="145"/>
        <v>3.6147670341530892E-5</v>
      </c>
      <c r="AU488" s="52">
        <f t="shared" si="145"/>
        <v>1.0422171270861989E-5</v>
      </c>
      <c r="AV488" s="52">
        <f t="shared" si="145"/>
        <v>1.2281155047697849E-6</v>
      </c>
      <c r="AW488" s="52">
        <f t="shared" si="145"/>
        <v>8.0045976353396877E-7</v>
      </c>
      <c r="AX488" s="52">
        <f t="shared" si="145"/>
        <v>1.759509500828467E-5</v>
      </c>
      <c r="BA488" s="52">
        <f t="shared" si="151"/>
        <v>8.6261941533141247E-7</v>
      </c>
      <c r="BB488" s="52">
        <f t="shared" si="146"/>
        <v>6.911764455507094E-6</v>
      </c>
      <c r="BC488" s="52">
        <f t="shared" si="146"/>
        <v>1.6856912269628087E-6</v>
      </c>
      <c r="BD488" s="52">
        <f t="shared" si="146"/>
        <v>5.0170499221185186E-6</v>
      </c>
      <c r="BE488" s="52">
        <f t="shared" si="146"/>
        <v>4.1920174670366534E-6</v>
      </c>
      <c r="BF488" s="52">
        <f t="shared" si="146"/>
        <v>3.6147670341530892E-5</v>
      </c>
      <c r="BG488" s="52">
        <f t="shared" si="146"/>
        <v>1.0422171270861981E-5</v>
      </c>
      <c r="BH488" s="52">
        <f t="shared" si="146"/>
        <v>1.2281155047697832E-6</v>
      </c>
      <c r="BI488" s="52">
        <f t="shared" si="146"/>
        <v>8.0045976353396538E-7</v>
      </c>
      <c r="BJ488" s="52">
        <f t="shared" si="146"/>
        <v>1.7595095008284663E-5</v>
      </c>
    </row>
    <row r="489" spans="4:62">
      <c r="D489" s="42">
        <f t="shared" si="147"/>
        <v>1.7249999999999999</v>
      </c>
      <c r="E489" s="52">
        <f t="shared" si="152"/>
        <v>1.0945738066337823E-5</v>
      </c>
      <c r="F489" s="52">
        <f t="shared" si="142"/>
        <v>1.0945738066337823E-5</v>
      </c>
      <c r="G489" s="52">
        <f t="shared" si="142"/>
        <v>1.0945738066337823E-5</v>
      </c>
      <c r="H489" s="52">
        <f t="shared" si="142"/>
        <v>1.0945738066337823E-5</v>
      </c>
      <c r="I489" s="52">
        <f t="shared" si="142"/>
        <v>1.0945738066337823E-5</v>
      </c>
      <c r="J489" s="52">
        <f t="shared" si="142"/>
        <v>1.0945738066337823E-5</v>
      </c>
      <c r="K489" s="52">
        <f t="shared" si="142"/>
        <v>1.0945738066337823E-5</v>
      </c>
      <c r="L489" s="52">
        <f t="shared" si="142"/>
        <v>1.0945738066337823E-5</v>
      </c>
      <c r="M489" s="52">
        <f t="shared" si="142"/>
        <v>1.0945738066337823E-5</v>
      </c>
      <c r="N489" s="52">
        <f t="shared" si="142"/>
        <v>1.0945738066337823E-5</v>
      </c>
      <c r="Q489" s="52">
        <f t="shared" si="148"/>
        <v>1.0021929846906954E-5</v>
      </c>
      <c r="R489" s="52">
        <f t="shared" si="143"/>
        <v>2.1501688530704547E-6</v>
      </c>
      <c r="S489" s="52">
        <f t="shared" si="143"/>
        <v>9.0744276267548969E-6</v>
      </c>
      <c r="T489" s="52">
        <f t="shared" si="143"/>
        <v>4.6383688542417282E-6</v>
      </c>
      <c r="U489" s="52">
        <f t="shared" si="143"/>
        <v>5.8334467013432159E-6</v>
      </c>
      <c r="V489" s="52">
        <f t="shared" si="143"/>
        <v>-3.5244314640974167E-5</v>
      </c>
      <c r="W489" s="52">
        <f t="shared" si="143"/>
        <v>-1.9753269415659283E-6</v>
      </c>
      <c r="X489" s="52">
        <f t="shared" si="143"/>
        <v>9.4005195344401234E-6</v>
      </c>
      <c r="Y489" s="52">
        <f t="shared" si="143"/>
        <v>9.9126586872032249E-6</v>
      </c>
      <c r="Z489" s="52">
        <f t="shared" si="143"/>
        <v>-1.0678701673295647E-5</v>
      </c>
      <c r="AA489" s="96"/>
      <c r="AB489" s="96"/>
      <c r="AC489" s="52">
        <f t="shared" si="149"/>
        <v>1.1869546285768692E-5</v>
      </c>
      <c r="AD489" s="52">
        <f t="shared" si="144"/>
        <v>1.9741307279605189E-5</v>
      </c>
      <c r="AE489" s="52">
        <f t="shared" si="144"/>
        <v>1.2817048505920749E-5</v>
      </c>
      <c r="AF489" s="52">
        <f t="shared" si="144"/>
        <v>1.7253107278433914E-5</v>
      </c>
      <c r="AG489" s="52">
        <f t="shared" si="144"/>
        <v>1.605802943133243E-5</v>
      </c>
      <c r="AH489" s="52">
        <f t="shared" si="144"/>
        <v>5.7135790773649809E-5</v>
      </c>
      <c r="AI489" s="52">
        <f t="shared" si="144"/>
        <v>2.3866803074241565E-5</v>
      </c>
      <c r="AJ489" s="52">
        <f t="shared" si="144"/>
        <v>1.2490956598235521E-5</v>
      </c>
      <c r="AK489" s="52">
        <f t="shared" si="144"/>
        <v>1.1978817445472416E-5</v>
      </c>
      <c r="AL489" s="52">
        <f t="shared" si="144"/>
        <v>3.2570177805971303E-5</v>
      </c>
      <c r="AO489" s="52">
        <f t="shared" si="153"/>
        <v>9.2380821943086936E-7</v>
      </c>
      <c r="AP489" s="52">
        <f t="shared" si="145"/>
        <v>8.7955692132673678E-6</v>
      </c>
      <c r="AQ489" s="52">
        <f t="shared" si="145"/>
        <v>1.871310439582926E-6</v>
      </c>
      <c r="AR489" s="52">
        <f t="shared" si="145"/>
        <v>6.3073692120960947E-6</v>
      </c>
      <c r="AS489" s="52">
        <f t="shared" si="145"/>
        <v>5.112291364994607E-6</v>
      </c>
      <c r="AT489" s="52">
        <f t="shared" si="145"/>
        <v>4.6190052707311988E-5</v>
      </c>
      <c r="AU489" s="52">
        <f t="shared" si="145"/>
        <v>1.2921065007903751E-5</v>
      </c>
      <c r="AV489" s="52">
        <f t="shared" si="145"/>
        <v>1.5452185318976995E-6</v>
      </c>
      <c r="AW489" s="52">
        <f t="shared" si="145"/>
        <v>1.0330793791345979E-6</v>
      </c>
      <c r="AX489" s="52">
        <f t="shared" si="145"/>
        <v>2.1624439739633468E-5</v>
      </c>
      <c r="BA489" s="52">
        <f t="shared" si="151"/>
        <v>9.2380821943086936E-7</v>
      </c>
      <c r="BB489" s="52">
        <f t="shared" si="146"/>
        <v>8.7955692132673661E-6</v>
      </c>
      <c r="BC489" s="52">
        <f t="shared" si="146"/>
        <v>1.871310439582926E-6</v>
      </c>
      <c r="BD489" s="52">
        <f t="shared" si="146"/>
        <v>6.3073692120960913E-6</v>
      </c>
      <c r="BE489" s="52">
        <f t="shared" si="146"/>
        <v>5.112291364994607E-6</v>
      </c>
      <c r="BF489" s="52">
        <f t="shared" si="146"/>
        <v>4.6190052707311988E-5</v>
      </c>
      <c r="BG489" s="52">
        <f t="shared" si="146"/>
        <v>1.2921065007903742E-5</v>
      </c>
      <c r="BH489" s="52">
        <f t="shared" si="146"/>
        <v>1.5452185318976978E-6</v>
      </c>
      <c r="BI489" s="52">
        <f t="shared" si="146"/>
        <v>1.0330793791345929E-6</v>
      </c>
      <c r="BJ489" s="52">
        <f t="shared" si="146"/>
        <v>2.1624439739633482E-5</v>
      </c>
    </row>
    <row r="490" spans="4:62">
      <c r="D490" s="42">
        <f t="shared" si="147"/>
        <v>2</v>
      </c>
      <c r="E490" s="52">
        <f t="shared" si="152"/>
        <v>1.4226980181267297E-5</v>
      </c>
      <c r="F490" s="52">
        <f t="shared" si="142"/>
        <v>1.4226980181267297E-5</v>
      </c>
      <c r="G490" s="52">
        <f t="shared" si="142"/>
        <v>1.4226980181267297E-5</v>
      </c>
      <c r="H490" s="52">
        <f t="shared" si="142"/>
        <v>1.4226980181267297E-5</v>
      </c>
      <c r="I490" s="52">
        <f t="shared" si="142"/>
        <v>1.4226980181267297E-5</v>
      </c>
      <c r="J490" s="52">
        <f t="shared" si="142"/>
        <v>1.4226980181267297E-5</v>
      </c>
      <c r="K490" s="52">
        <f t="shared" si="142"/>
        <v>1.4226980181267297E-5</v>
      </c>
      <c r="L490" s="52">
        <f t="shared" si="142"/>
        <v>1.4226980181267297E-5</v>
      </c>
      <c r="M490" s="52">
        <f t="shared" si="142"/>
        <v>1.4226980181267297E-5</v>
      </c>
      <c r="N490" s="52">
        <f t="shared" si="142"/>
        <v>1.4226980181267297E-5</v>
      </c>
      <c r="Q490" s="52">
        <f t="shared" si="148"/>
        <v>1.3217121850198018E-5</v>
      </c>
      <c r="R490" s="52">
        <f t="shared" si="143"/>
        <v>2.5998645747194769E-6</v>
      </c>
      <c r="S490" s="52">
        <f t="shared" si="143"/>
        <v>1.2066079974690454E-5</v>
      </c>
      <c r="T490" s="52">
        <f t="shared" si="143"/>
        <v>5.9935724757346925E-6</v>
      </c>
      <c r="U490" s="52">
        <f t="shared" si="143"/>
        <v>7.7665600996534551E-6</v>
      </c>
      <c r="V490" s="52">
        <f t="shared" si="143"/>
        <v>-4.7463100264988901E-5</v>
      </c>
      <c r="W490" s="52">
        <f t="shared" si="143"/>
        <v>-2.4710545777763436E-6</v>
      </c>
      <c r="X490" s="52">
        <f t="shared" si="143"/>
        <v>1.2201233998407682E-5</v>
      </c>
      <c r="Y490" s="52">
        <f t="shared" si="143"/>
        <v>1.2837897189804488E-5</v>
      </c>
      <c r="Z490" s="52">
        <f t="shared" si="143"/>
        <v>-1.3426018563643024E-5</v>
      </c>
      <c r="AA490" s="96"/>
      <c r="AB490" s="96"/>
      <c r="AC490" s="52">
        <f t="shared" si="149"/>
        <v>1.5236838512336576E-5</v>
      </c>
      <c r="AD490" s="52">
        <f t="shared" si="144"/>
        <v>2.5854095787815115E-5</v>
      </c>
      <c r="AE490" s="52">
        <f t="shared" si="144"/>
        <v>1.6387880387844143E-5</v>
      </c>
      <c r="AF490" s="52">
        <f t="shared" si="144"/>
        <v>2.2460387886799898E-5</v>
      </c>
      <c r="AG490" s="52">
        <f t="shared" si="144"/>
        <v>2.0687400262881139E-5</v>
      </c>
      <c r="AH490" s="52">
        <f t="shared" si="144"/>
        <v>7.5917060627523494E-5</v>
      </c>
      <c r="AI490" s="52">
        <f t="shared" si="144"/>
        <v>3.092501494031093E-5</v>
      </c>
      <c r="AJ490" s="52">
        <f t="shared" si="144"/>
        <v>1.625272636412691E-5</v>
      </c>
      <c r="AK490" s="52">
        <f t="shared" si="144"/>
        <v>1.5616063172730103E-5</v>
      </c>
      <c r="AL490" s="52">
        <f t="shared" si="144"/>
        <v>4.1879978926177665E-5</v>
      </c>
      <c r="AO490" s="52">
        <f t="shared" si="153"/>
        <v>1.0098583310692788E-6</v>
      </c>
      <c r="AP490" s="52">
        <f t="shared" si="145"/>
        <v>1.162711560654782E-5</v>
      </c>
      <c r="AQ490" s="52">
        <f t="shared" si="145"/>
        <v>2.160900206576843E-6</v>
      </c>
      <c r="AR490" s="52">
        <f t="shared" si="145"/>
        <v>8.2334077055326043E-6</v>
      </c>
      <c r="AS490" s="52">
        <f t="shared" si="145"/>
        <v>6.4604200816138417E-6</v>
      </c>
      <c r="AT490" s="52">
        <f t="shared" si="145"/>
        <v>6.1690080446256197E-5</v>
      </c>
      <c r="AU490" s="52">
        <f t="shared" si="145"/>
        <v>1.669803475904364E-5</v>
      </c>
      <c r="AV490" s="52">
        <f t="shared" si="145"/>
        <v>2.0257461828596147E-6</v>
      </c>
      <c r="AW490" s="52">
        <f t="shared" si="145"/>
        <v>1.3890829914628093E-6</v>
      </c>
      <c r="AX490" s="52">
        <f t="shared" si="145"/>
        <v>2.7652998744910321E-5</v>
      </c>
      <c r="BA490" s="52">
        <f t="shared" si="151"/>
        <v>1.0098583310692788E-6</v>
      </c>
      <c r="BB490" s="52">
        <f t="shared" si="146"/>
        <v>1.1627115606547819E-5</v>
      </c>
      <c r="BC490" s="52">
        <f t="shared" si="146"/>
        <v>2.1609002065768464E-6</v>
      </c>
      <c r="BD490" s="52">
        <f t="shared" si="146"/>
        <v>8.2334077055326009E-6</v>
      </c>
      <c r="BE490" s="52">
        <f t="shared" si="146"/>
        <v>6.4604200816138417E-6</v>
      </c>
      <c r="BF490" s="52">
        <f t="shared" si="146"/>
        <v>6.1690080446256197E-5</v>
      </c>
      <c r="BG490" s="52">
        <f t="shared" si="146"/>
        <v>1.6698034759043634E-5</v>
      </c>
      <c r="BH490" s="52">
        <f t="shared" si="146"/>
        <v>2.025746182859613E-6</v>
      </c>
      <c r="BI490" s="52">
        <f t="shared" si="146"/>
        <v>1.3890829914628059E-6</v>
      </c>
      <c r="BJ490" s="52">
        <f t="shared" si="146"/>
        <v>2.7652998744910368E-5</v>
      </c>
    </row>
    <row r="491" spans="4:62">
      <c r="D491" s="42">
        <f t="shared" si="147"/>
        <v>2.25</v>
      </c>
      <c r="E491" s="52">
        <f t="shared" si="152"/>
        <v>1.7579893406345132E-5</v>
      </c>
      <c r="F491" s="52">
        <f t="shared" si="152"/>
        <v>1.7579893406345132E-5</v>
      </c>
      <c r="G491" s="52">
        <f t="shared" si="152"/>
        <v>1.7579893406345132E-5</v>
      </c>
      <c r="H491" s="52">
        <f t="shared" si="152"/>
        <v>1.7579893406345132E-5</v>
      </c>
      <c r="I491" s="52">
        <f t="shared" si="152"/>
        <v>1.7579893406345132E-5</v>
      </c>
      <c r="J491" s="52">
        <f t="shared" si="152"/>
        <v>1.7579893406345132E-5</v>
      </c>
      <c r="K491" s="52">
        <f t="shared" si="152"/>
        <v>1.7579893406345132E-5</v>
      </c>
      <c r="L491" s="52">
        <f t="shared" si="152"/>
        <v>1.7579893406345132E-5</v>
      </c>
      <c r="M491" s="52">
        <f t="shared" si="152"/>
        <v>1.7579893406345132E-5</v>
      </c>
      <c r="N491" s="52">
        <f t="shared" si="152"/>
        <v>1.7579893406345132E-5</v>
      </c>
      <c r="Q491" s="52">
        <f t="shared" si="148"/>
        <v>1.6491132987739692E-5</v>
      </c>
      <c r="R491" s="52">
        <f t="shared" si="148"/>
        <v>3.1735339508424068E-6</v>
      </c>
      <c r="S491" s="52">
        <f t="shared" si="148"/>
        <v>1.5120018479089575E-5</v>
      </c>
      <c r="T491" s="52">
        <f t="shared" si="148"/>
        <v>7.4747310061377341E-6</v>
      </c>
      <c r="U491" s="52">
        <f t="shared" si="148"/>
        <v>9.8343482659823245E-6</v>
      </c>
      <c r="V491" s="52">
        <f t="shared" si="148"/>
        <v>-5.9888080926887479E-5</v>
      </c>
      <c r="W491" s="52">
        <f t="shared" si="148"/>
        <v>-2.8544127490366741E-6</v>
      </c>
      <c r="X491" s="52">
        <f t="shared" si="148"/>
        <v>1.5077223022953908E-5</v>
      </c>
      <c r="Y491" s="52">
        <f t="shared" si="148"/>
        <v>1.5832633540001148E-5</v>
      </c>
      <c r="Z491" s="52">
        <f t="shared" si="148"/>
        <v>-1.5983850682575193E-5</v>
      </c>
      <c r="AA491" s="96"/>
      <c r="AB491" s="96"/>
      <c r="AC491" s="52">
        <f t="shared" si="149"/>
        <v>1.8668653824950572E-5</v>
      </c>
      <c r="AD491" s="52">
        <f t="shared" si="149"/>
        <v>3.1986252861847856E-5</v>
      </c>
      <c r="AE491" s="52">
        <f t="shared" si="149"/>
        <v>2.0039768333600694E-5</v>
      </c>
      <c r="AF491" s="52">
        <f t="shared" si="149"/>
        <v>2.7685055806552525E-5</v>
      </c>
      <c r="AG491" s="52">
        <f t="shared" si="149"/>
        <v>2.532543854670794E-5</v>
      </c>
      <c r="AH491" s="52">
        <f t="shared" si="149"/>
        <v>9.5047867739577743E-5</v>
      </c>
      <c r="AI491" s="52">
        <f t="shared" si="149"/>
        <v>3.8014199561726938E-5</v>
      </c>
      <c r="AJ491" s="52">
        <f t="shared" si="149"/>
        <v>2.0082563789736354E-5</v>
      </c>
      <c r="AK491" s="52">
        <f t="shared" si="149"/>
        <v>1.9327153272689116E-5</v>
      </c>
      <c r="AL491" s="52">
        <f t="shared" si="149"/>
        <v>5.1143637495265542E-5</v>
      </c>
      <c r="AO491" s="52">
        <f t="shared" si="153"/>
        <v>1.0887604186054404E-6</v>
      </c>
      <c r="AP491" s="52">
        <f t="shared" si="145"/>
        <v>1.4406359455502726E-5</v>
      </c>
      <c r="AQ491" s="52">
        <f t="shared" si="145"/>
        <v>2.4598749272555568E-6</v>
      </c>
      <c r="AR491" s="52">
        <f t="shared" si="145"/>
        <v>1.0105162400207398E-5</v>
      </c>
      <c r="AS491" s="52">
        <f t="shared" si="145"/>
        <v>7.7455451403628076E-6</v>
      </c>
      <c r="AT491" s="52">
        <f t="shared" si="145"/>
        <v>7.7467974333232607E-5</v>
      </c>
      <c r="AU491" s="52">
        <f t="shared" si="145"/>
        <v>2.0434306155381806E-5</v>
      </c>
      <c r="AV491" s="52">
        <f t="shared" si="145"/>
        <v>2.5026703833912238E-6</v>
      </c>
      <c r="AW491" s="52">
        <f t="shared" si="145"/>
        <v>1.7472598663439844E-6</v>
      </c>
      <c r="AX491" s="52">
        <f t="shared" si="145"/>
        <v>3.3563744088920325E-5</v>
      </c>
      <c r="BA491" s="52">
        <f t="shared" si="151"/>
        <v>1.0887604186054404E-6</v>
      </c>
      <c r="BB491" s="52">
        <f t="shared" si="151"/>
        <v>1.4406359455502724E-5</v>
      </c>
      <c r="BC491" s="52">
        <f t="shared" si="151"/>
        <v>2.4598749272555619E-6</v>
      </c>
      <c r="BD491" s="52">
        <f t="shared" si="151"/>
        <v>1.0105162400207393E-5</v>
      </c>
      <c r="BE491" s="52">
        <f t="shared" si="151"/>
        <v>7.7455451403628076E-6</v>
      </c>
      <c r="BF491" s="52">
        <f t="shared" si="151"/>
        <v>7.7467974333232607E-5</v>
      </c>
      <c r="BG491" s="52">
        <f t="shared" si="151"/>
        <v>2.0434306155381806E-5</v>
      </c>
      <c r="BH491" s="52">
        <f t="shared" si="151"/>
        <v>2.5026703833912221E-6</v>
      </c>
      <c r="BI491" s="52">
        <f t="shared" si="151"/>
        <v>1.7472598663439844E-6</v>
      </c>
      <c r="BJ491" s="52">
        <f t="shared" si="151"/>
        <v>3.3563744088920406E-5</v>
      </c>
    </row>
    <row r="492" spans="4:62">
      <c r="D492" s="42">
        <f t="shared" si="147"/>
        <v>2.5</v>
      </c>
      <c r="E492" s="52">
        <f t="shared" si="152"/>
        <v>2.1289070135264664E-5</v>
      </c>
      <c r="F492" s="52">
        <f t="shared" si="152"/>
        <v>2.1289070135264664E-5</v>
      </c>
      <c r="G492" s="52">
        <f t="shared" si="152"/>
        <v>2.1289070135264664E-5</v>
      </c>
      <c r="H492" s="52">
        <f t="shared" si="152"/>
        <v>2.1289070135264664E-5</v>
      </c>
      <c r="I492" s="52">
        <f t="shared" si="152"/>
        <v>2.1289070135264664E-5</v>
      </c>
      <c r="J492" s="52">
        <f t="shared" si="152"/>
        <v>2.1289070135264664E-5</v>
      </c>
      <c r="K492" s="52">
        <f t="shared" si="152"/>
        <v>2.1289070135264664E-5</v>
      </c>
      <c r="L492" s="52">
        <f t="shared" si="152"/>
        <v>2.1289070135264664E-5</v>
      </c>
      <c r="M492" s="52">
        <f t="shared" si="152"/>
        <v>2.1289070135264664E-5</v>
      </c>
      <c r="N492" s="52">
        <f t="shared" si="152"/>
        <v>2.1289070135264664E-5</v>
      </c>
      <c r="Q492" s="52">
        <f t="shared" ref="Q492:Z507" si="154">Q491+Q314/$R$192</f>
        <v>2.0121941518585351E-5</v>
      </c>
      <c r="R492" s="52">
        <f t="shared" si="154"/>
        <v>3.9511062488276867E-6</v>
      </c>
      <c r="S492" s="52">
        <f t="shared" si="154"/>
        <v>1.8494621593578499E-5</v>
      </c>
      <c r="T492" s="52">
        <f t="shared" si="154"/>
        <v>9.233930453108056E-6</v>
      </c>
      <c r="U492" s="52">
        <f t="shared" si="154"/>
        <v>1.2228004092589993E-5</v>
      </c>
      <c r="V492" s="52">
        <f t="shared" si="154"/>
        <v>-7.3557269260006775E-5</v>
      </c>
      <c r="W492" s="52">
        <f t="shared" si="154"/>
        <v>-3.1242283790223526E-6</v>
      </c>
      <c r="X492" s="52">
        <f t="shared" si="154"/>
        <v>1.8276683718525236E-5</v>
      </c>
      <c r="Y492" s="52">
        <f t="shared" si="154"/>
        <v>1.9152741561934453E-5</v>
      </c>
      <c r="Z492" s="52">
        <f t="shared" si="154"/>
        <v>-1.8529496882125785E-5</v>
      </c>
      <c r="AA492" s="96"/>
      <c r="AB492" s="96"/>
      <c r="AC492" s="52">
        <f t="shared" ref="AC492:AL507" si="155">AC491+AC314/$R$192</f>
        <v>2.2456198751943973E-5</v>
      </c>
      <c r="AD492" s="52">
        <f t="shared" si="155"/>
        <v>3.8627034021701636E-5</v>
      </c>
      <c r="AE492" s="52">
        <f t="shared" si="155"/>
        <v>2.4083518676950832E-5</v>
      </c>
      <c r="AF492" s="52">
        <f t="shared" si="155"/>
        <v>3.3344209817421261E-5</v>
      </c>
      <c r="AG492" s="52">
        <f t="shared" si="155"/>
        <v>3.0350136177939333E-5</v>
      </c>
      <c r="AH492" s="52">
        <f t="shared" si="155"/>
        <v>1.161354095305361E-4</v>
      </c>
      <c r="AI492" s="52">
        <f t="shared" si="155"/>
        <v>4.5702368649551678E-5</v>
      </c>
      <c r="AJ492" s="52">
        <f t="shared" si="155"/>
        <v>2.4301456552004088E-5</v>
      </c>
      <c r="AK492" s="52">
        <f t="shared" si="155"/>
        <v>2.3425398708594871E-5</v>
      </c>
      <c r="AL492" s="52">
        <f t="shared" si="155"/>
        <v>6.1107637152655204E-5</v>
      </c>
      <c r="AO492" s="52">
        <f t="shared" si="153"/>
        <v>1.1671286166793126E-6</v>
      </c>
      <c r="AP492" s="52">
        <f t="shared" si="145"/>
        <v>1.7337963886436975E-5</v>
      </c>
      <c r="AQ492" s="52">
        <f t="shared" si="145"/>
        <v>2.794448541686165E-6</v>
      </c>
      <c r="AR492" s="52">
        <f t="shared" si="145"/>
        <v>1.2055139682156608E-5</v>
      </c>
      <c r="AS492" s="52">
        <f t="shared" si="145"/>
        <v>9.0610660426746709E-6</v>
      </c>
      <c r="AT492" s="52">
        <f t="shared" si="145"/>
        <v>9.4846339395271442E-5</v>
      </c>
      <c r="AU492" s="52">
        <f t="shared" si="145"/>
        <v>2.4413298514287018E-5</v>
      </c>
      <c r="AV492" s="52">
        <f t="shared" si="145"/>
        <v>3.0123864167394276E-6</v>
      </c>
      <c r="AW492" s="52">
        <f t="shared" si="145"/>
        <v>2.1363285733302103E-6</v>
      </c>
      <c r="AX492" s="52">
        <f t="shared" si="145"/>
        <v>3.9818567017390449E-5</v>
      </c>
      <c r="BA492" s="52">
        <f t="shared" si="151"/>
        <v>1.1671286166793093E-6</v>
      </c>
      <c r="BB492" s="52">
        <f t="shared" si="151"/>
        <v>1.7337963886436972E-5</v>
      </c>
      <c r="BC492" s="52">
        <f t="shared" si="151"/>
        <v>2.7944485416861684E-6</v>
      </c>
      <c r="BD492" s="52">
        <f t="shared" si="151"/>
        <v>1.2055139682156597E-5</v>
      </c>
      <c r="BE492" s="52">
        <f t="shared" si="151"/>
        <v>9.0610660426746692E-6</v>
      </c>
      <c r="BF492" s="52">
        <f t="shared" si="151"/>
        <v>9.4846339395271428E-5</v>
      </c>
      <c r="BG492" s="52">
        <f t="shared" si="151"/>
        <v>2.4413298514287015E-5</v>
      </c>
      <c r="BH492" s="52">
        <f t="shared" si="151"/>
        <v>3.0123864167394242E-6</v>
      </c>
      <c r="BI492" s="52">
        <f t="shared" si="151"/>
        <v>2.1363285733302069E-6</v>
      </c>
      <c r="BJ492" s="52">
        <f t="shared" si="151"/>
        <v>3.9818567017390537E-5</v>
      </c>
    </row>
    <row r="493" spans="4:62">
      <c r="D493" s="42">
        <f t="shared" si="147"/>
        <v>2.75</v>
      </c>
      <c r="E493" s="52">
        <f t="shared" ref="E493:N508" si="156">E492+E315/$R$192</f>
        <v>2.5354144940570317E-5</v>
      </c>
      <c r="F493" s="52">
        <f t="shared" si="156"/>
        <v>2.5354144940570317E-5</v>
      </c>
      <c r="G493" s="52">
        <f t="shared" si="156"/>
        <v>2.5354144940570317E-5</v>
      </c>
      <c r="H493" s="52">
        <f t="shared" si="156"/>
        <v>2.5354144940570317E-5</v>
      </c>
      <c r="I493" s="52">
        <f t="shared" si="156"/>
        <v>2.5354144940570317E-5</v>
      </c>
      <c r="J493" s="52">
        <f t="shared" si="156"/>
        <v>2.5354144940570317E-5</v>
      </c>
      <c r="K493" s="52">
        <f t="shared" si="156"/>
        <v>2.5354144940570317E-5</v>
      </c>
      <c r="L493" s="52">
        <f t="shared" si="156"/>
        <v>2.5354144940570317E-5</v>
      </c>
      <c r="M493" s="52">
        <f t="shared" si="156"/>
        <v>2.5354144940570317E-5</v>
      </c>
      <c r="N493" s="52">
        <f t="shared" si="156"/>
        <v>2.5354144940570317E-5</v>
      </c>
      <c r="Q493" s="52">
        <f t="shared" si="154"/>
        <v>2.4110233863582896E-5</v>
      </c>
      <c r="R493" s="52">
        <f t="shared" si="154"/>
        <v>4.9786950662422971E-6</v>
      </c>
      <c r="S493" s="52">
        <f t="shared" si="154"/>
        <v>2.2188318838555189E-5</v>
      </c>
      <c r="T493" s="52">
        <f t="shared" si="154"/>
        <v>1.1309986123309364E-5</v>
      </c>
      <c r="U493" s="52">
        <f t="shared" si="154"/>
        <v>1.4974172176425431E-5</v>
      </c>
      <c r="V493" s="52">
        <f t="shared" si="154"/>
        <v>-8.8444758515981046E-5</v>
      </c>
      <c r="W493" s="52">
        <f t="shared" si="154"/>
        <v>-3.230624143361033E-6</v>
      </c>
      <c r="X493" s="52">
        <f t="shared" si="154"/>
        <v>2.1805388926142386E-5</v>
      </c>
      <c r="Y493" s="52">
        <f t="shared" si="154"/>
        <v>2.2800413810780969E-5</v>
      </c>
      <c r="Z493" s="52">
        <f t="shared" si="154"/>
        <v>-2.0992353512446443E-5</v>
      </c>
      <c r="AA493" s="96"/>
      <c r="AB493" s="96"/>
      <c r="AC493" s="52">
        <f t="shared" si="155"/>
        <v>2.6598056017557738E-5</v>
      </c>
      <c r="AD493" s="52">
        <f t="shared" si="155"/>
        <v>4.5729594814898327E-5</v>
      </c>
      <c r="AE493" s="52">
        <f t="shared" si="155"/>
        <v>2.8519971042585447E-5</v>
      </c>
      <c r="AF493" s="52">
        <f t="shared" si="155"/>
        <v>3.9398303757831257E-5</v>
      </c>
      <c r="AG493" s="52">
        <f t="shared" si="155"/>
        <v>3.5734117704715197E-5</v>
      </c>
      <c r="AH493" s="52">
        <f t="shared" si="155"/>
        <v>1.3915304839712167E-4</v>
      </c>
      <c r="AI493" s="52">
        <f t="shared" si="155"/>
        <v>5.3938914024501666E-5</v>
      </c>
      <c r="AJ493" s="52">
        <f t="shared" si="155"/>
        <v>2.8902900954998244E-5</v>
      </c>
      <c r="AK493" s="52">
        <f t="shared" si="155"/>
        <v>2.7907876070359658E-5</v>
      </c>
      <c r="AL493" s="52">
        <f t="shared" si="155"/>
        <v>7.1700643393587154E-5</v>
      </c>
      <c r="AO493" s="52">
        <f t="shared" si="153"/>
        <v>1.243911076987421E-6</v>
      </c>
      <c r="AP493" s="52">
        <f t="shared" si="145"/>
        <v>2.037544987432802E-5</v>
      </c>
      <c r="AQ493" s="52">
        <f t="shared" si="145"/>
        <v>3.1658261020151274E-6</v>
      </c>
      <c r="AR493" s="52">
        <f t="shared" si="145"/>
        <v>1.4044158817260952E-5</v>
      </c>
      <c r="AS493" s="52">
        <f t="shared" si="145"/>
        <v>1.0379972764144885E-5</v>
      </c>
      <c r="AT493" s="52">
        <f t="shared" si="145"/>
        <v>1.1379890345655136E-4</v>
      </c>
      <c r="AU493" s="52">
        <f t="shared" si="145"/>
        <v>2.8584769083931349E-5</v>
      </c>
      <c r="AV493" s="52">
        <f t="shared" si="145"/>
        <v>3.5487560144279309E-6</v>
      </c>
      <c r="AW493" s="52">
        <f t="shared" si="145"/>
        <v>2.5537311297893478E-6</v>
      </c>
      <c r="AX493" s="52">
        <f t="shared" si="145"/>
        <v>4.6346498453016756E-5</v>
      </c>
      <c r="BA493" s="52">
        <f t="shared" si="151"/>
        <v>1.243911076987421E-6</v>
      </c>
      <c r="BB493" s="52">
        <f t="shared" si="151"/>
        <v>2.037544987432801E-5</v>
      </c>
      <c r="BC493" s="52">
        <f t="shared" si="151"/>
        <v>3.1658261020151308E-6</v>
      </c>
      <c r="BD493" s="52">
        <f t="shared" si="151"/>
        <v>1.4044158817260941E-5</v>
      </c>
      <c r="BE493" s="52">
        <f t="shared" si="151"/>
        <v>1.037997276414488E-5</v>
      </c>
      <c r="BF493" s="52">
        <f t="shared" si="151"/>
        <v>1.1379890345655135E-4</v>
      </c>
      <c r="BG493" s="52">
        <f t="shared" si="151"/>
        <v>2.8584769083931349E-5</v>
      </c>
      <c r="BH493" s="52">
        <f t="shared" si="151"/>
        <v>3.5487560144279275E-6</v>
      </c>
      <c r="BI493" s="52">
        <f t="shared" si="151"/>
        <v>2.5537311297893411E-6</v>
      </c>
      <c r="BJ493" s="52">
        <f t="shared" si="151"/>
        <v>4.6346498453016838E-5</v>
      </c>
    </row>
    <row r="494" spans="4:62">
      <c r="D494" s="42">
        <f t="shared" si="147"/>
        <v>3</v>
      </c>
      <c r="E494" s="52">
        <f t="shared" si="156"/>
        <v>2.9773983567990293E-5</v>
      </c>
      <c r="F494" s="52">
        <f t="shared" si="156"/>
        <v>2.9773983567990293E-5</v>
      </c>
      <c r="G494" s="52">
        <f t="shared" si="156"/>
        <v>2.9773983567990293E-5</v>
      </c>
      <c r="H494" s="52">
        <f t="shared" si="156"/>
        <v>2.9773983567990293E-5</v>
      </c>
      <c r="I494" s="52">
        <f t="shared" si="156"/>
        <v>2.9773983567990293E-5</v>
      </c>
      <c r="J494" s="52">
        <f t="shared" si="156"/>
        <v>2.9773983567990293E-5</v>
      </c>
      <c r="K494" s="52">
        <f t="shared" si="156"/>
        <v>2.9773983567990293E-5</v>
      </c>
      <c r="L494" s="52">
        <f t="shared" si="156"/>
        <v>2.9773983567990293E-5</v>
      </c>
      <c r="M494" s="52">
        <f t="shared" si="156"/>
        <v>2.9773983567990293E-5</v>
      </c>
      <c r="N494" s="52">
        <f t="shared" si="156"/>
        <v>2.9773983567990293E-5</v>
      </c>
      <c r="Q494" s="52">
        <f t="shared" si="154"/>
        <v>2.8455769806787113E-5</v>
      </c>
      <c r="R494" s="52">
        <f t="shared" si="154"/>
        <v>6.3025322260361776E-6</v>
      </c>
      <c r="S494" s="52">
        <f t="shared" si="154"/>
        <v>2.6198832768419469E-5</v>
      </c>
      <c r="T494" s="52">
        <f t="shared" si="154"/>
        <v>1.3741584518738649E-5</v>
      </c>
      <c r="U494" s="52">
        <f t="shared" si="154"/>
        <v>1.8098412247394203E-5</v>
      </c>
      <c r="V494" s="52">
        <f t="shared" si="154"/>
        <v>-1.0452166007842326E-4</v>
      </c>
      <c r="W494" s="52">
        <f t="shared" si="154"/>
        <v>-3.1233652508357288E-6</v>
      </c>
      <c r="X494" s="52">
        <f t="shared" si="154"/>
        <v>2.5668677343961995E-5</v>
      </c>
      <c r="Y494" s="52">
        <f t="shared" si="154"/>
        <v>2.6777296684515278E-5</v>
      </c>
      <c r="Z494" s="52">
        <f t="shared" si="154"/>
        <v>-2.3302359262081281E-5</v>
      </c>
      <c r="AA494" s="96"/>
      <c r="AB494" s="96"/>
      <c r="AC494" s="52">
        <f t="shared" si="155"/>
        <v>3.1092197329193472E-5</v>
      </c>
      <c r="AD494" s="52">
        <f t="shared" si="155"/>
        <v>5.3245434909944398E-5</v>
      </c>
      <c r="AE494" s="52">
        <f t="shared" si="155"/>
        <v>3.334913436756112E-5</v>
      </c>
      <c r="AF494" s="52">
        <f t="shared" si="155"/>
        <v>4.5806382617241928E-5</v>
      </c>
      <c r="AG494" s="52">
        <f t="shared" si="155"/>
        <v>4.1449554888586376E-5</v>
      </c>
      <c r="AH494" s="52">
        <f t="shared" si="155"/>
        <v>1.6406962721440382E-4</v>
      </c>
      <c r="AI494" s="52">
        <f t="shared" si="155"/>
        <v>6.2671332386816323E-5</v>
      </c>
      <c r="AJ494" s="52">
        <f t="shared" si="155"/>
        <v>3.3879289792018587E-5</v>
      </c>
      <c r="AK494" s="52">
        <f t="shared" si="155"/>
        <v>3.2770670451465301E-5</v>
      </c>
      <c r="AL494" s="52">
        <f t="shared" si="155"/>
        <v>8.2850326398061934E-5</v>
      </c>
      <c r="AO494" s="52">
        <f t="shared" si="153"/>
        <v>1.3182137612031793E-6</v>
      </c>
      <c r="AP494" s="52">
        <f t="shared" si="145"/>
        <v>2.3471451341954116E-5</v>
      </c>
      <c r="AQ494" s="52">
        <f t="shared" si="145"/>
        <v>3.575150799570824E-6</v>
      </c>
      <c r="AR494" s="52">
        <f t="shared" si="145"/>
        <v>1.6032399049251642E-5</v>
      </c>
      <c r="AS494" s="52">
        <f t="shared" si="145"/>
        <v>1.167557132059609E-5</v>
      </c>
      <c r="AT494" s="52">
        <f t="shared" si="145"/>
        <v>1.3429564364641355E-4</v>
      </c>
      <c r="AU494" s="52">
        <f t="shared" si="145"/>
        <v>3.2897348818826024E-5</v>
      </c>
      <c r="AV494" s="52">
        <f t="shared" si="145"/>
        <v>4.1053062240282977E-6</v>
      </c>
      <c r="AW494" s="52">
        <f t="shared" si="145"/>
        <v>2.9966868834750148E-6</v>
      </c>
      <c r="AX494" s="52">
        <f t="shared" si="145"/>
        <v>5.3076342830071574E-5</v>
      </c>
      <c r="BA494" s="52">
        <f t="shared" si="151"/>
        <v>1.3182137612031793E-6</v>
      </c>
      <c r="BB494" s="52">
        <f t="shared" si="151"/>
        <v>2.3471451341954106E-5</v>
      </c>
      <c r="BC494" s="52">
        <f t="shared" si="151"/>
        <v>3.5751507995708274E-6</v>
      </c>
      <c r="BD494" s="52">
        <f t="shared" si="151"/>
        <v>1.6032399049251635E-5</v>
      </c>
      <c r="BE494" s="52">
        <f t="shared" si="151"/>
        <v>1.1675571320596083E-5</v>
      </c>
      <c r="BF494" s="52">
        <f t="shared" si="151"/>
        <v>1.3429564364641353E-4</v>
      </c>
      <c r="BG494" s="52">
        <f t="shared" si="151"/>
        <v>3.2897348818826031E-5</v>
      </c>
      <c r="BH494" s="52">
        <f t="shared" si="151"/>
        <v>4.1053062240282943E-6</v>
      </c>
      <c r="BI494" s="52">
        <f t="shared" si="151"/>
        <v>2.996686883475008E-6</v>
      </c>
      <c r="BJ494" s="52">
        <f t="shared" si="151"/>
        <v>5.3076342830071641E-5</v>
      </c>
    </row>
    <row r="495" spans="4:62">
      <c r="D495" s="42">
        <f t="shared" si="147"/>
        <v>3.25</v>
      </c>
      <c r="E495" s="52">
        <f t="shared" si="156"/>
        <v>3.4546754218982317E-5</v>
      </c>
      <c r="F495" s="52">
        <f t="shared" si="156"/>
        <v>3.4546754218982317E-5</v>
      </c>
      <c r="G495" s="52">
        <f t="shared" si="156"/>
        <v>3.4546754218982317E-5</v>
      </c>
      <c r="H495" s="52">
        <f t="shared" si="156"/>
        <v>3.4546754218982317E-5</v>
      </c>
      <c r="I495" s="52">
        <f t="shared" si="156"/>
        <v>3.4546754218982317E-5</v>
      </c>
      <c r="J495" s="52">
        <f t="shared" si="156"/>
        <v>3.4546754218982317E-5</v>
      </c>
      <c r="K495" s="52">
        <f t="shared" si="156"/>
        <v>3.4546754218982317E-5</v>
      </c>
      <c r="L495" s="52">
        <f t="shared" si="156"/>
        <v>3.4546754218982317E-5</v>
      </c>
      <c r="M495" s="52">
        <f t="shared" si="156"/>
        <v>3.4546754218982317E-5</v>
      </c>
      <c r="N495" s="52">
        <f t="shared" si="156"/>
        <v>3.4546754218982317E-5</v>
      </c>
      <c r="Q495" s="52">
        <f t="shared" si="154"/>
        <v>3.3157450013921582E-5</v>
      </c>
      <c r="R495" s="52">
        <f t="shared" si="154"/>
        <v>7.9673667183066004E-6</v>
      </c>
      <c r="S495" s="52">
        <f t="shared" si="154"/>
        <v>3.0523287137248351E-5</v>
      </c>
      <c r="T495" s="52">
        <f t="shared" si="154"/>
        <v>1.6565953096416922E-5</v>
      </c>
      <c r="U495" s="52">
        <f t="shared" si="154"/>
        <v>2.1624435829103918E-5</v>
      </c>
      <c r="V495" s="52">
        <f t="shared" si="154"/>
        <v>-1.2175722540945185E-4</v>
      </c>
      <c r="W495" s="52">
        <f t="shared" si="154"/>
        <v>-2.7536086970906286E-6</v>
      </c>
      <c r="X495" s="52">
        <f t="shared" si="154"/>
        <v>2.9871348224980161E-5</v>
      </c>
      <c r="Y495" s="52">
        <f t="shared" si="154"/>
        <v>3.1084496556072548E-5</v>
      </c>
      <c r="Z495" s="52">
        <f t="shared" si="154"/>
        <v>-2.5391911661618709E-5</v>
      </c>
      <c r="AA495" s="96"/>
      <c r="AB495" s="96"/>
      <c r="AC495" s="52">
        <f t="shared" si="155"/>
        <v>3.5936058424043059E-5</v>
      </c>
      <c r="AD495" s="52">
        <f t="shared" si="155"/>
        <v>6.1126141719658033E-5</v>
      </c>
      <c r="AE495" s="52">
        <f t="shared" si="155"/>
        <v>3.8570221300716296E-5</v>
      </c>
      <c r="AF495" s="52">
        <f t="shared" si="155"/>
        <v>5.2527555341547712E-5</v>
      </c>
      <c r="AG495" s="52">
        <f t="shared" si="155"/>
        <v>4.7469072608860712E-5</v>
      </c>
      <c r="AH495" s="52">
        <f t="shared" si="155"/>
        <v>1.9085073384741646E-4</v>
      </c>
      <c r="AI495" s="52">
        <f t="shared" si="155"/>
        <v>7.1847117135055282E-5</v>
      </c>
      <c r="AJ495" s="52">
        <f t="shared" si="155"/>
        <v>3.9222160212984479E-5</v>
      </c>
      <c r="AK495" s="52">
        <f t="shared" si="155"/>
        <v>3.8009011881892092E-5</v>
      </c>
      <c r="AL495" s="52">
        <f t="shared" si="155"/>
        <v>9.4485420099583417E-5</v>
      </c>
      <c r="AO495" s="52">
        <f t="shared" si="153"/>
        <v>1.3893042050607351E-6</v>
      </c>
      <c r="AP495" s="52">
        <f t="shared" si="145"/>
        <v>2.6579387500675716E-5</v>
      </c>
      <c r="AQ495" s="52">
        <f t="shared" si="145"/>
        <v>4.0234670817339659E-6</v>
      </c>
      <c r="AR495" s="52">
        <f t="shared" si="145"/>
        <v>1.7980801122565395E-5</v>
      </c>
      <c r="AS495" s="52">
        <f t="shared" si="145"/>
        <v>1.2922318389878399E-5</v>
      </c>
      <c r="AT495" s="52">
        <f t="shared" si="145"/>
        <v>1.5630397962843417E-4</v>
      </c>
      <c r="AU495" s="52">
        <f t="shared" si="145"/>
        <v>3.7300362916072945E-5</v>
      </c>
      <c r="AV495" s="52">
        <f t="shared" si="145"/>
        <v>4.6754059940021554E-6</v>
      </c>
      <c r="AW495" s="52">
        <f t="shared" si="145"/>
        <v>3.4622576629097683E-6</v>
      </c>
      <c r="AX495" s="52">
        <f t="shared" si="145"/>
        <v>5.9938665880601026E-5</v>
      </c>
      <c r="BA495" s="52">
        <f t="shared" si="151"/>
        <v>1.3893042050607419E-6</v>
      </c>
      <c r="BB495" s="52">
        <f t="shared" si="151"/>
        <v>2.6579387500675716E-5</v>
      </c>
      <c r="BC495" s="52">
        <f t="shared" si="151"/>
        <v>4.0234670817339795E-6</v>
      </c>
      <c r="BD495" s="52">
        <f t="shared" si="151"/>
        <v>1.7980801122565395E-5</v>
      </c>
      <c r="BE495" s="52">
        <f t="shared" si="151"/>
        <v>1.2922318389878396E-5</v>
      </c>
      <c r="BF495" s="52">
        <f t="shared" si="151"/>
        <v>1.5630397962843414E-4</v>
      </c>
      <c r="BG495" s="52">
        <f t="shared" si="151"/>
        <v>3.7300362916072965E-5</v>
      </c>
      <c r="BH495" s="52">
        <f t="shared" si="151"/>
        <v>4.6754059940021621E-6</v>
      </c>
      <c r="BI495" s="52">
        <f t="shared" si="151"/>
        <v>3.462257662909775E-6</v>
      </c>
      <c r="BJ495" s="52">
        <f t="shared" si="151"/>
        <v>5.99386658806011E-5</v>
      </c>
    </row>
    <row r="496" spans="4:62">
      <c r="D496" s="42">
        <f t="shared" si="147"/>
        <v>3.5</v>
      </c>
      <c r="E496" s="52">
        <f t="shared" si="156"/>
        <v>3.966999612063921E-5</v>
      </c>
      <c r="F496" s="52">
        <f t="shared" si="156"/>
        <v>3.966999612063921E-5</v>
      </c>
      <c r="G496" s="52">
        <f t="shared" si="156"/>
        <v>3.966999612063921E-5</v>
      </c>
      <c r="H496" s="52">
        <f t="shared" si="156"/>
        <v>3.966999612063921E-5</v>
      </c>
      <c r="I496" s="52">
        <f t="shared" si="156"/>
        <v>3.966999612063921E-5</v>
      </c>
      <c r="J496" s="52">
        <f t="shared" si="156"/>
        <v>3.966999612063921E-5</v>
      </c>
      <c r="K496" s="52">
        <f t="shared" si="156"/>
        <v>3.966999612063921E-5</v>
      </c>
      <c r="L496" s="52">
        <f t="shared" si="156"/>
        <v>3.966999612063921E-5</v>
      </c>
      <c r="M496" s="52">
        <f t="shared" si="156"/>
        <v>3.966999612063921E-5</v>
      </c>
      <c r="N496" s="52">
        <f t="shared" si="156"/>
        <v>3.966999612063921E-5</v>
      </c>
      <c r="Q496" s="52">
        <f t="shared" si="154"/>
        <v>3.8213382725863237E-5</v>
      </c>
      <c r="R496" s="52">
        <f t="shared" si="154"/>
        <v>1.001487237426146E-5</v>
      </c>
      <c r="S496" s="52">
        <f t="shared" si="154"/>
        <v>3.5158312347228978E-5</v>
      </c>
      <c r="T496" s="52">
        <f t="shared" si="154"/>
        <v>1.9817536592272501E-5</v>
      </c>
      <c r="U496" s="52">
        <f t="shared" si="154"/>
        <v>2.5573353231260892E-5</v>
      </c>
      <c r="V496" s="52">
        <f t="shared" si="154"/>
        <v>-1.401199530540847E-4</v>
      </c>
      <c r="W496" s="52">
        <f t="shared" si="154"/>
        <v>-2.0756422830632783E-6</v>
      </c>
      <c r="X496" s="52">
        <f t="shared" si="154"/>
        <v>3.4417553793511563E-5</v>
      </c>
      <c r="Y496" s="52">
        <f t="shared" si="154"/>
        <v>3.5722583214822473E-5</v>
      </c>
      <c r="Z496" s="52">
        <f t="shared" si="154"/>
        <v>-2.7197752033484284E-5</v>
      </c>
      <c r="AA496" s="96"/>
      <c r="AB496" s="96"/>
      <c r="AC496" s="52">
        <f t="shared" si="155"/>
        <v>4.1126609515415189E-5</v>
      </c>
      <c r="AD496" s="52">
        <f t="shared" si="155"/>
        <v>6.9325119867016965E-5</v>
      </c>
      <c r="AE496" s="52">
        <f t="shared" si="155"/>
        <v>4.4181679894049463E-5</v>
      </c>
      <c r="AF496" s="52">
        <f t="shared" si="155"/>
        <v>5.9522455649005923E-5</v>
      </c>
      <c r="AG496" s="52">
        <f t="shared" si="155"/>
        <v>5.3766639010017528E-5</v>
      </c>
      <c r="AH496" s="52">
        <f t="shared" si="155"/>
        <v>2.1945994529536312E-4</v>
      </c>
      <c r="AI496" s="52">
        <f t="shared" si="155"/>
        <v>8.1415634524341726E-5</v>
      </c>
      <c r="AJ496" s="52">
        <f t="shared" si="155"/>
        <v>4.4922438447766864E-5</v>
      </c>
      <c r="AK496" s="52">
        <f t="shared" si="155"/>
        <v>4.3617409026455961E-5</v>
      </c>
      <c r="AL496" s="52">
        <f t="shared" si="155"/>
        <v>1.0653774427476278E-4</v>
      </c>
      <c r="AO496" s="52">
        <f t="shared" si="153"/>
        <v>1.4566133947759726E-6</v>
      </c>
      <c r="AP496" s="52">
        <f t="shared" si="145"/>
        <v>2.9655123746377748E-5</v>
      </c>
      <c r="AQ496" s="52">
        <f t="shared" si="145"/>
        <v>4.5116837734102323E-6</v>
      </c>
      <c r="AR496" s="52">
        <f t="shared" si="145"/>
        <v>1.9852459528366709E-5</v>
      </c>
      <c r="AS496" s="52">
        <f t="shared" si="145"/>
        <v>1.4096642889378318E-5</v>
      </c>
      <c r="AT496" s="52">
        <f t="shared" si="145"/>
        <v>1.7978994917472392E-4</v>
      </c>
      <c r="AU496" s="52">
        <f t="shared" si="145"/>
        <v>4.1745638403702489E-5</v>
      </c>
      <c r="AV496" s="52">
        <f t="shared" si="145"/>
        <v>5.2524423271276468E-6</v>
      </c>
      <c r="AW496" s="52">
        <f t="shared" si="145"/>
        <v>3.9474129058167373E-6</v>
      </c>
      <c r="AX496" s="52">
        <f t="shared" si="145"/>
        <v>6.6867748154123501E-5</v>
      </c>
      <c r="BA496" s="52">
        <f t="shared" si="151"/>
        <v>1.4566133947759794E-6</v>
      </c>
      <c r="BB496" s="52">
        <f t="shared" si="151"/>
        <v>2.9655123746377755E-5</v>
      </c>
      <c r="BC496" s="52">
        <f t="shared" si="151"/>
        <v>4.5116837734102526E-6</v>
      </c>
      <c r="BD496" s="52">
        <f t="shared" si="151"/>
        <v>1.9852459528366713E-5</v>
      </c>
      <c r="BE496" s="52">
        <f t="shared" si="151"/>
        <v>1.4096642889378318E-5</v>
      </c>
      <c r="BF496" s="52">
        <f t="shared" si="151"/>
        <v>1.7978994917472392E-4</v>
      </c>
      <c r="BG496" s="52">
        <f t="shared" si="151"/>
        <v>4.1745638403702516E-5</v>
      </c>
      <c r="BH496" s="52">
        <f t="shared" si="151"/>
        <v>5.2524423271276536E-6</v>
      </c>
      <c r="BI496" s="52">
        <f t="shared" si="151"/>
        <v>3.9474129058167509E-6</v>
      </c>
      <c r="BJ496" s="52">
        <f t="shared" si="151"/>
        <v>6.6867748154123569E-5</v>
      </c>
    </row>
    <row r="497" spans="4:62">
      <c r="D497" s="42">
        <f t="shared" si="147"/>
        <v>3.75</v>
      </c>
      <c r="E497" s="52">
        <f t="shared" si="156"/>
        <v>4.5140685001478478E-5</v>
      </c>
      <c r="F497" s="52">
        <f t="shared" si="156"/>
        <v>4.5140685001478478E-5</v>
      </c>
      <c r="G497" s="52">
        <f t="shared" si="156"/>
        <v>4.5140685001478478E-5</v>
      </c>
      <c r="H497" s="52">
        <f t="shared" si="156"/>
        <v>4.5140685001478478E-5</v>
      </c>
      <c r="I497" s="52">
        <f t="shared" si="156"/>
        <v>4.5140685001478478E-5</v>
      </c>
      <c r="J497" s="52">
        <f t="shared" si="156"/>
        <v>4.5140685001478478E-5</v>
      </c>
      <c r="K497" s="52">
        <f t="shared" si="156"/>
        <v>4.5140685001478478E-5</v>
      </c>
      <c r="L497" s="52">
        <f t="shared" si="156"/>
        <v>4.5140685001478478E-5</v>
      </c>
      <c r="M497" s="52">
        <f t="shared" si="156"/>
        <v>4.5140685001478478E-5</v>
      </c>
      <c r="N497" s="52">
        <f t="shared" si="156"/>
        <v>4.5140685001478478E-5</v>
      </c>
      <c r="Q497" s="52">
        <f t="shared" si="154"/>
        <v>4.3620949024143544E-5</v>
      </c>
      <c r="R497" s="52">
        <f t="shared" si="154"/>
        <v>1.2482079686636736E-5</v>
      </c>
      <c r="S497" s="52">
        <f t="shared" si="154"/>
        <v>4.0100147417498692E-5</v>
      </c>
      <c r="T497" s="52">
        <f t="shared" si="154"/>
        <v>2.352669280678816E-5</v>
      </c>
      <c r="U497" s="52">
        <f t="shared" si="154"/>
        <v>2.9962937361217622E-5</v>
      </c>
      <c r="V497" s="52">
        <f t="shared" si="154"/>
        <v>-1.5957867105814767E-4</v>
      </c>
      <c r="W497" s="52">
        <f t="shared" si="154"/>
        <v>-1.0485966482621932E-6</v>
      </c>
      <c r="X497" s="52">
        <f t="shared" si="154"/>
        <v>3.9310690774721347E-5</v>
      </c>
      <c r="Y497" s="52">
        <f t="shared" si="154"/>
        <v>4.0691590910760909E-5</v>
      </c>
      <c r="Z497" s="52">
        <f t="shared" si="154"/>
        <v>-2.8662803340174236E-5</v>
      </c>
      <c r="AA497" s="96"/>
      <c r="AB497" s="96"/>
      <c r="AC497" s="52">
        <f t="shared" si="155"/>
        <v>4.6660420978813418E-5</v>
      </c>
      <c r="AD497" s="52">
        <f t="shared" si="155"/>
        <v>7.7799290316320224E-5</v>
      </c>
      <c r="AE497" s="52">
        <f t="shared" si="155"/>
        <v>5.0181222585458284E-5</v>
      </c>
      <c r="AF497" s="52">
        <f t="shared" si="155"/>
        <v>6.6754677196168802E-5</v>
      </c>
      <c r="AG497" s="52">
        <f t="shared" si="155"/>
        <v>6.0318432641739329E-5</v>
      </c>
      <c r="AH497" s="52">
        <f t="shared" si="155"/>
        <v>2.4986004106110463E-4</v>
      </c>
      <c r="AI497" s="52">
        <f t="shared" si="155"/>
        <v>9.1329966651219186E-5</v>
      </c>
      <c r="AJ497" s="52">
        <f t="shared" si="155"/>
        <v>5.0970679228235615E-5</v>
      </c>
      <c r="AK497" s="52">
        <f t="shared" si="155"/>
        <v>4.958977909219606E-5</v>
      </c>
      <c r="AL497" s="52">
        <f t="shared" si="155"/>
        <v>1.1894417334313128E-4</v>
      </c>
      <c r="AO497" s="52">
        <f t="shared" si="153"/>
        <v>1.5197359773349333E-6</v>
      </c>
      <c r="AP497" s="52">
        <f t="shared" si="145"/>
        <v>3.265860531484174E-5</v>
      </c>
      <c r="AQ497" s="52">
        <f t="shared" si="145"/>
        <v>5.0405375839797858E-6</v>
      </c>
      <c r="AR497" s="52">
        <f t="shared" si="145"/>
        <v>2.1613992194690318E-5</v>
      </c>
      <c r="AS497" s="52">
        <f t="shared" si="145"/>
        <v>1.5177747640260855E-5</v>
      </c>
      <c r="AT497" s="52">
        <f t="shared" si="145"/>
        <v>2.0471935605962614E-4</v>
      </c>
      <c r="AU497" s="52">
        <f t="shared" si="145"/>
        <v>4.6189281649740668E-5</v>
      </c>
      <c r="AV497" s="52">
        <f t="shared" si="145"/>
        <v>5.8299942267571307E-6</v>
      </c>
      <c r="AW497" s="52">
        <f t="shared" si="145"/>
        <v>4.4490940907175689E-6</v>
      </c>
      <c r="AX497" s="52">
        <f t="shared" si="145"/>
        <v>7.3803488341652718E-5</v>
      </c>
      <c r="BA497" s="52">
        <f t="shared" si="151"/>
        <v>1.5197359773349401E-6</v>
      </c>
      <c r="BB497" s="52">
        <f t="shared" si="151"/>
        <v>3.2658605314841746E-5</v>
      </c>
      <c r="BC497" s="52">
        <f t="shared" si="151"/>
        <v>5.0405375839798061E-6</v>
      </c>
      <c r="BD497" s="52">
        <f t="shared" si="151"/>
        <v>2.1613992194690325E-5</v>
      </c>
      <c r="BE497" s="52">
        <f t="shared" si="151"/>
        <v>1.5177747640260852E-5</v>
      </c>
      <c r="BF497" s="52">
        <f t="shared" si="151"/>
        <v>2.0471935605962614E-4</v>
      </c>
      <c r="BG497" s="52">
        <f t="shared" si="151"/>
        <v>4.6189281649740708E-5</v>
      </c>
      <c r="BH497" s="52">
        <f t="shared" si="151"/>
        <v>5.8299942267571374E-6</v>
      </c>
      <c r="BI497" s="52">
        <f t="shared" si="151"/>
        <v>4.4490940907175824E-6</v>
      </c>
      <c r="BJ497" s="52">
        <f t="shared" si="151"/>
        <v>7.3803488341652799E-5</v>
      </c>
    </row>
    <row r="498" spans="4:62">
      <c r="D498" s="42">
        <f t="shared" si="147"/>
        <v>4</v>
      </c>
      <c r="E498" s="52">
        <f t="shared" si="156"/>
        <v>5.0955295227664001E-5</v>
      </c>
      <c r="F498" s="52">
        <f t="shared" si="156"/>
        <v>5.0955295227664001E-5</v>
      </c>
      <c r="G498" s="52">
        <f t="shared" si="156"/>
        <v>5.0955295227664001E-5</v>
      </c>
      <c r="H498" s="52">
        <f t="shared" si="156"/>
        <v>5.0955295227664001E-5</v>
      </c>
      <c r="I498" s="52">
        <f t="shared" si="156"/>
        <v>5.0955295227664001E-5</v>
      </c>
      <c r="J498" s="52">
        <f t="shared" si="156"/>
        <v>5.0955295227664001E-5</v>
      </c>
      <c r="K498" s="52">
        <f t="shared" si="156"/>
        <v>5.0955295227664001E-5</v>
      </c>
      <c r="L498" s="52">
        <f t="shared" si="156"/>
        <v>5.0955295227664001E-5</v>
      </c>
      <c r="M498" s="52">
        <f t="shared" si="156"/>
        <v>5.0955295227664001E-5</v>
      </c>
      <c r="N498" s="52">
        <f t="shared" si="156"/>
        <v>5.0955295227664001E-5</v>
      </c>
      <c r="Q498" s="52">
        <f t="shared" si="154"/>
        <v>4.9376866210117919E-5</v>
      </c>
      <c r="R498" s="52">
        <f t="shared" si="154"/>
        <v>1.5399844581442383E-5</v>
      </c>
      <c r="S498" s="52">
        <f t="shared" si="154"/>
        <v>4.5344737905498273E-5</v>
      </c>
      <c r="T498" s="52">
        <f t="shared" si="154"/>
        <v>2.7718418587879142E-5</v>
      </c>
      <c r="U498" s="52">
        <f t="shared" si="154"/>
        <v>3.4806909670846508E-5</v>
      </c>
      <c r="V498" s="52">
        <f t="shared" si="154"/>
        <v>-1.8010358705923535E-4</v>
      </c>
      <c r="W498" s="52">
        <f t="shared" si="154"/>
        <v>3.6188357414875424E-7</v>
      </c>
      <c r="X498" s="52">
        <f t="shared" si="154"/>
        <v>4.4553292269294119E-5</v>
      </c>
      <c r="Y498" s="52">
        <f t="shared" si="154"/>
        <v>4.5991017317646002E-5</v>
      </c>
      <c r="Z498" s="52">
        <f t="shared" si="154"/>
        <v>-2.9737948365761349E-5</v>
      </c>
      <c r="AA498" s="96"/>
      <c r="AB498" s="96"/>
      <c r="AC498" s="52">
        <f t="shared" si="155"/>
        <v>5.2533724245210082E-5</v>
      </c>
      <c r="AD498" s="52">
        <f t="shared" si="155"/>
        <v>8.6510745873885614E-5</v>
      </c>
      <c r="AE498" s="52">
        <f t="shared" si="155"/>
        <v>5.6565852549829749E-5</v>
      </c>
      <c r="AF498" s="52">
        <f t="shared" si="155"/>
        <v>7.4192171867448859E-5</v>
      </c>
      <c r="AG498" s="52">
        <f t="shared" si="155"/>
        <v>6.710368078448148E-5</v>
      </c>
      <c r="AH498" s="52">
        <f t="shared" si="155"/>
        <v>2.8201417751456335E-4</v>
      </c>
      <c r="AI498" s="52">
        <f t="shared" si="155"/>
        <v>1.0154870688117928E-4</v>
      </c>
      <c r="AJ498" s="52">
        <f t="shared" si="155"/>
        <v>5.7357298186033882E-5</v>
      </c>
      <c r="AK498" s="52">
        <f t="shared" si="155"/>
        <v>5.5919573137682006E-5</v>
      </c>
      <c r="AL498" s="52">
        <f t="shared" si="155"/>
        <v>1.3164853882108944E-4</v>
      </c>
      <c r="AO498" s="52">
        <f t="shared" si="153"/>
        <v>1.5784290175460818E-6</v>
      </c>
      <c r="AP498" s="52">
        <f t="shared" si="145"/>
        <v>3.5555450646221614E-5</v>
      </c>
      <c r="AQ498" s="52">
        <f t="shared" si="145"/>
        <v>5.610557322165728E-6</v>
      </c>
      <c r="AR498" s="52">
        <f t="shared" si="145"/>
        <v>2.3236876639784858E-5</v>
      </c>
      <c r="AS498" s="52">
        <f t="shared" si="145"/>
        <v>1.6148385556817493E-5</v>
      </c>
      <c r="AT498" s="52">
        <f t="shared" si="145"/>
        <v>2.3105888228689935E-4</v>
      </c>
      <c r="AU498" s="52">
        <f t="shared" si="145"/>
        <v>5.0593411653515246E-5</v>
      </c>
      <c r="AV498" s="52">
        <f t="shared" si="145"/>
        <v>6.4020029583698813E-6</v>
      </c>
      <c r="AW498" s="52">
        <f t="shared" si="145"/>
        <v>4.9642779100179984E-6</v>
      </c>
      <c r="AX498" s="52">
        <f t="shared" si="145"/>
        <v>8.0693243593425346E-5</v>
      </c>
      <c r="BA498" s="52">
        <f t="shared" si="151"/>
        <v>1.5784290175460818E-6</v>
      </c>
      <c r="BB498" s="52">
        <f t="shared" si="151"/>
        <v>3.5555450646221614E-5</v>
      </c>
      <c r="BC498" s="52">
        <f t="shared" si="151"/>
        <v>5.6105573221657484E-6</v>
      </c>
      <c r="BD498" s="52">
        <f t="shared" si="151"/>
        <v>2.3236876639784858E-5</v>
      </c>
      <c r="BE498" s="52">
        <f t="shared" si="151"/>
        <v>1.6148385556817479E-5</v>
      </c>
      <c r="BF498" s="52">
        <f t="shared" si="151"/>
        <v>2.3105888228689935E-4</v>
      </c>
      <c r="BG498" s="52">
        <f t="shared" si="151"/>
        <v>5.059341165351528E-5</v>
      </c>
      <c r="BH498" s="52">
        <f t="shared" si="151"/>
        <v>6.4020029583698813E-6</v>
      </c>
      <c r="BI498" s="52">
        <f t="shared" si="151"/>
        <v>4.9642779100180051E-6</v>
      </c>
      <c r="BJ498" s="52">
        <f t="shared" si="151"/>
        <v>8.0693243593425441E-5</v>
      </c>
    </row>
    <row r="499" spans="4:62">
      <c r="D499" s="42">
        <f t="shared" si="147"/>
        <v>4.25</v>
      </c>
      <c r="E499" s="52">
        <f t="shared" si="156"/>
        <v>5.7109858417791153E-5</v>
      </c>
      <c r="F499" s="52">
        <f t="shared" si="156"/>
        <v>5.7109858417791153E-5</v>
      </c>
      <c r="G499" s="52">
        <f t="shared" si="156"/>
        <v>5.7109858417791153E-5</v>
      </c>
      <c r="H499" s="52">
        <f t="shared" si="156"/>
        <v>5.7109858417791153E-5</v>
      </c>
      <c r="I499" s="52">
        <f t="shared" si="156"/>
        <v>5.7109858417791153E-5</v>
      </c>
      <c r="J499" s="52">
        <f t="shared" si="156"/>
        <v>5.7109858417791153E-5</v>
      </c>
      <c r="K499" s="52">
        <f t="shared" si="156"/>
        <v>5.7109858417791153E-5</v>
      </c>
      <c r="L499" s="52">
        <f t="shared" si="156"/>
        <v>5.7109858417791153E-5</v>
      </c>
      <c r="M499" s="52">
        <f t="shared" si="156"/>
        <v>5.7109858417791153E-5</v>
      </c>
      <c r="N499" s="52">
        <f t="shared" si="156"/>
        <v>5.7109858417791153E-5</v>
      </c>
      <c r="Q499" s="52">
        <f t="shared" si="154"/>
        <v>5.5477248915010719E-5</v>
      </c>
      <c r="R499" s="52">
        <f t="shared" si="154"/>
        <v>1.8791364520673239E-5</v>
      </c>
      <c r="S499" s="52">
        <f t="shared" si="154"/>
        <v>5.0887829336152144E-5</v>
      </c>
      <c r="T499" s="52">
        <f t="shared" si="154"/>
        <v>3.241111471825902E-5</v>
      </c>
      <c r="U499" s="52">
        <f t="shared" si="154"/>
        <v>4.0114252442968807E-5</v>
      </c>
      <c r="V499" s="52">
        <f t="shared" si="154"/>
        <v>-2.0166729984120622E-4</v>
      </c>
      <c r="W499" s="52">
        <f t="shared" si="154"/>
        <v>2.1820207370510936E-6</v>
      </c>
      <c r="X499" s="52">
        <f t="shared" si="154"/>
        <v>5.0146921000115329E-5</v>
      </c>
      <c r="Y499" s="52">
        <f t="shared" si="154"/>
        <v>5.1619820695670285E-5</v>
      </c>
      <c r="Z499" s="52">
        <f t="shared" si="154"/>
        <v>-3.0383738353310299E-5</v>
      </c>
      <c r="AA499" s="96"/>
      <c r="AB499" s="96"/>
      <c r="AC499" s="52">
        <f t="shared" si="155"/>
        <v>5.8742467920571587E-5</v>
      </c>
      <c r="AD499" s="52">
        <f t="shared" si="155"/>
        <v>9.5428352314909067E-5</v>
      </c>
      <c r="AE499" s="52">
        <f t="shared" si="155"/>
        <v>6.3331887499430182E-5</v>
      </c>
      <c r="AF499" s="52">
        <f t="shared" si="155"/>
        <v>8.1808602117323286E-5</v>
      </c>
      <c r="AG499" s="52">
        <f t="shared" si="155"/>
        <v>7.4105464392613485E-5</v>
      </c>
      <c r="AH499" s="52">
        <f t="shared" si="155"/>
        <v>3.1588701667678852E-4</v>
      </c>
      <c r="AI499" s="52">
        <f t="shared" si="155"/>
        <v>1.1203769609853125E-4</v>
      </c>
      <c r="AJ499" s="52">
        <f t="shared" si="155"/>
        <v>6.4072795835466977E-5</v>
      </c>
      <c r="AK499" s="52">
        <f t="shared" si="155"/>
        <v>6.259989613991202E-5</v>
      </c>
      <c r="AL499" s="52">
        <f t="shared" si="155"/>
        <v>1.4460345518889269E-4</v>
      </c>
      <c r="AO499" s="52">
        <f t="shared" si="153"/>
        <v>1.6326095027804343E-6</v>
      </c>
      <c r="AP499" s="52">
        <f t="shared" si="145"/>
        <v>3.8318493897117914E-5</v>
      </c>
      <c r="AQ499" s="52">
        <f t="shared" si="145"/>
        <v>6.2220290816390091E-6</v>
      </c>
      <c r="AR499" s="52">
        <f t="shared" si="145"/>
        <v>2.4698743699532133E-5</v>
      </c>
      <c r="AS499" s="52">
        <f t="shared" si="145"/>
        <v>1.6995605974822346E-5</v>
      </c>
      <c r="AT499" s="52">
        <f t="shared" si="145"/>
        <v>2.5877715825899734E-4</v>
      </c>
      <c r="AU499" s="52">
        <f t="shared" si="145"/>
        <v>5.4927837680740058E-5</v>
      </c>
      <c r="AV499" s="52">
        <f t="shared" si="145"/>
        <v>6.9629374176758243E-6</v>
      </c>
      <c r="AW499" s="52">
        <f t="shared" si="145"/>
        <v>5.4900377221208676E-6</v>
      </c>
      <c r="AX499" s="52">
        <f t="shared" si="145"/>
        <v>8.7493596771101459E-5</v>
      </c>
      <c r="BA499" s="52">
        <f t="shared" si="151"/>
        <v>1.6326095027804343E-6</v>
      </c>
      <c r="BB499" s="52">
        <f t="shared" si="151"/>
        <v>3.8318493897117914E-5</v>
      </c>
      <c r="BC499" s="52">
        <f t="shared" si="151"/>
        <v>6.2220290816390294E-6</v>
      </c>
      <c r="BD499" s="52">
        <f t="shared" si="151"/>
        <v>2.4698743699532133E-5</v>
      </c>
      <c r="BE499" s="52">
        <f t="shared" si="151"/>
        <v>1.6995605974822332E-5</v>
      </c>
      <c r="BF499" s="52">
        <f t="shared" si="151"/>
        <v>2.5877715825899734E-4</v>
      </c>
      <c r="BG499" s="52">
        <f t="shared" si="151"/>
        <v>5.4927837680740092E-5</v>
      </c>
      <c r="BH499" s="52">
        <f t="shared" si="151"/>
        <v>6.9629374176758243E-6</v>
      </c>
      <c r="BI499" s="52">
        <f t="shared" si="151"/>
        <v>5.4900377221208676E-6</v>
      </c>
      <c r="BJ499" s="52">
        <f t="shared" si="151"/>
        <v>8.749359677110154E-5</v>
      </c>
    </row>
    <row r="500" spans="4:62">
      <c r="D500" s="42">
        <f t="shared" si="147"/>
        <v>4.5</v>
      </c>
      <c r="E500" s="52">
        <f t="shared" si="156"/>
        <v>6.360001842197445E-5</v>
      </c>
      <c r="F500" s="52">
        <f t="shared" si="156"/>
        <v>6.360001842197445E-5</v>
      </c>
      <c r="G500" s="52">
        <f t="shared" si="156"/>
        <v>6.360001842197445E-5</v>
      </c>
      <c r="H500" s="52">
        <f t="shared" si="156"/>
        <v>6.360001842197445E-5</v>
      </c>
      <c r="I500" s="52">
        <f t="shared" si="156"/>
        <v>6.360001842197445E-5</v>
      </c>
      <c r="J500" s="52">
        <f t="shared" si="156"/>
        <v>6.360001842197445E-5</v>
      </c>
      <c r="K500" s="52">
        <f t="shared" si="156"/>
        <v>6.360001842197445E-5</v>
      </c>
      <c r="L500" s="52">
        <f t="shared" si="156"/>
        <v>6.360001842197445E-5</v>
      </c>
      <c r="M500" s="52">
        <f t="shared" si="156"/>
        <v>6.360001842197445E-5</v>
      </c>
      <c r="N500" s="52">
        <f t="shared" si="156"/>
        <v>6.360001842197445E-5</v>
      </c>
      <c r="Q500" s="52">
        <f t="shared" si="154"/>
        <v>6.1917667638998811E-5</v>
      </c>
      <c r="R500" s="52">
        <f t="shared" si="154"/>
        <v>2.2670750116442293E-5</v>
      </c>
      <c r="S500" s="52">
        <f t="shared" si="154"/>
        <v>5.6725055815022251E-5</v>
      </c>
      <c r="T500" s="52">
        <f t="shared" si="154"/>
        <v>3.7615396578350405E-5</v>
      </c>
      <c r="U500" s="52">
        <f t="shared" si="154"/>
        <v>4.5888550629687772E-5</v>
      </c>
      <c r="V500" s="52">
        <f t="shared" si="154"/>
        <v>-2.2424576756871936E-4</v>
      </c>
      <c r="W500" s="52">
        <f t="shared" si="154"/>
        <v>4.4283461567729469E-6</v>
      </c>
      <c r="X500" s="52">
        <f t="shared" si="154"/>
        <v>5.6092064778825293E-5</v>
      </c>
      <c r="Y500" s="52">
        <f t="shared" si="154"/>
        <v>5.7576415509920103E-5</v>
      </c>
      <c r="Z500" s="52">
        <f t="shared" si="154"/>
        <v>-3.0572024639010638E-5</v>
      </c>
      <c r="AA500" s="96"/>
      <c r="AB500" s="96"/>
      <c r="AC500" s="52">
        <f t="shared" si="155"/>
        <v>6.5282369204950103E-5</v>
      </c>
      <c r="AD500" s="52">
        <f t="shared" si="155"/>
        <v>1.0452928672750662E-4</v>
      </c>
      <c r="AE500" s="52">
        <f t="shared" si="155"/>
        <v>7.0474981028926677E-5</v>
      </c>
      <c r="AF500" s="52">
        <f t="shared" si="155"/>
        <v>8.9584640265598503E-5</v>
      </c>
      <c r="AG500" s="52">
        <f t="shared" si="155"/>
        <v>8.1311486214261122E-5</v>
      </c>
      <c r="AH500" s="52">
        <f t="shared" si="155"/>
        <v>3.5144580441266829E-4</v>
      </c>
      <c r="AI500" s="52">
        <f t="shared" si="155"/>
        <v>1.22771690687176E-4</v>
      </c>
      <c r="AJ500" s="52">
        <f t="shared" si="155"/>
        <v>7.1107972065123621E-5</v>
      </c>
      <c r="AK500" s="52">
        <f t="shared" si="155"/>
        <v>6.9623621334028818E-5</v>
      </c>
      <c r="AL500" s="52">
        <f t="shared" si="155"/>
        <v>1.5777206148295965E-4</v>
      </c>
      <c r="AO500" s="52">
        <f t="shared" si="153"/>
        <v>1.6823507829756394E-6</v>
      </c>
      <c r="AP500" s="52">
        <f t="shared" si="145"/>
        <v>4.0929268305532157E-5</v>
      </c>
      <c r="AQ500" s="52">
        <f t="shared" si="145"/>
        <v>6.8749626069521992E-6</v>
      </c>
      <c r="AR500" s="52">
        <f t="shared" si="145"/>
        <v>2.5984621843624046E-5</v>
      </c>
      <c r="AS500" s="52">
        <f t="shared" si="145"/>
        <v>1.7711467792286678E-5</v>
      </c>
      <c r="AT500" s="52">
        <f t="shared" si="145"/>
        <v>2.8784578599069381E-4</v>
      </c>
      <c r="AU500" s="52">
        <f t="shared" si="145"/>
        <v>5.9171672265201501E-5</v>
      </c>
      <c r="AV500" s="52">
        <f t="shared" si="145"/>
        <v>7.507953643149157E-6</v>
      </c>
      <c r="AW500" s="52">
        <f t="shared" si="145"/>
        <v>6.0236029120543471E-6</v>
      </c>
      <c r="AX500" s="52">
        <f t="shared" si="145"/>
        <v>9.4172043060985095E-5</v>
      </c>
      <c r="BA500" s="52">
        <f t="shared" si="151"/>
        <v>1.6823507829756529E-6</v>
      </c>
      <c r="BB500" s="52">
        <f t="shared" si="151"/>
        <v>4.0929268305532171E-5</v>
      </c>
      <c r="BC500" s="52">
        <f t="shared" si="151"/>
        <v>6.8749626069522263E-6</v>
      </c>
      <c r="BD500" s="52">
        <f t="shared" si="151"/>
        <v>2.5984621843624052E-5</v>
      </c>
      <c r="BE500" s="52">
        <f t="shared" si="151"/>
        <v>1.7711467792286671E-5</v>
      </c>
      <c r="BF500" s="52">
        <f t="shared" si="151"/>
        <v>2.8784578599069387E-4</v>
      </c>
      <c r="BG500" s="52">
        <f t="shared" si="151"/>
        <v>5.9171672265201548E-5</v>
      </c>
      <c r="BH500" s="52">
        <f t="shared" si="151"/>
        <v>7.5079536431491706E-6</v>
      </c>
      <c r="BI500" s="52">
        <f t="shared" si="151"/>
        <v>6.0236029120543674E-6</v>
      </c>
      <c r="BJ500" s="52">
        <f t="shared" si="151"/>
        <v>9.4172043060985203E-5</v>
      </c>
    </row>
    <row r="501" spans="4:62">
      <c r="D501" s="42">
        <f t="shared" si="147"/>
        <v>4.75</v>
      </c>
      <c r="E501" s="52">
        <f t="shared" si="156"/>
        <v>7.042108263406594E-5</v>
      </c>
      <c r="F501" s="52">
        <f t="shared" si="156"/>
        <v>7.042108263406594E-5</v>
      </c>
      <c r="G501" s="52">
        <f t="shared" si="156"/>
        <v>7.042108263406594E-5</v>
      </c>
      <c r="H501" s="52">
        <f t="shared" si="156"/>
        <v>7.042108263406594E-5</v>
      </c>
      <c r="I501" s="52">
        <f t="shared" si="156"/>
        <v>7.042108263406594E-5</v>
      </c>
      <c r="J501" s="52">
        <f t="shared" si="156"/>
        <v>7.042108263406594E-5</v>
      </c>
      <c r="K501" s="52">
        <f t="shared" si="156"/>
        <v>7.042108263406594E-5</v>
      </c>
      <c r="L501" s="52">
        <f t="shared" si="156"/>
        <v>7.042108263406594E-5</v>
      </c>
      <c r="M501" s="52">
        <f t="shared" si="156"/>
        <v>7.042108263406594E-5</v>
      </c>
      <c r="N501" s="52">
        <f t="shared" si="156"/>
        <v>7.042108263406594E-5</v>
      </c>
      <c r="Q501" s="52">
        <f t="shared" si="154"/>
        <v>6.8693204514640657E-5</v>
      </c>
      <c r="R501" s="52">
        <f t="shared" si="154"/>
        <v>2.7041658478166979E-5</v>
      </c>
      <c r="S501" s="52">
        <f t="shared" si="154"/>
        <v>6.2852023630144933E-5</v>
      </c>
      <c r="T501" s="52">
        <f t="shared" si="154"/>
        <v>4.3332955827079348E-5</v>
      </c>
      <c r="U501" s="52">
        <f t="shared" si="154"/>
        <v>5.2127365594671077E-5</v>
      </c>
      <c r="V501" s="52">
        <f t="shared" si="154"/>
        <v>-2.4781922927532283E-4</v>
      </c>
      <c r="W501" s="52">
        <f t="shared" si="154"/>
        <v>7.106209812200875E-6</v>
      </c>
      <c r="X501" s="52">
        <f t="shared" si="154"/>
        <v>6.2388034898810864E-5</v>
      </c>
      <c r="Y501" s="52">
        <f t="shared" si="154"/>
        <v>6.3858666758783681E-5</v>
      </c>
      <c r="Z501" s="52">
        <f t="shared" si="154"/>
        <v>-3.0287507970383381E-5</v>
      </c>
      <c r="AA501" s="96"/>
      <c r="AB501" s="96"/>
      <c r="AC501" s="52">
        <f t="shared" si="155"/>
        <v>7.214896075349125E-5</v>
      </c>
      <c r="AD501" s="52">
        <f t="shared" si="155"/>
        <v>1.1380050678996493E-4</v>
      </c>
      <c r="AE501" s="52">
        <f t="shared" si="155"/>
        <v>7.7990141637986987E-5</v>
      </c>
      <c r="AF501" s="52">
        <f t="shared" si="155"/>
        <v>9.7509209441052545E-5</v>
      </c>
      <c r="AG501" s="52">
        <f t="shared" si="155"/>
        <v>8.8714799673460809E-5</v>
      </c>
      <c r="AH501" s="52">
        <f t="shared" si="155"/>
        <v>3.8866139454345476E-4</v>
      </c>
      <c r="AI501" s="52">
        <f t="shared" si="155"/>
        <v>1.3373595545593107E-4</v>
      </c>
      <c r="AJ501" s="52">
        <f t="shared" si="155"/>
        <v>7.8454130369321029E-5</v>
      </c>
      <c r="AK501" s="52">
        <f t="shared" si="155"/>
        <v>7.698349850934824E-5</v>
      </c>
      <c r="AL501" s="52">
        <f t="shared" si="155"/>
        <v>1.711296732385154E-4</v>
      </c>
      <c r="AO501" s="52">
        <f t="shared" si="153"/>
        <v>1.7278781194252833E-6</v>
      </c>
      <c r="AP501" s="52">
        <f t="shared" si="145"/>
        <v>4.3379424155898961E-5</v>
      </c>
      <c r="AQ501" s="52">
        <f t="shared" si="145"/>
        <v>7.5690590039210066E-6</v>
      </c>
      <c r="AR501" s="52">
        <f t="shared" si="145"/>
        <v>2.7088126806986592E-5</v>
      </c>
      <c r="AS501" s="52">
        <f t="shared" si="145"/>
        <v>1.8293717039394863E-5</v>
      </c>
      <c r="AT501" s="52">
        <f t="shared" si="145"/>
        <v>3.1824031190938874E-4</v>
      </c>
      <c r="AU501" s="52">
        <f t="shared" si="145"/>
        <v>6.331487282186506E-5</v>
      </c>
      <c r="AV501" s="52">
        <f t="shared" si="145"/>
        <v>8.0330477352550755E-6</v>
      </c>
      <c r="AW501" s="52">
        <f t="shared" si="145"/>
        <v>6.5624158752822595E-6</v>
      </c>
      <c r="AX501" s="52">
        <f t="shared" si="145"/>
        <v>1.0070859060444932E-4</v>
      </c>
      <c r="BA501" s="52">
        <f t="shared" si="151"/>
        <v>1.7278781194253104E-6</v>
      </c>
      <c r="BB501" s="52">
        <f t="shared" si="151"/>
        <v>4.3379424155898995E-5</v>
      </c>
      <c r="BC501" s="52">
        <f t="shared" si="151"/>
        <v>7.5690590039210472E-6</v>
      </c>
      <c r="BD501" s="52">
        <f t="shared" si="151"/>
        <v>2.7088126806986605E-5</v>
      </c>
      <c r="BE501" s="52">
        <f t="shared" si="151"/>
        <v>1.8293717039394869E-5</v>
      </c>
      <c r="BF501" s="52">
        <f t="shared" si="151"/>
        <v>3.1824031190938885E-4</v>
      </c>
      <c r="BG501" s="52">
        <f t="shared" si="151"/>
        <v>6.3314872821865128E-5</v>
      </c>
      <c r="BH501" s="52">
        <f t="shared" si="151"/>
        <v>8.0330477352550891E-6</v>
      </c>
      <c r="BI501" s="52">
        <f t="shared" si="151"/>
        <v>6.5624158752823001E-6</v>
      </c>
      <c r="BJ501" s="52">
        <f t="shared" si="151"/>
        <v>1.0070859060444946E-4</v>
      </c>
    </row>
    <row r="502" spans="4:62">
      <c r="D502" s="42">
        <f t="shared" si="147"/>
        <v>5</v>
      </c>
      <c r="E502" s="52">
        <f t="shared" si="156"/>
        <v>7.7568069645407619E-5</v>
      </c>
      <c r="F502" s="52">
        <f t="shared" si="156"/>
        <v>7.7568069645407619E-5</v>
      </c>
      <c r="G502" s="52">
        <f t="shared" si="156"/>
        <v>7.7568069645407619E-5</v>
      </c>
      <c r="H502" s="52">
        <f t="shared" si="156"/>
        <v>7.7568069645407619E-5</v>
      </c>
      <c r="I502" s="52">
        <f t="shared" si="156"/>
        <v>7.7568069645407619E-5</v>
      </c>
      <c r="J502" s="52">
        <f t="shared" si="156"/>
        <v>7.7568069645407619E-5</v>
      </c>
      <c r="K502" s="52">
        <f t="shared" si="156"/>
        <v>7.7568069645407619E-5</v>
      </c>
      <c r="L502" s="52">
        <f t="shared" si="156"/>
        <v>7.7568069645407619E-5</v>
      </c>
      <c r="M502" s="52">
        <f t="shared" si="156"/>
        <v>7.7568069645407619E-5</v>
      </c>
      <c r="N502" s="52">
        <f t="shared" si="156"/>
        <v>7.7568069645407619E-5</v>
      </c>
      <c r="Q502" s="52">
        <f t="shared" si="154"/>
        <v>7.5798506144551193E-5</v>
      </c>
      <c r="R502" s="52">
        <f t="shared" si="154"/>
        <v>3.1895992771694895E-5</v>
      </c>
      <c r="S502" s="52">
        <f t="shared" si="154"/>
        <v>6.9264389730197868E-5</v>
      </c>
      <c r="T502" s="52">
        <f t="shared" si="154"/>
        <v>4.95554768836288E-5</v>
      </c>
      <c r="U502" s="52">
        <f t="shared" si="154"/>
        <v>5.8821642334770088E-5</v>
      </c>
      <c r="V502" s="52">
        <f t="shared" si="154"/>
        <v>-2.7237307725550399E-4</v>
      </c>
      <c r="W502" s="52">
        <f t="shared" si="154"/>
        <v>1.0208362596924599E-5</v>
      </c>
      <c r="X502" s="52">
        <f t="shared" si="154"/>
        <v>6.9032868005439727E-5</v>
      </c>
      <c r="Y502" s="52">
        <f t="shared" si="154"/>
        <v>7.0463883233351331E-5</v>
      </c>
      <c r="Z502" s="52">
        <f t="shared" si="154"/>
        <v>-2.9529202056308843E-5</v>
      </c>
      <c r="AA502" s="96"/>
      <c r="AB502" s="96"/>
      <c r="AC502" s="52">
        <f t="shared" si="155"/>
        <v>7.9337633146264072E-5</v>
      </c>
      <c r="AD502" s="52">
        <f t="shared" si="155"/>
        <v>1.232401465191204E-4</v>
      </c>
      <c r="AE502" s="52">
        <f t="shared" si="155"/>
        <v>8.587174956061741E-5</v>
      </c>
      <c r="AF502" s="52">
        <f t="shared" si="155"/>
        <v>1.0558066240718645E-4</v>
      </c>
      <c r="AG502" s="52">
        <f t="shared" si="155"/>
        <v>9.6314496956045149E-5</v>
      </c>
      <c r="AH502" s="52">
        <f t="shared" si="155"/>
        <v>4.2750921654631925E-4</v>
      </c>
      <c r="AI502" s="52">
        <f t="shared" si="155"/>
        <v>1.449277766938907E-4</v>
      </c>
      <c r="AJ502" s="52">
        <f t="shared" si="155"/>
        <v>8.6103271285375537E-5</v>
      </c>
      <c r="AK502" s="52">
        <f t="shared" si="155"/>
        <v>8.4672256057463947E-5</v>
      </c>
      <c r="AL502" s="52">
        <f t="shared" si="155"/>
        <v>1.8466534134712421E-4</v>
      </c>
      <c r="AO502" s="52">
        <f t="shared" si="153"/>
        <v>1.7695635008564258E-6</v>
      </c>
      <c r="AP502" s="52">
        <f t="shared" si="145"/>
        <v>4.5672076873712724E-5</v>
      </c>
      <c r="AQ502" s="52">
        <f t="shared" si="145"/>
        <v>8.3036799152097507E-6</v>
      </c>
      <c r="AR502" s="52">
        <f t="shared" si="145"/>
        <v>2.8012592761778818E-5</v>
      </c>
      <c r="AS502" s="52">
        <f t="shared" si="145"/>
        <v>1.874642731063753E-5</v>
      </c>
      <c r="AT502" s="52">
        <f t="shared" si="145"/>
        <v>3.4994114690091162E-4</v>
      </c>
      <c r="AU502" s="52">
        <f t="shared" si="145"/>
        <v>6.7359707048483025E-5</v>
      </c>
      <c r="AV502" s="52">
        <f t="shared" si="145"/>
        <v>8.5352016399678916E-6</v>
      </c>
      <c r="AW502" s="52">
        <f t="shared" si="145"/>
        <v>7.1041864120562878E-6</v>
      </c>
      <c r="AX502" s="52">
        <f t="shared" si="145"/>
        <v>1.0709727170171646E-4</v>
      </c>
      <c r="BA502" s="52">
        <f t="shared" si="151"/>
        <v>1.7695635008564529E-6</v>
      </c>
      <c r="BB502" s="52">
        <f t="shared" si="151"/>
        <v>4.5672076873712778E-5</v>
      </c>
      <c r="BC502" s="52">
        <f t="shared" si="151"/>
        <v>8.3036799152097913E-6</v>
      </c>
      <c r="BD502" s="52">
        <f t="shared" si="151"/>
        <v>2.8012592761778832E-5</v>
      </c>
      <c r="BE502" s="52">
        <f t="shared" si="151"/>
        <v>1.874642731063753E-5</v>
      </c>
      <c r="BF502" s="52">
        <f t="shared" si="151"/>
        <v>3.4994114690091162E-4</v>
      </c>
      <c r="BG502" s="52">
        <f t="shared" si="151"/>
        <v>6.7359707048483079E-5</v>
      </c>
      <c r="BH502" s="52">
        <f t="shared" si="151"/>
        <v>8.5352016399679187E-6</v>
      </c>
      <c r="BI502" s="52">
        <f t="shared" si="151"/>
        <v>7.1041864120563285E-6</v>
      </c>
      <c r="BJ502" s="52">
        <f t="shared" si="151"/>
        <v>1.0709727170171659E-4</v>
      </c>
    </row>
    <row r="503" spans="4:62">
      <c r="D503" s="42">
        <f t="shared" si="147"/>
        <v>5.25</v>
      </c>
      <c r="E503" s="52">
        <f t="shared" si="156"/>
        <v>8.503575329759016E-5</v>
      </c>
      <c r="F503" s="52">
        <f t="shared" si="156"/>
        <v>8.503575329759016E-5</v>
      </c>
      <c r="G503" s="52">
        <f t="shared" si="156"/>
        <v>8.503575329759016E-5</v>
      </c>
      <c r="H503" s="52">
        <f t="shared" si="156"/>
        <v>8.503575329759016E-5</v>
      </c>
      <c r="I503" s="52">
        <f t="shared" si="156"/>
        <v>8.503575329759016E-5</v>
      </c>
      <c r="J503" s="52">
        <f t="shared" si="156"/>
        <v>8.503575329759016E-5</v>
      </c>
      <c r="K503" s="52">
        <f t="shared" si="156"/>
        <v>8.503575329759016E-5</v>
      </c>
      <c r="L503" s="52">
        <f t="shared" si="156"/>
        <v>8.503575329759016E-5</v>
      </c>
      <c r="M503" s="52">
        <f t="shared" si="156"/>
        <v>8.503575329759016E-5</v>
      </c>
      <c r="N503" s="52">
        <f t="shared" si="156"/>
        <v>8.503575329759016E-5</v>
      </c>
      <c r="Q503" s="52">
        <f t="shared" si="154"/>
        <v>8.322783342717796E-5</v>
      </c>
      <c r="R503" s="52">
        <f t="shared" si="154"/>
        <v>3.7212670957498087E-5</v>
      </c>
      <c r="S503" s="52">
        <f t="shared" si="154"/>
        <v>7.5957935052081571E-5</v>
      </c>
      <c r="T503" s="52">
        <f t="shared" si="154"/>
        <v>5.626361073175926E-5</v>
      </c>
      <c r="U503" s="52">
        <f t="shared" si="154"/>
        <v>6.595515109946874E-5</v>
      </c>
      <c r="V503" s="52">
        <f t="shared" si="154"/>
        <v>-2.9789867900123729E-4</v>
      </c>
      <c r="W503" s="52">
        <f t="shared" si="154"/>
        <v>1.3713614309502714E-5</v>
      </c>
      <c r="X503" s="52">
        <f t="shared" si="154"/>
        <v>7.6023231870709604E-5</v>
      </c>
      <c r="Y503" s="52">
        <f t="shared" si="154"/>
        <v>7.7388809912604659E-5</v>
      </c>
      <c r="Z503" s="52">
        <f t="shared" si="154"/>
        <v>-2.8311809500836701E-5</v>
      </c>
      <c r="AA503" s="96"/>
      <c r="AB503" s="96"/>
      <c r="AC503" s="52">
        <f t="shared" si="155"/>
        <v>8.6843673168002388E-5</v>
      </c>
      <c r="AD503" s="52">
        <f t="shared" si="155"/>
        <v>1.3285883563768228E-4</v>
      </c>
      <c r="AE503" s="52">
        <f t="shared" si="155"/>
        <v>9.411357154309879E-5</v>
      </c>
      <c r="AF503" s="52">
        <f t="shared" si="155"/>
        <v>1.1380789586342107E-4</v>
      </c>
      <c r="AG503" s="52">
        <f t="shared" si="155"/>
        <v>1.0411635549571157E-4</v>
      </c>
      <c r="AH503" s="52">
        <f t="shared" si="155"/>
        <v>4.6797018559641758E-4</v>
      </c>
      <c r="AI503" s="52">
        <f t="shared" si="155"/>
        <v>1.5635789228567767E-4</v>
      </c>
      <c r="AJ503" s="52">
        <f t="shared" si="155"/>
        <v>9.4048274724470743E-5</v>
      </c>
      <c r="AK503" s="52">
        <f t="shared" si="155"/>
        <v>9.2682696682575688E-5</v>
      </c>
      <c r="AL503" s="52">
        <f t="shared" si="155"/>
        <v>1.9838331609601715E-4</v>
      </c>
      <c r="AO503" s="52">
        <f t="shared" si="153"/>
        <v>1.8079198704122005E-6</v>
      </c>
      <c r="AP503" s="52">
        <f t="shared" si="145"/>
        <v>4.7823082340092074E-5</v>
      </c>
      <c r="AQ503" s="52">
        <f t="shared" si="145"/>
        <v>9.0778182455085888E-6</v>
      </c>
      <c r="AR503" s="52">
        <f t="shared" si="145"/>
        <v>2.8772142565830901E-5</v>
      </c>
      <c r="AS503" s="52">
        <f t="shared" ref="AS503:AX514" si="157">I503-U503</f>
        <v>1.908060219812142E-5</v>
      </c>
      <c r="AT503" s="52">
        <f t="shared" si="157"/>
        <v>3.8293443229882746E-4</v>
      </c>
      <c r="AU503" s="52">
        <f t="shared" si="157"/>
        <v>7.1322138988087443E-5</v>
      </c>
      <c r="AV503" s="52">
        <f t="shared" si="157"/>
        <v>9.0125214268805561E-6</v>
      </c>
      <c r="AW503" s="52">
        <f t="shared" si="157"/>
        <v>7.6469433849855011E-6</v>
      </c>
      <c r="AX503" s="52">
        <f t="shared" si="157"/>
        <v>1.1334756279842686E-4</v>
      </c>
      <c r="BA503" s="52">
        <f t="shared" si="151"/>
        <v>1.8079198704122276E-6</v>
      </c>
      <c r="BB503" s="52">
        <f t="shared" si="151"/>
        <v>4.7823082340092121E-5</v>
      </c>
      <c r="BC503" s="52">
        <f t="shared" si="151"/>
        <v>9.0778182455086295E-6</v>
      </c>
      <c r="BD503" s="52">
        <f t="shared" si="151"/>
        <v>2.8772142565830914E-5</v>
      </c>
      <c r="BE503" s="52">
        <f t="shared" si="151"/>
        <v>1.9080602198121407E-5</v>
      </c>
      <c r="BF503" s="52">
        <f t="shared" si="151"/>
        <v>3.8293443229882741E-4</v>
      </c>
      <c r="BG503" s="52">
        <f t="shared" si="151"/>
        <v>7.1322138988087511E-5</v>
      </c>
      <c r="BH503" s="52">
        <f t="shared" si="151"/>
        <v>9.0125214268805832E-6</v>
      </c>
      <c r="BI503" s="52">
        <f t="shared" si="151"/>
        <v>7.6469433849855282E-6</v>
      </c>
      <c r="BJ503" s="52">
        <f t="shared" si="151"/>
        <v>1.1334756279842699E-4</v>
      </c>
    </row>
    <row r="504" spans="4:62">
      <c r="D504" s="42">
        <f t="shared" si="147"/>
        <v>5.5</v>
      </c>
      <c r="E504" s="52">
        <f t="shared" si="156"/>
        <v>9.2818703226289759E-5</v>
      </c>
      <c r="F504" s="52">
        <f t="shared" si="156"/>
        <v>9.2818703226289759E-5</v>
      </c>
      <c r="G504" s="52">
        <f t="shared" si="156"/>
        <v>9.2818703226289759E-5</v>
      </c>
      <c r="H504" s="52">
        <f t="shared" si="156"/>
        <v>9.2818703226289759E-5</v>
      </c>
      <c r="I504" s="52">
        <f t="shared" si="156"/>
        <v>9.2818703226289759E-5</v>
      </c>
      <c r="J504" s="52">
        <f t="shared" si="156"/>
        <v>9.2818703226289759E-5</v>
      </c>
      <c r="K504" s="52">
        <f t="shared" si="156"/>
        <v>9.2818703226289759E-5</v>
      </c>
      <c r="L504" s="52">
        <f t="shared" si="156"/>
        <v>9.2818703226289759E-5</v>
      </c>
      <c r="M504" s="52">
        <f t="shared" si="156"/>
        <v>9.2818703226289759E-5</v>
      </c>
      <c r="N504" s="52">
        <f t="shared" si="156"/>
        <v>9.2818703226289759E-5</v>
      </c>
      <c r="Q504" s="52">
        <f t="shared" si="154"/>
        <v>9.0975108333864966E-5</v>
      </c>
      <c r="R504" s="52">
        <f t="shared" si="154"/>
        <v>4.2956465373079638E-5</v>
      </c>
      <c r="S504" s="52">
        <f t="shared" si="154"/>
        <v>8.2928632737569577E-5</v>
      </c>
      <c r="T504" s="52">
        <f t="shared" si="154"/>
        <v>6.3426007479601369E-5</v>
      </c>
      <c r="U504" s="52">
        <f t="shared" si="154"/>
        <v>7.35039637639151E-5</v>
      </c>
      <c r="V504" s="52">
        <f t="shared" si="154"/>
        <v>-3.2439414814721535E-4</v>
      </c>
      <c r="W504" s="52">
        <f t="shared" si="154"/>
        <v>1.7585569151425949E-5</v>
      </c>
      <c r="X504" s="52">
        <f t="shared" si="154"/>
        <v>8.3354335385643643E-5</v>
      </c>
      <c r="Y504" s="52">
        <f t="shared" si="154"/>
        <v>8.4629619677791223E-5</v>
      </c>
      <c r="Z504" s="52">
        <f t="shared" si="154"/>
        <v>-2.6667009629237776E-5</v>
      </c>
      <c r="AA504" s="96"/>
      <c r="AB504" s="96"/>
      <c r="AC504" s="52">
        <f t="shared" si="155"/>
        <v>9.4662298118714579E-5</v>
      </c>
      <c r="AD504" s="52">
        <f t="shared" si="155"/>
        <v>1.4268094107949993E-4</v>
      </c>
      <c r="AE504" s="52">
        <f t="shared" si="155"/>
        <v>1.0270877371500997E-4</v>
      </c>
      <c r="AF504" s="52">
        <f t="shared" si="155"/>
        <v>1.2221139897297816E-4</v>
      </c>
      <c r="AG504" s="52">
        <f t="shared" si="155"/>
        <v>1.1213344268866439E-4</v>
      </c>
      <c r="AH504" s="52">
        <f t="shared" si="155"/>
        <v>5.1003155459979489E-4</v>
      </c>
      <c r="AI504" s="52">
        <f t="shared" si="155"/>
        <v>1.6805183730115363E-4</v>
      </c>
      <c r="AJ504" s="52">
        <f t="shared" si="155"/>
        <v>1.022830710669359E-4</v>
      </c>
      <c r="AK504" s="52">
        <f t="shared" si="155"/>
        <v>1.0100778677478832E-4</v>
      </c>
      <c r="AL504" s="52">
        <f t="shared" si="155"/>
        <v>2.1230441608181743E-4</v>
      </c>
      <c r="AO504" s="52">
        <f t="shared" si="153"/>
        <v>1.8435948924247931E-6</v>
      </c>
      <c r="AP504" s="52">
        <f t="shared" si="153"/>
        <v>4.9862237853210121E-5</v>
      </c>
      <c r="AQ504" s="52">
        <f t="shared" si="153"/>
        <v>9.8900704887201822E-6</v>
      </c>
      <c r="AR504" s="52">
        <f t="shared" si="153"/>
        <v>2.939269574668839E-5</v>
      </c>
      <c r="AS504" s="52">
        <f t="shared" si="157"/>
        <v>1.9314739462374659E-5</v>
      </c>
      <c r="AT504" s="52">
        <f t="shared" si="157"/>
        <v>4.1721285137350509E-4</v>
      </c>
      <c r="AU504" s="52">
        <f t="shared" si="157"/>
        <v>7.5233134074863804E-5</v>
      </c>
      <c r="AV504" s="52">
        <f t="shared" si="157"/>
        <v>9.4643678406461157E-6</v>
      </c>
      <c r="AW504" s="52">
        <f t="shared" si="157"/>
        <v>8.1890835484985358E-6</v>
      </c>
      <c r="AX504" s="52">
        <f t="shared" si="157"/>
        <v>1.1948571285552754E-4</v>
      </c>
      <c r="BA504" s="52">
        <f t="shared" si="151"/>
        <v>1.8435948924248202E-6</v>
      </c>
      <c r="BB504" s="52">
        <f t="shared" si="151"/>
        <v>4.9862237853210168E-5</v>
      </c>
      <c r="BC504" s="52">
        <f t="shared" si="151"/>
        <v>9.8900704887202093E-6</v>
      </c>
      <c r="BD504" s="52">
        <f t="shared" si="151"/>
        <v>2.9392695746688403E-5</v>
      </c>
      <c r="BE504" s="52">
        <f t="shared" si="151"/>
        <v>1.9314739462374632E-5</v>
      </c>
      <c r="BF504" s="52">
        <f t="shared" si="151"/>
        <v>4.1721285137350515E-4</v>
      </c>
      <c r="BG504" s="52">
        <f t="shared" si="151"/>
        <v>7.5233134074863871E-5</v>
      </c>
      <c r="BH504" s="52">
        <f t="shared" si="151"/>
        <v>9.4643678406461428E-6</v>
      </c>
      <c r="BI504" s="52">
        <f t="shared" si="151"/>
        <v>8.1890835484985629E-6</v>
      </c>
      <c r="BJ504" s="52">
        <f t="shared" si="151"/>
        <v>1.1948571285552767E-4</v>
      </c>
    </row>
    <row r="505" spans="4:62">
      <c r="D505" s="42">
        <f t="shared" si="147"/>
        <v>5.75</v>
      </c>
      <c r="E505" s="52">
        <f t="shared" si="156"/>
        <v>1.0091132201587784E-4</v>
      </c>
      <c r="F505" s="52">
        <f t="shared" si="156"/>
        <v>1.0091132201587784E-4</v>
      </c>
      <c r="G505" s="52">
        <f t="shared" si="156"/>
        <v>1.0091132201587784E-4</v>
      </c>
      <c r="H505" s="52">
        <f t="shared" si="156"/>
        <v>1.0091132201587784E-4</v>
      </c>
      <c r="I505" s="52">
        <f t="shared" si="156"/>
        <v>1.0091132201587784E-4</v>
      </c>
      <c r="J505" s="52">
        <f t="shared" si="156"/>
        <v>1.0091132201587784E-4</v>
      </c>
      <c r="K505" s="52">
        <f t="shared" si="156"/>
        <v>1.0091132201587784E-4</v>
      </c>
      <c r="L505" s="52">
        <f t="shared" si="156"/>
        <v>1.0091132201587784E-4</v>
      </c>
      <c r="M505" s="52">
        <f t="shared" si="156"/>
        <v>1.0091132201587784E-4</v>
      </c>
      <c r="N505" s="52">
        <f t="shared" si="156"/>
        <v>1.0091132201587784E-4</v>
      </c>
      <c r="Q505" s="52">
        <f t="shared" si="154"/>
        <v>9.9033957642249813E-5</v>
      </c>
      <c r="R505" s="52">
        <f t="shared" si="154"/>
        <v>4.9076913721270787E-5</v>
      </c>
      <c r="S505" s="52">
        <f t="shared" si="154"/>
        <v>9.0172711333543517E-5</v>
      </c>
      <c r="T505" s="52">
        <f t="shared" si="154"/>
        <v>7.0998408184615842E-5</v>
      </c>
      <c r="U505" s="52">
        <f t="shared" si="154"/>
        <v>8.1435964840436681E-5</v>
      </c>
      <c r="V505" s="52">
        <f t="shared" si="154"/>
        <v>-3.5186506458055551E-4</v>
      </c>
      <c r="W505" s="52">
        <f t="shared" si="154"/>
        <v>2.1771439303181118E-5</v>
      </c>
      <c r="X505" s="52">
        <f t="shared" si="154"/>
        <v>9.1019842984996902E-5</v>
      </c>
      <c r="Y505" s="52">
        <f t="shared" si="154"/>
        <v>9.2181904509171884E-5</v>
      </c>
      <c r="Z505" s="52">
        <f t="shared" si="154"/>
        <v>-2.4644658844983229E-5</v>
      </c>
      <c r="AA505" s="96"/>
      <c r="AB505" s="96"/>
      <c r="AC505" s="52">
        <f t="shared" si="155"/>
        <v>1.0278868638950589E-4</v>
      </c>
      <c r="AD505" s="52">
        <f t="shared" si="155"/>
        <v>1.5274573031048497E-4</v>
      </c>
      <c r="AE505" s="52">
        <f t="shared" si="155"/>
        <v>1.1164993269821219E-4</v>
      </c>
      <c r="AF505" s="52">
        <f t="shared" si="155"/>
        <v>1.3082423584713987E-4</v>
      </c>
      <c r="AG505" s="52">
        <f t="shared" si="155"/>
        <v>1.2038667919131897E-4</v>
      </c>
      <c r="AH505" s="52">
        <f t="shared" si="155"/>
        <v>5.5368770861231127E-4</v>
      </c>
      <c r="AI505" s="52">
        <f t="shared" si="155"/>
        <v>1.8005120472857462E-4</v>
      </c>
      <c r="AJ505" s="52">
        <f t="shared" si="155"/>
        <v>1.1080280104675881E-4</v>
      </c>
      <c r="AK505" s="52">
        <f t="shared" si="155"/>
        <v>1.0964073952258384E-4</v>
      </c>
      <c r="AL505" s="52">
        <f t="shared" si="155"/>
        <v>2.2646730287673904E-4</v>
      </c>
      <c r="AO505" s="52">
        <f t="shared" si="153"/>
        <v>1.8773643736280269E-6</v>
      </c>
      <c r="AP505" s="52">
        <f t="shared" si="153"/>
        <v>5.1834408294607053E-5</v>
      </c>
      <c r="AQ505" s="52">
        <f t="shared" si="153"/>
        <v>1.0738610682334323E-5</v>
      </c>
      <c r="AR505" s="52">
        <f t="shared" si="153"/>
        <v>2.9912913831261999E-5</v>
      </c>
      <c r="AS505" s="52">
        <f t="shared" si="157"/>
        <v>1.9475357175441159E-5</v>
      </c>
      <c r="AT505" s="52">
        <f t="shared" si="157"/>
        <v>4.5277638659643336E-4</v>
      </c>
      <c r="AU505" s="52">
        <f t="shared" si="157"/>
        <v>7.9139882712696722E-5</v>
      </c>
      <c r="AV505" s="52">
        <f t="shared" si="157"/>
        <v>9.8914790308809384E-6</v>
      </c>
      <c r="AW505" s="52">
        <f t="shared" si="157"/>
        <v>8.7294175067059558E-6</v>
      </c>
      <c r="AX505" s="52">
        <f t="shared" si="157"/>
        <v>1.2555598086086108E-4</v>
      </c>
      <c r="BA505" s="52">
        <f t="shared" si="151"/>
        <v>1.877364373628054E-6</v>
      </c>
      <c r="BB505" s="52">
        <f t="shared" si="151"/>
        <v>5.1834408294607127E-5</v>
      </c>
      <c r="BC505" s="52">
        <f t="shared" si="151"/>
        <v>1.073861068233435E-5</v>
      </c>
      <c r="BD505" s="52">
        <f t="shared" si="151"/>
        <v>2.9912913831262026E-5</v>
      </c>
      <c r="BE505" s="52">
        <f t="shared" si="151"/>
        <v>1.9475357175441132E-5</v>
      </c>
      <c r="BF505" s="52">
        <f t="shared" si="151"/>
        <v>4.5277638659643342E-4</v>
      </c>
      <c r="BG505" s="52">
        <f t="shared" si="151"/>
        <v>7.9139882712696776E-5</v>
      </c>
      <c r="BH505" s="52">
        <f t="shared" si="151"/>
        <v>9.8914790308809655E-6</v>
      </c>
      <c r="BI505" s="52">
        <f t="shared" si="151"/>
        <v>8.7294175067059964E-6</v>
      </c>
      <c r="BJ505" s="52">
        <f t="shared" si="151"/>
        <v>1.2555598086086119E-4</v>
      </c>
    </row>
    <row r="506" spans="4:62">
      <c r="D506" s="42">
        <f t="shared" si="147"/>
        <v>6</v>
      </c>
      <c r="E506" s="52">
        <f t="shared" si="156"/>
        <v>1.0930787910994985E-4</v>
      </c>
      <c r="F506" s="52">
        <f t="shared" si="156"/>
        <v>1.0930787910994985E-4</v>
      </c>
      <c r="G506" s="52">
        <f t="shared" si="156"/>
        <v>1.0930787910994985E-4</v>
      </c>
      <c r="H506" s="52">
        <f t="shared" si="156"/>
        <v>1.0930787910994985E-4</v>
      </c>
      <c r="I506" s="52">
        <f t="shared" si="156"/>
        <v>1.0930787910994985E-4</v>
      </c>
      <c r="J506" s="52">
        <f t="shared" si="156"/>
        <v>1.0930787910994985E-4</v>
      </c>
      <c r="K506" s="52">
        <f t="shared" si="156"/>
        <v>1.0930787910994985E-4</v>
      </c>
      <c r="L506" s="52">
        <f t="shared" si="156"/>
        <v>1.0930787910994985E-4</v>
      </c>
      <c r="M506" s="52">
        <f t="shared" si="156"/>
        <v>1.0930787910994985E-4</v>
      </c>
      <c r="N506" s="52">
        <f t="shared" si="156"/>
        <v>1.0930787910994985E-4</v>
      </c>
      <c r="Q506" s="52">
        <f t="shared" si="154"/>
        <v>1.0739775367003165E-4</v>
      </c>
      <c r="R506" s="52">
        <f t="shared" si="154"/>
        <v>5.5507301108404834E-5</v>
      </c>
      <c r="S506" s="52">
        <f t="shared" si="154"/>
        <v>9.7686713118224356E-5</v>
      </c>
      <c r="T506" s="52">
        <f t="shared" si="154"/>
        <v>7.8922795686370186E-5</v>
      </c>
      <c r="U506" s="52">
        <f t="shared" si="154"/>
        <v>8.9710396630339839E-5</v>
      </c>
      <c r="V506" s="52">
        <f t="shared" si="154"/>
        <v>-3.8032514445535619E-4</v>
      </c>
      <c r="W506" s="52">
        <f t="shared" si="154"/>
        <v>2.6200936150790757E-5</v>
      </c>
      <c r="X506" s="52">
        <f t="shared" si="154"/>
        <v>9.9011793638094443E-5</v>
      </c>
      <c r="Y506" s="52">
        <f t="shared" si="154"/>
        <v>1.0004066631326584E-4</v>
      </c>
      <c r="Z506" s="52">
        <f t="shared" si="154"/>
        <v>-2.2313905079628395E-5</v>
      </c>
      <c r="AA506" s="96"/>
      <c r="AB506" s="96"/>
      <c r="AC506" s="52">
        <f t="shared" si="155"/>
        <v>1.112180045498681E-4</v>
      </c>
      <c r="AD506" s="52">
        <f t="shared" si="155"/>
        <v>1.6310845711149495E-4</v>
      </c>
      <c r="AE506" s="52">
        <f t="shared" si="155"/>
        <v>1.2092904510167539E-4</v>
      </c>
      <c r="AF506" s="52">
        <f t="shared" si="155"/>
        <v>1.3969296253352954E-4</v>
      </c>
      <c r="AG506" s="52">
        <f t="shared" si="155"/>
        <v>1.2890536158955985E-4</v>
      </c>
      <c r="AH506" s="52">
        <f t="shared" si="155"/>
        <v>5.98940902675256E-4</v>
      </c>
      <c r="AI506" s="52">
        <f t="shared" si="155"/>
        <v>1.9241482206910901E-4</v>
      </c>
      <c r="AJ506" s="52">
        <f t="shared" si="155"/>
        <v>1.196039645818053E-4</v>
      </c>
      <c r="AK506" s="52">
        <f t="shared" si="155"/>
        <v>1.1857509190663391E-4</v>
      </c>
      <c r="AL506" s="52">
        <f t="shared" si="155"/>
        <v>2.4092966329952823E-4</v>
      </c>
      <c r="AO506" s="52">
        <f t="shared" si="153"/>
        <v>1.9101254399182051E-6</v>
      </c>
      <c r="AP506" s="52">
        <f t="shared" si="153"/>
        <v>5.3800578001545016E-5</v>
      </c>
      <c r="AQ506" s="52">
        <f t="shared" si="153"/>
        <v>1.1621165991725495E-5</v>
      </c>
      <c r="AR506" s="52">
        <f t="shared" si="153"/>
        <v>3.0385083423579664E-5</v>
      </c>
      <c r="AS506" s="52">
        <f t="shared" si="157"/>
        <v>1.9597482479610012E-5</v>
      </c>
      <c r="AT506" s="52">
        <f t="shared" si="157"/>
        <v>4.8963302356530602E-4</v>
      </c>
      <c r="AU506" s="52">
        <f t="shared" si="157"/>
        <v>8.3106942959159093E-5</v>
      </c>
      <c r="AV506" s="52">
        <f t="shared" si="157"/>
        <v>1.0296085471855407E-5</v>
      </c>
      <c r="AW506" s="52">
        <f t="shared" si="157"/>
        <v>9.2672127966840056E-6</v>
      </c>
      <c r="AX506" s="52">
        <f t="shared" si="157"/>
        <v>1.3162178418957824E-4</v>
      </c>
      <c r="BA506" s="52">
        <f t="shared" si="151"/>
        <v>1.9101254399182458E-6</v>
      </c>
      <c r="BB506" s="52">
        <f t="shared" si="151"/>
        <v>5.3800578001545098E-5</v>
      </c>
      <c r="BC506" s="52">
        <f t="shared" si="151"/>
        <v>1.1621165991725535E-5</v>
      </c>
      <c r="BD506" s="52">
        <f t="shared" si="151"/>
        <v>3.0385083423579691E-5</v>
      </c>
      <c r="BE506" s="52">
        <f t="shared" si="151"/>
        <v>1.9597482479609998E-5</v>
      </c>
      <c r="BF506" s="52">
        <f t="shared" si="151"/>
        <v>4.8963302356530613E-4</v>
      </c>
      <c r="BG506" s="52">
        <f t="shared" si="151"/>
        <v>8.3106942959159161E-5</v>
      </c>
      <c r="BH506" s="52">
        <f t="shared" si="151"/>
        <v>1.0296085471855448E-5</v>
      </c>
      <c r="BI506" s="52">
        <f t="shared" si="151"/>
        <v>9.2672127966840598E-6</v>
      </c>
      <c r="BJ506" s="52">
        <f t="shared" si="151"/>
        <v>1.3162178418957838E-4</v>
      </c>
    </row>
    <row r="507" spans="4:62">
      <c r="D507" s="42">
        <f t="shared" si="147"/>
        <v>6.25</v>
      </c>
      <c r="E507" s="52">
        <f t="shared" si="156"/>
        <v>1.1800254162756739E-4</v>
      </c>
      <c r="F507" s="52">
        <f t="shared" si="156"/>
        <v>1.1800254162756739E-4</v>
      </c>
      <c r="G507" s="52">
        <f t="shared" si="156"/>
        <v>1.1800254162756739E-4</v>
      </c>
      <c r="H507" s="52">
        <f t="shared" si="156"/>
        <v>1.1800254162756739E-4</v>
      </c>
      <c r="I507" s="52">
        <f t="shared" si="156"/>
        <v>1.1800254162756739E-4</v>
      </c>
      <c r="J507" s="52">
        <f t="shared" si="156"/>
        <v>1.1800254162756739E-4</v>
      </c>
      <c r="K507" s="52">
        <f t="shared" si="156"/>
        <v>1.1800254162756739E-4</v>
      </c>
      <c r="L507" s="52">
        <f t="shared" si="156"/>
        <v>1.1800254162756739E-4</v>
      </c>
      <c r="M507" s="52">
        <f t="shared" si="156"/>
        <v>1.1800254162756739E-4</v>
      </c>
      <c r="N507" s="52">
        <f t="shared" si="156"/>
        <v>1.1800254162756739E-4</v>
      </c>
      <c r="Q507" s="52">
        <f t="shared" si="154"/>
        <v>1.1605993460514978E-4</v>
      </c>
      <c r="R507" s="52">
        <f t="shared" si="154"/>
        <v>6.2187042420144281E-5</v>
      </c>
      <c r="S507" s="52">
        <f t="shared" si="154"/>
        <v>1.0546857585699216E-4</v>
      </c>
      <c r="T507" s="52">
        <f t="shared" si="154"/>
        <v>8.7146053615780376E-5</v>
      </c>
      <c r="U507" s="52">
        <f t="shared" si="154"/>
        <v>9.8289178888800807E-5</v>
      </c>
      <c r="V507" s="52">
        <f t="shared" si="154"/>
        <v>-4.0978823938693808E-4</v>
      </c>
      <c r="W507" s="52">
        <f t="shared" si="154"/>
        <v>3.080928718917882E-5</v>
      </c>
      <c r="X507" s="52">
        <f t="shared" si="154"/>
        <v>1.0732212403921228E-4</v>
      </c>
      <c r="Y507" s="52">
        <f t="shared" si="154"/>
        <v>1.0820084564545664E-4</v>
      </c>
      <c r="Z507" s="52">
        <f t="shared" si="154"/>
        <v>-1.9737749942604786E-5</v>
      </c>
      <c r="AA507" s="96"/>
      <c r="AB507" s="96"/>
      <c r="AC507" s="52">
        <f t="shared" si="155"/>
        <v>1.1994514864998507E-4</v>
      </c>
      <c r="AD507" s="52">
        <f t="shared" si="155"/>
        <v>1.7381804083499062E-4</v>
      </c>
      <c r="AE507" s="52">
        <f t="shared" si="155"/>
        <v>1.3053650739814268E-4</v>
      </c>
      <c r="AF507" s="52">
        <f t="shared" si="155"/>
        <v>1.4885902963935447E-4</v>
      </c>
      <c r="AG507" s="52">
        <f t="shared" si="155"/>
        <v>1.3771590436633397E-4</v>
      </c>
      <c r="AH507" s="52">
        <f t="shared" si="155"/>
        <v>6.4579332264207297E-4</v>
      </c>
      <c r="AI507" s="52">
        <f t="shared" si="155"/>
        <v>2.0519579606595605E-4</v>
      </c>
      <c r="AJ507" s="52">
        <f t="shared" si="155"/>
        <v>1.2868295921592256E-4</v>
      </c>
      <c r="AK507" s="52">
        <f t="shared" si="155"/>
        <v>1.2780423760967821E-4</v>
      </c>
      <c r="AL507" s="52">
        <f t="shared" si="155"/>
        <v>2.5574283319773974E-4</v>
      </c>
      <c r="AO507" s="52">
        <f t="shared" si="153"/>
        <v>1.9426070224176178E-6</v>
      </c>
      <c r="AP507" s="52">
        <f t="shared" si="153"/>
        <v>5.5815499207423114E-5</v>
      </c>
      <c r="AQ507" s="52">
        <f t="shared" si="153"/>
        <v>1.253396577057523E-5</v>
      </c>
      <c r="AR507" s="52">
        <f t="shared" si="153"/>
        <v>3.0856488011787018E-5</v>
      </c>
      <c r="AS507" s="52">
        <f t="shared" si="157"/>
        <v>1.9713362738766588E-5</v>
      </c>
      <c r="AT507" s="52">
        <f t="shared" si="157"/>
        <v>5.2779078101450544E-4</v>
      </c>
      <c r="AU507" s="52">
        <f t="shared" si="157"/>
        <v>8.7193254438388575E-5</v>
      </c>
      <c r="AV507" s="52">
        <f t="shared" si="157"/>
        <v>1.0680417588355116E-5</v>
      </c>
      <c r="AW507" s="52">
        <f t="shared" si="157"/>
        <v>9.8016959821107527E-6</v>
      </c>
      <c r="AX507" s="52">
        <f t="shared" si="157"/>
        <v>1.3774029157017219E-4</v>
      </c>
      <c r="BA507" s="52">
        <f t="shared" si="151"/>
        <v>1.9426070224176721E-6</v>
      </c>
      <c r="BB507" s="52">
        <f t="shared" si="151"/>
        <v>5.5815499207423222E-5</v>
      </c>
      <c r="BC507" s="52">
        <f t="shared" si="151"/>
        <v>1.2533965770575284E-5</v>
      </c>
      <c r="BD507" s="52">
        <f t="shared" si="151"/>
        <v>3.0856488011787072E-5</v>
      </c>
      <c r="BE507" s="52">
        <f t="shared" si="151"/>
        <v>1.9713362738766574E-5</v>
      </c>
      <c r="BF507" s="52">
        <f t="shared" si="151"/>
        <v>5.2779078101450555E-4</v>
      </c>
      <c r="BG507" s="52">
        <f t="shared" si="151"/>
        <v>8.7193254438388656E-5</v>
      </c>
      <c r="BH507" s="52">
        <f t="shared" si="151"/>
        <v>1.068041758835517E-5</v>
      </c>
      <c r="BI507" s="52">
        <f t="shared" si="151"/>
        <v>9.8016959821108204E-6</v>
      </c>
      <c r="BJ507" s="52">
        <f t="shared" si="151"/>
        <v>1.3774029157017235E-4</v>
      </c>
    </row>
    <row r="508" spans="4:62">
      <c r="D508" s="42">
        <f t="shared" si="147"/>
        <v>6.5</v>
      </c>
      <c r="E508" s="52">
        <f t="shared" si="156"/>
        <v>1.269894022548575E-4</v>
      </c>
      <c r="F508" s="52">
        <f t="shared" si="156"/>
        <v>1.269894022548575E-4</v>
      </c>
      <c r="G508" s="52">
        <f t="shared" si="156"/>
        <v>1.269894022548575E-4</v>
      </c>
      <c r="H508" s="52">
        <f t="shared" si="156"/>
        <v>1.269894022548575E-4</v>
      </c>
      <c r="I508" s="52">
        <f t="shared" si="156"/>
        <v>1.269894022548575E-4</v>
      </c>
      <c r="J508" s="52">
        <f t="shared" si="156"/>
        <v>1.269894022548575E-4</v>
      </c>
      <c r="K508" s="52">
        <f t="shared" si="156"/>
        <v>1.269894022548575E-4</v>
      </c>
      <c r="L508" s="52">
        <f t="shared" si="156"/>
        <v>1.269894022548575E-4</v>
      </c>
      <c r="M508" s="52">
        <f t="shared" si="156"/>
        <v>1.269894022548575E-4</v>
      </c>
      <c r="N508" s="52">
        <f t="shared" si="156"/>
        <v>1.269894022548575E-4</v>
      </c>
      <c r="Q508" s="52">
        <f t="shared" ref="Q508:Z523" si="158">Q507+Q330/$R$192</f>
        <v>1.2501435282376183E-4</v>
      </c>
      <c r="R508" s="52">
        <f t="shared" si="158"/>
        <v>6.9090324937748614E-5</v>
      </c>
      <c r="S508" s="52">
        <f t="shared" si="158"/>
        <v>1.135186231184963E-4</v>
      </c>
      <c r="T508" s="52">
        <f t="shared" si="158"/>
        <v>9.5643876956270831E-5</v>
      </c>
      <c r="U508" s="52">
        <f t="shared" si="158"/>
        <v>1.0715132839141406E-4</v>
      </c>
      <c r="V508" s="52">
        <f t="shared" si="158"/>
        <v>-4.4025749087338783E-4</v>
      </c>
      <c r="W508" s="52">
        <f t="shared" si="158"/>
        <v>3.5566862304981791E-5</v>
      </c>
      <c r="X508" s="52">
        <f t="shared" si="158"/>
        <v>1.1594472035294862E-4</v>
      </c>
      <c r="Y508" s="52">
        <f t="shared" si="158"/>
        <v>1.1665802656288506E-4</v>
      </c>
      <c r="Z508" s="52">
        <f t="shared" si="158"/>
        <v>-1.6940603047478982E-5</v>
      </c>
      <c r="AA508" s="96"/>
      <c r="AB508" s="96"/>
      <c r="AC508" s="52">
        <f t="shared" ref="AC508:AL523" si="159">AC507+AC330/$R$192</f>
        <v>1.2896445168595326E-4</v>
      </c>
      <c r="AD508" s="52">
        <f t="shared" si="159"/>
        <v>1.8488847957196653E-4</v>
      </c>
      <c r="AE508" s="52">
        <f t="shared" si="159"/>
        <v>1.404601813912188E-4</v>
      </c>
      <c r="AF508" s="52">
        <f t="shared" si="159"/>
        <v>1.5833492755344425E-4</v>
      </c>
      <c r="AG508" s="52">
        <f t="shared" si="159"/>
        <v>1.4682747611830096E-4</v>
      </c>
      <c r="AH508" s="52">
        <f t="shared" si="159"/>
        <v>6.9423629538310294E-4</v>
      </c>
      <c r="AI508" s="52">
        <f t="shared" si="159"/>
        <v>2.1841194220473332E-4</v>
      </c>
      <c r="AJ508" s="52">
        <f t="shared" si="159"/>
        <v>1.3803408415676645E-4</v>
      </c>
      <c r="AK508" s="52">
        <f t="shared" si="159"/>
        <v>1.3732077794683005E-4</v>
      </c>
      <c r="AL508" s="52">
        <f t="shared" si="159"/>
        <v>2.7091940755719416E-4</v>
      </c>
      <c r="AO508" s="52">
        <f t="shared" si="153"/>
        <v>1.9750494310956715E-6</v>
      </c>
      <c r="AP508" s="52">
        <f t="shared" si="153"/>
        <v>5.7899077317108888E-5</v>
      </c>
      <c r="AQ508" s="52">
        <f t="shared" si="153"/>
        <v>1.3470779136361201E-5</v>
      </c>
      <c r="AR508" s="52">
        <f t="shared" si="153"/>
        <v>3.1345525298586671E-5</v>
      </c>
      <c r="AS508" s="52">
        <f t="shared" si="157"/>
        <v>1.9838073863443447E-5</v>
      </c>
      <c r="AT508" s="52">
        <f t="shared" si="157"/>
        <v>5.6724689312824539E-4</v>
      </c>
      <c r="AU508" s="52">
        <f t="shared" si="157"/>
        <v>9.1422539949875711E-5</v>
      </c>
      <c r="AV508" s="52">
        <f t="shared" si="157"/>
        <v>1.1044681901908879E-5</v>
      </c>
      <c r="AW508" s="52">
        <f t="shared" si="157"/>
        <v>1.0331375691972439E-5</v>
      </c>
      <c r="AX508" s="52">
        <f t="shared" si="157"/>
        <v>1.4393000530233649E-4</v>
      </c>
      <c r="BA508" s="52">
        <f t="shared" si="151"/>
        <v>1.9750494310957528E-6</v>
      </c>
      <c r="BB508" s="52">
        <f t="shared" si="151"/>
        <v>5.7899077317109023E-5</v>
      </c>
      <c r="BC508" s="52">
        <f t="shared" si="151"/>
        <v>1.3470779136361296E-5</v>
      </c>
      <c r="BD508" s="52">
        <f t="shared" si="151"/>
        <v>3.1345525298586752E-5</v>
      </c>
      <c r="BE508" s="52">
        <f t="shared" si="151"/>
        <v>1.983807386344346E-5</v>
      </c>
      <c r="BF508" s="52">
        <f t="shared" si="151"/>
        <v>5.6724689312824539E-4</v>
      </c>
      <c r="BG508" s="52">
        <f t="shared" si="151"/>
        <v>9.1422539949875819E-5</v>
      </c>
      <c r="BH508" s="52">
        <f t="shared" si="151"/>
        <v>1.1044681901908947E-5</v>
      </c>
      <c r="BI508" s="52">
        <f t="shared" si="151"/>
        <v>1.0331375691972547E-5</v>
      </c>
      <c r="BJ508" s="52">
        <f t="shared" si="151"/>
        <v>1.4393000530233665E-4</v>
      </c>
    </row>
    <row r="509" spans="4:62">
      <c r="D509" s="42">
        <f t="shared" si="147"/>
        <v>6.75</v>
      </c>
      <c r="E509" s="52">
        <f t="shared" ref="E509:N524" si="160">E508+E331/$R$192</f>
        <v>1.3626250438986527E-4</v>
      </c>
      <c r="F509" s="52">
        <f t="shared" si="160"/>
        <v>1.3626250438986527E-4</v>
      </c>
      <c r="G509" s="52">
        <f t="shared" si="160"/>
        <v>1.3626250438986527E-4</v>
      </c>
      <c r="H509" s="52">
        <f t="shared" si="160"/>
        <v>1.3626250438986527E-4</v>
      </c>
      <c r="I509" s="52">
        <f t="shared" si="160"/>
        <v>1.3626250438986527E-4</v>
      </c>
      <c r="J509" s="52">
        <f t="shared" si="160"/>
        <v>1.3626250438986527E-4</v>
      </c>
      <c r="K509" s="52">
        <f t="shared" si="160"/>
        <v>1.3626250438986527E-4</v>
      </c>
      <c r="L509" s="52">
        <f t="shared" si="160"/>
        <v>1.3626250438986527E-4</v>
      </c>
      <c r="M509" s="52">
        <f t="shared" si="160"/>
        <v>1.3626250438986527E-4</v>
      </c>
      <c r="N509" s="52">
        <f t="shared" si="160"/>
        <v>1.3626250438986527E-4</v>
      </c>
      <c r="Q509" s="52">
        <f t="shared" si="158"/>
        <v>1.3425506824817884E-4</v>
      </c>
      <c r="R509" s="52">
        <f t="shared" si="158"/>
        <v>7.6211548507905511E-5</v>
      </c>
      <c r="S509" s="52">
        <f t="shared" si="158"/>
        <v>1.2183841340154074E-4</v>
      </c>
      <c r="T509" s="52">
        <f t="shared" si="158"/>
        <v>1.0440868640820804E-4</v>
      </c>
      <c r="U509" s="52">
        <f t="shared" si="158"/>
        <v>1.1628560330956342E-4</v>
      </c>
      <c r="V509" s="52">
        <f t="shared" si="158"/>
        <v>-4.7173010368847915E-4</v>
      </c>
      <c r="W509" s="52">
        <f t="shared" si="158"/>
        <v>4.0464367708508273E-5</v>
      </c>
      <c r="X509" s="52">
        <f t="shared" si="158"/>
        <v>1.248745715271473E-4</v>
      </c>
      <c r="Y509" s="52">
        <f t="shared" si="158"/>
        <v>1.2540816478680394E-4</v>
      </c>
      <c r="Z509" s="52">
        <f t="shared" si="158"/>
        <v>-1.3924910232818495E-5</v>
      </c>
      <c r="AA509" s="96"/>
      <c r="AB509" s="96"/>
      <c r="AC509" s="52">
        <f t="shared" si="159"/>
        <v>1.3826994053155178E-4</v>
      </c>
      <c r="AD509" s="52">
        <f t="shared" si="159"/>
        <v>1.9631346027182517E-4</v>
      </c>
      <c r="AE509" s="52">
        <f t="shared" si="159"/>
        <v>1.5068659537818989E-4</v>
      </c>
      <c r="AF509" s="52">
        <f t="shared" si="159"/>
        <v>1.6811632237152257E-4</v>
      </c>
      <c r="AG509" s="52">
        <f t="shared" si="159"/>
        <v>1.5623940547016715E-4</v>
      </c>
      <c r="AH509" s="52">
        <f t="shared" si="159"/>
        <v>7.4425511246820975E-4</v>
      </c>
      <c r="AI509" s="52">
        <f t="shared" si="159"/>
        <v>2.3206064107122239E-4</v>
      </c>
      <c r="AJ509" s="52">
        <f t="shared" si="159"/>
        <v>1.476504372525833E-4</v>
      </c>
      <c r="AK509" s="52">
        <f t="shared" si="159"/>
        <v>1.4711684399292671E-4</v>
      </c>
      <c r="AL509" s="52">
        <f t="shared" si="159"/>
        <v>2.864499190125492E-4</v>
      </c>
      <c r="AO509" s="52">
        <f t="shared" si="153"/>
        <v>2.0074361416864289E-6</v>
      </c>
      <c r="AP509" s="52">
        <f t="shared" si="153"/>
        <v>6.0050955881959763E-5</v>
      </c>
      <c r="AQ509" s="52">
        <f t="shared" si="153"/>
        <v>1.4424090988324537E-5</v>
      </c>
      <c r="AR509" s="52">
        <f t="shared" si="153"/>
        <v>3.185381798165723E-5</v>
      </c>
      <c r="AS509" s="52">
        <f t="shared" si="157"/>
        <v>1.9976901080301859E-5</v>
      </c>
      <c r="AT509" s="52">
        <f t="shared" si="157"/>
        <v>6.0799260807834442E-4</v>
      </c>
      <c r="AU509" s="52">
        <f t="shared" si="157"/>
        <v>9.5798136681357008E-5</v>
      </c>
      <c r="AV509" s="52">
        <f t="shared" si="157"/>
        <v>1.1387932862717972E-5</v>
      </c>
      <c r="AW509" s="52">
        <f t="shared" si="157"/>
        <v>1.0854339603061331E-5</v>
      </c>
      <c r="AX509" s="52">
        <f t="shared" si="157"/>
        <v>1.5018741462268377E-4</v>
      </c>
      <c r="BA509" s="52">
        <f t="shared" si="151"/>
        <v>2.0074361416865102E-6</v>
      </c>
      <c r="BB509" s="52">
        <f t="shared" si="151"/>
        <v>6.0050955881959899E-5</v>
      </c>
      <c r="BC509" s="52">
        <f t="shared" si="151"/>
        <v>1.4424090988324618E-5</v>
      </c>
      <c r="BD509" s="52">
        <f t="shared" si="151"/>
        <v>3.1853817981657297E-5</v>
      </c>
      <c r="BE509" s="52">
        <f t="shared" si="151"/>
        <v>1.9976901080301872E-5</v>
      </c>
      <c r="BF509" s="52">
        <f t="shared" si="151"/>
        <v>6.0799260807834453E-4</v>
      </c>
      <c r="BG509" s="52">
        <f t="shared" si="151"/>
        <v>9.5798136681357116E-5</v>
      </c>
      <c r="BH509" s="52">
        <f t="shared" si="151"/>
        <v>1.1387932862718026E-5</v>
      </c>
      <c r="BI509" s="52">
        <f t="shared" si="151"/>
        <v>1.085433960306144E-5</v>
      </c>
      <c r="BJ509" s="52">
        <f t="shared" si="151"/>
        <v>1.5018741462268393E-4</v>
      </c>
    </row>
    <row r="510" spans="4:62">
      <c r="D510" s="42">
        <f t="shared" si="147"/>
        <v>7</v>
      </c>
      <c r="E510" s="52">
        <f t="shared" si="160"/>
        <v>1.4581586470644798E-4</v>
      </c>
      <c r="F510" s="52">
        <f t="shared" si="160"/>
        <v>1.4581586470644798E-4</v>
      </c>
      <c r="G510" s="52">
        <f t="shared" si="160"/>
        <v>1.4581586470644798E-4</v>
      </c>
      <c r="H510" s="52">
        <f t="shared" si="160"/>
        <v>1.4581586470644798E-4</v>
      </c>
      <c r="I510" s="52">
        <f t="shared" si="160"/>
        <v>1.4581586470644798E-4</v>
      </c>
      <c r="J510" s="52">
        <f t="shared" si="160"/>
        <v>1.4581586470644798E-4</v>
      </c>
      <c r="K510" s="52">
        <f t="shared" si="160"/>
        <v>1.4581586470644798E-4</v>
      </c>
      <c r="L510" s="52">
        <f t="shared" si="160"/>
        <v>1.4581586470644798E-4</v>
      </c>
      <c r="M510" s="52">
        <f t="shared" si="160"/>
        <v>1.4581586470644798E-4</v>
      </c>
      <c r="N510" s="52">
        <f t="shared" si="160"/>
        <v>1.4581586470644798E-4</v>
      </c>
      <c r="Q510" s="52">
        <f t="shared" si="158"/>
        <v>1.4377610485670112E-4</v>
      </c>
      <c r="R510" s="52">
        <f t="shared" si="158"/>
        <v>8.3545006847050014E-5</v>
      </c>
      <c r="S510" s="52">
        <f t="shared" si="158"/>
        <v>1.3042962429295584E-4</v>
      </c>
      <c r="T510" s="52">
        <f t="shared" si="158"/>
        <v>1.1343271474572895E-4</v>
      </c>
      <c r="U510" s="52">
        <f t="shared" si="158"/>
        <v>1.2568028697985714E-4</v>
      </c>
      <c r="V510" s="52">
        <f t="shared" si="158"/>
        <v>-5.0420464576601961E-4</v>
      </c>
      <c r="W510" s="52">
        <f t="shared" si="158"/>
        <v>4.5491982437494091E-5</v>
      </c>
      <c r="X510" s="52">
        <f t="shared" si="158"/>
        <v>1.3410644620267897E-4</v>
      </c>
      <c r="Y510" s="52">
        <f t="shared" si="158"/>
        <v>1.3444715411915857E-4</v>
      </c>
      <c r="Z510" s="52">
        <f t="shared" si="158"/>
        <v>-1.069423309430112E-5</v>
      </c>
      <c r="AA510" s="96"/>
      <c r="AB510" s="96"/>
      <c r="AC510" s="52">
        <f t="shared" si="159"/>
        <v>1.4785562455619494E-4</v>
      </c>
      <c r="AD510" s="52">
        <f t="shared" si="159"/>
        <v>2.0808672256584609E-4</v>
      </c>
      <c r="AE510" s="52">
        <f t="shared" si="159"/>
        <v>1.6120210511994022E-4</v>
      </c>
      <c r="AF510" s="52">
        <f t="shared" si="159"/>
        <v>1.7819901466716709E-4</v>
      </c>
      <c r="AG510" s="52">
        <f t="shared" si="159"/>
        <v>1.6595144243303884E-4</v>
      </c>
      <c r="AH510" s="52">
        <f t="shared" si="159"/>
        <v>7.9583637517891567E-4</v>
      </c>
      <c r="AI510" s="52">
        <f t="shared" si="159"/>
        <v>2.4613974697540198E-4</v>
      </c>
      <c r="AJ510" s="52">
        <f t="shared" si="159"/>
        <v>1.5752528321021707E-4</v>
      </c>
      <c r="AK510" s="52">
        <f t="shared" si="159"/>
        <v>1.571845752937375E-4</v>
      </c>
      <c r="AL510" s="52">
        <f t="shared" si="159"/>
        <v>3.0232596250719725E-4</v>
      </c>
      <c r="AO510" s="52">
        <f t="shared" si="153"/>
        <v>2.0397598497468559E-6</v>
      </c>
      <c r="AP510" s="52">
        <f t="shared" si="153"/>
        <v>6.2270857859397964E-5</v>
      </c>
      <c r="AQ510" s="52">
        <f t="shared" si="153"/>
        <v>1.5386240413492138E-5</v>
      </c>
      <c r="AR510" s="52">
        <f t="shared" si="153"/>
        <v>3.2383149960719032E-5</v>
      </c>
      <c r="AS510" s="52">
        <f t="shared" si="157"/>
        <v>2.0135577726590833E-5</v>
      </c>
      <c r="AT510" s="52">
        <f t="shared" si="157"/>
        <v>6.5002051047246753E-4</v>
      </c>
      <c r="AU510" s="52">
        <f t="shared" si="157"/>
        <v>1.0032388226895389E-4</v>
      </c>
      <c r="AV510" s="52">
        <f t="shared" si="157"/>
        <v>1.1709418503769013E-5</v>
      </c>
      <c r="AW510" s="52">
        <f t="shared" si="157"/>
        <v>1.1368710587289412E-5</v>
      </c>
      <c r="AX510" s="52">
        <f t="shared" si="157"/>
        <v>1.5651009780074911E-4</v>
      </c>
      <c r="BA510" s="52">
        <f t="shared" si="151"/>
        <v>2.0397598497469643E-6</v>
      </c>
      <c r="BB510" s="52">
        <f t="shared" si="151"/>
        <v>6.2270857859398113E-5</v>
      </c>
      <c r="BC510" s="52">
        <f t="shared" si="151"/>
        <v>1.5386240413492247E-5</v>
      </c>
      <c r="BD510" s="52">
        <f t="shared" si="151"/>
        <v>3.2383149960719113E-5</v>
      </c>
      <c r="BE510" s="52">
        <f t="shared" si="151"/>
        <v>2.013557772659086E-5</v>
      </c>
      <c r="BF510" s="52">
        <f t="shared" si="151"/>
        <v>6.5002051047246775E-4</v>
      </c>
      <c r="BG510" s="52">
        <f t="shared" si="151"/>
        <v>1.00323882268954E-4</v>
      </c>
      <c r="BH510" s="52">
        <f t="shared" si="151"/>
        <v>1.1709418503769094E-5</v>
      </c>
      <c r="BI510" s="52">
        <f t="shared" si="151"/>
        <v>1.1368710587289521E-5</v>
      </c>
      <c r="BJ510" s="52">
        <f t="shared" si="151"/>
        <v>1.5651009780074927E-4</v>
      </c>
    </row>
    <row r="511" spans="4:62">
      <c r="D511" s="42">
        <f t="shared" si="147"/>
        <v>7.25</v>
      </c>
      <c r="E511" s="52">
        <f t="shared" si="160"/>
        <v>1.5564349332202804E-4</v>
      </c>
      <c r="F511" s="52">
        <f t="shared" si="160"/>
        <v>1.5564349332202804E-4</v>
      </c>
      <c r="G511" s="52">
        <f t="shared" si="160"/>
        <v>1.5564349332202804E-4</v>
      </c>
      <c r="H511" s="52">
        <f t="shared" si="160"/>
        <v>1.5564349332202804E-4</v>
      </c>
      <c r="I511" s="52">
        <f t="shared" si="160"/>
        <v>1.5564349332202804E-4</v>
      </c>
      <c r="J511" s="52">
        <f t="shared" si="160"/>
        <v>1.5564349332202804E-4</v>
      </c>
      <c r="K511" s="52">
        <f t="shared" si="160"/>
        <v>1.5564349332202804E-4</v>
      </c>
      <c r="L511" s="52">
        <f t="shared" si="160"/>
        <v>1.5564349332202804E-4</v>
      </c>
      <c r="M511" s="52">
        <f t="shared" si="160"/>
        <v>1.5564349332202804E-4</v>
      </c>
      <c r="N511" s="52">
        <f t="shared" si="160"/>
        <v>1.5564349332202804E-4</v>
      </c>
      <c r="Q511" s="52">
        <f t="shared" si="158"/>
        <v>1.5357147107423796E-4</v>
      </c>
      <c r="R511" s="52">
        <f t="shared" si="158"/>
        <v>9.1084906775024097E-5</v>
      </c>
      <c r="S511" s="52">
        <f t="shared" si="158"/>
        <v>1.3929399593171174E-4</v>
      </c>
      <c r="T511" s="52">
        <f t="shared" si="158"/>
        <v>1.2270803299688489E-4</v>
      </c>
      <c r="U511" s="52">
        <f t="shared" si="158"/>
        <v>1.3532322739555388E-4</v>
      </c>
      <c r="V511" s="52">
        <f t="shared" si="158"/>
        <v>-5.3768105303156604E-4</v>
      </c>
      <c r="W511" s="52">
        <f t="shared" si="158"/>
        <v>5.0639391458556868E-5</v>
      </c>
      <c r="X511" s="52">
        <f t="shared" si="158"/>
        <v>1.4363491739560817E-4</v>
      </c>
      <c r="Y511" s="52">
        <f t="shared" si="158"/>
        <v>1.4377084493319496E-4</v>
      </c>
      <c r="Z511" s="52">
        <f t="shared" si="158"/>
        <v>-7.2532075606309351E-6</v>
      </c>
      <c r="AA511" s="96"/>
      <c r="AB511" s="96"/>
      <c r="AC511" s="52">
        <f t="shared" si="159"/>
        <v>1.5771551556981821E-4</v>
      </c>
      <c r="AD511" s="52">
        <f t="shared" si="159"/>
        <v>2.2020207986903211E-4</v>
      </c>
      <c r="AE511" s="52">
        <f t="shared" si="159"/>
        <v>1.7199299071234443E-4</v>
      </c>
      <c r="AF511" s="52">
        <f t="shared" si="159"/>
        <v>1.8857895364717125E-4</v>
      </c>
      <c r="AG511" s="52">
        <f t="shared" si="159"/>
        <v>1.7596375924850221E-4</v>
      </c>
      <c r="AH511" s="52">
        <f t="shared" si="159"/>
        <v>8.4896803967562213E-4</v>
      </c>
      <c r="AI511" s="52">
        <f t="shared" si="159"/>
        <v>2.6064759518549933E-4</v>
      </c>
      <c r="AJ511" s="52">
        <f t="shared" si="159"/>
        <v>1.67652069248448E-4</v>
      </c>
      <c r="AK511" s="52">
        <f t="shared" si="159"/>
        <v>1.6751614171086121E-4</v>
      </c>
      <c r="AL511" s="52">
        <f t="shared" si="159"/>
        <v>3.1854019420468719E-4</v>
      </c>
      <c r="AO511" s="52">
        <f t="shared" si="153"/>
        <v>2.0720222477900799E-6</v>
      </c>
      <c r="AP511" s="52">
        <f t="shared" si="153"/>
        <v>6.4558586547003947E-5</v>
      </c>
      <c r="AQ511" s="52">
        <f t="shared" si="153"/>
        <v>1.6349497390316301E-5</v>
      </c>
      <c r="AR511" s="52">
        <f t="shared" si="153"/>
        <v>3.2935460325143152E-5</v>
      </c>
      <c r="AS511" s="52">
        <f t="shared" si="157"/>
        <v>2.0320265926474169E-5</v>
      </c>
      <c r="AT511" s="52">
        <f t="shared" si="157"/>
        <v>6.9332454635359403E-4</v>
      </c>
      <c r="AU511" s="52">
        <f t="shared" si="157"/>
        <v>1.0500410186347118E-4</v>
      </c>
      <c r="AV511" s="52">
        <f t="shared" si="157"/>
        <v>1.2008575926419874E-5</v>
      </c>
      <c r="AW511" s="52">
        <f t="shared" si="157"/>
        <v>1.1872648388833087E-5</v>
      </c>
      <c r="AX511" s="52">
        <f t="shared" si="157"/>
        <v>1.6289670088265898E-4</v>
      </c>
      <c r="BA511" s="52">
        <f t="shared" si="151"/>
        <v>2.0720222477901612E-6</v>
      </c>
      <c r="BB511" s="52">
        <f t="shared" si="151"/>
        <v>6.4558586547004069E-5</v>
      </c>
      <c r="BC511" s="52">
        <f t="shared" si="151"/>
        <v>1.6349497390316382E-5</v>
      </c>
      <c r="BD511" s="52">
        <f t="shared" si="151"/>
        <v>3.2935460325143206E-5</v>
      </c>
      <c r="BE511" s="52">
        <f t="shared" si="151"/>
        <v>2.0320265926474169E-5</v>
      </c>
      <c r="BF511" s="52">
        <f t="shared" si="151"/>
        <v>6.9332454635359403E-4</v>
      </c>
      <c r="BG511" s="52">
        <f t="shared" si="151"/>
        <v>1.0500410186347128E-4</v>
      </c>
      <c r="BH511" s="52">
        <f t="shared" si="151"/>
        <v>1.2008575926419955E-5</v>
      </c>
      <c r="BI511" s="52">
        <f t="shared" si="151"/>
        <v>1.1872648388833168E-5</v>
      </c>
      <c r="BJ511" s="52">
        <f t="shared" si="151"/>
        <v>1.6289670088265914E-4</v>
      </c>
    </row>
    <row r="512" spans="4:62">
      <c r="D512" s="42">
        <f t="shared" si="147"/>
        <v>7.5</v>
      </c>
      <c r="E512" s="52">
        <f t="shared" si="160"/>
        <v>1.6573941174045708E-4</v>
      </c>
      <c r="F512" s="52">
        <f t="shared" si="160"/>
        <v>1.6573941174045708E-4</v>
      </c>
      <c r="G512" s="52">
        <f t="shared" si="160"/>
        <v>1.6573941174045708E-4</v>
      </c>
      <c r="H512" s="52">
        <f t="shared" si="160"/>
        <v>1.6573941174045708E-4</v>
      </c>
      <c r="I512" s="52">
        <f t="shared" si="160"/>
        <v>1.6573941174045708E-4</v>
      </c>
      <c r="J512" s="52">
        <f t="shared" si="160"/>
        <v>1.6573941174045708E-4</v>
      </c>
      <c r="K512" s="52">
        <f t="shared" si="160"/>
        <v>1.6573941174045708E-4</v>
      </c>
      <c r="L512" s="52">
        <f t="shared" si="160"/>
        <v>1.6573941174045708E-4</v>
      </c>
      <c r="M512" s="52">
        <f t="shared" si="160"/>
        <v>1.6573941174045708E-4</v>
      </c>
      <c r="N512" s="52">
        <f t="shared" si="160"/>
        <v>1.6573941174045708E-4</v>
      </c>
      <c r="Q512" s="52">
        <f t="shared" si="158"/>
        <v>1.6363517795672379E-4</v>
      </c>
      <c r="R512" s="52">
        <f t="shared" si="158"/>
        <v>9.8825385718546529E-5</v>
      </c>
      <c r="S512" s="52">
        <f t="shared" si="158"/>
        <v>1.484332753203407E-4</v>
      </c>
      <c r="T512" s="52">
        <f t="shared" si="158"/>
        <v>1.3222657447980874E-4</v>
      </c>
      <c r="U512" s="52">
        <f t="shared" si="158"/>
        <v>1.4520187439324479E-4</v>
      </c>
      <c r="V512" s="52">
        <f t="shared" si="158"/>
        <v>-5.7216062704976178E-4</v>
      </c>
      <c r="W512" s="52">
        <f t="shared" si="158"/>
        <v>5.589581746414588E-5</v>
      </c>
      <c r="X512" s="52">
        <f t="shared" si="158"/>
        <v>1.5345438536552091E-4</v>
      </c>
      <c r="Y512" s="52">
        <f t="shared" si="158"/>
        <v>1.5337506080459004E-4</v>
      </c>
      <c r="Z512" s="52">
        <f t="shared" si="158"/>
        <v>-3.6075018955913425E-6</v>
      </c>
      <c r="AA512" s="96"/>
      <c r="AB512" s="96"/>
      <c r="AC512" s="52">
        <f t="shared" si="159"/>
        <v>1.6784364552419048E-4</v>
      </c>
      <c r="AD512" s="52">
        <f t="shared" si="159"/>
        <v>2.3265343776236779E-4</v>
      </c>
      <c r="AE512" s="52">
        <f t="shared" si="159"/>
        <v>1.8304554816057358E-4</v>
      </c>
      <c r="AF512" s="52">
        <f t="shared" si="159"/>
        <v>1.9925224900110551E-4</v>
      </c>
      <c r="AG512" s="52">
        <f t="shared" si="159"/>
        <v>1.8627694908766941E-4</v>
      </c>
      <c r="AH512" s="52">
        <f t="shared" si="159"/>
        <v>9.0363945053067594E-4</v>
      </c>
      <c r="AI512" s="52">
        <f t="shared" si="159"/>
        <v>2.7558300601676844E-4</v>
      </c>
      <c r="AJ512" s="52">
        <f t="shared" si="159"/>
        <v>1.7802443811539337E-4</v>
      </c>
      <c r="AK512" s="52">
        <f t="shared" si="159"/>
        <v>1.7810376267632423E-4</v>
      </c>
      <c r="AL512" s="52">
        <f t="shared" si="159"/>
        <v>3.350863253765057E-4</v>
      </c>
      <c r="AO512" s="52">
        <f t="shared" si="153"/>
        <v>2.1042337837332903E-6</v>
      </c>
      <c r="AP512" s="52">
        <f t="shared" si="153"/>
        <v>6.6914026021910555E-5</v>
      </c>
      <c r="AQ512" s="52">
        <f t="shared" si="153"/>
        <v>1.7306136420116387E-5</v>
      </c>
      <c r="AR512" s="52">
        <f t="shared" si="153"/>
        <v>3.3512837260648345E-5</v>
      </c>
      <c r="AS512" s="52">
        <f t="shared" si="157"/>
        <v>2.0537537347212296E-5</v>
      </c>
      <c r="AT512" s="52">
        <f t="shared" si="157"/>
        <v>7.3790003879021886E-4</v>
      </c>
      <c r="AU512" s="52">
        <f t="shared" si="157"/>
        <v>1.098435942763112E-4</v>
      </c>
      <c r="AV512" s="52">
        <f t="shared" si="157"/>
        <v>1.2285026374936179E-5</v>
      </c>
      <c r="AW512" s="52">
        <f t="shared" si="157"/>
        <v>1.2364350935867042E-5</v>
      </c>
      <c r="AX512" s="52">
        <f t="shared" si="157"/>
        <v>1.6934691363604842E-4</v>
      </c>
      <c r="BA512" s="52">
        <f t="shared" si="151"/>
        <v>2.1042337837333988E-6</v>
      </c>
      <c r="BB512" s="52">
        <f t="shared" si="151"/>
        <v>6.6914026021910704E-5</v>
      </c>
      <c r="BC512" s="52">
        <f t="shared" si="151"/>
        <v>1.7306136420116496E-5</v>
      </c>
      <c r="BD512" s="52">
        <f t="shared" si="151"/>
        <v>3.3512837260648426E-5</v>
      </c>
      <c r="BE512" s="52">
        <f t="shared" si="151"/>
        <v>2.0537537347212323E-5</v>
      </c>
      <c r="BF512" s="52">
        <f t="shared" si="151"/>
        <v>7.3790003879021886E-4</v>
      </c>
      <c r="BG512" s="52">
        <f t="shared" si="151"/>
        <v>1.0984359427631136E-4</v>
      </c>
      <c r="BH512" s="52">
        <f t="shared" si="151"/>
        <v>1.2285026374936288E-5</v>
      </c>
      <c r="BI512" s="52">
        <f t="shared" si="151"/>
        <v>1.236435093586715E-5</v>
      </c>
      <c r="BJ512" s="52">
        <f t="shared" si="151"/>
        <v>1.6934691363604861E-4</v>
      </c>
    </row>
    <row r="513" spans="4:62">
      <c r="D513" s="42">
        <f t="shared" si="147"/>
        <v>7.75</v>
      </c>
      <c r="E513" s="52">
        <f t="shared" si="160"/>
        <v>1.7609766873362707E-4</v>
      </c>
      <c r="F513" s="52">
        <f t="shared" si="160"/>
        <v>1.7609766873362707E-4</v>
      </c>
      <c r="G513" s="52">
        <f t="shared" si="160"/>
        <v>1.7609766873362707E-4</v>
      </c>
      <c r="H513" s="52">
        <f t="shared" si="160"/>
        <v>1.7609766873362707E-4</v>
      </c>
      <c r="I513" s="52">
        <f t="shared" si="160"/>
        <v>1.7609766873362707E-4</v>
      </c>
      <c r="J513" s="52">
        <f t="shared" si="160"/>
        <v>1.7609766873362707E-4</v>
      </c>
      <c r="K513" s="52">
        <f t="shared" si="160"/>
        <v>1.7609766873362707E-4</v>
      </c>
      <c r="L513" s="52">
        <f t="shared" si="160"/>
        <v>1.7609766873362707E-4</v>
      </c>
      <c r="M513" s="52">
        <f t="shared" si="160"/>
        <v>1.7609766873362707E-4</v>
      </c>
      <c r="N513" s="52">
        <f t="shared" si="160"/>
        <v>1.7609766873362707E-4</v>
      </c>
      <c r="Q513" s="52">
        <f t="shared" si="158"/>
        <v>1.7396125532879547E-4</v>
      </c>
      <c r="R513" s="52">
        <f t="shared" si="158"/>
        <v>1.0676052758668251E-4</v>
      </c>
      <c r="S513" s="52">
        <f t="shared" si="158"/>
        <v>1.5784916176326825E-4</v>
      </c>
      <c r="T513" s="52">
        <f t="shared" si="158"/>
        <v>1.4198015680496793E-4</v>
      </c>
      <c r="U513" s="52">
        <f t="shared" si="158"/>
        <v>1.5530331457299664E-4</v>
      </c>
      <c r="V513" s="52">
        <f t="shared" si="158"/>
        <v>-6.0764602644131885E-4</v>
      </c>
      <c r="W513" s="52">
        <f t="shared" si="158"/>
        <v>6.1250051310729684E-5</v>
      </c>
      <c r="X513" s="52">
        <f t="shared" si="158"/>
        <v>1.6355909874446296E-4</v>
      </c>
      <c r="Y513" s="52">
        <f t="shared" si="158"/>
        <v>1.6325561340780584E-4</v>
      </c>
      <c r="Z513" s="52">
        <f t="shared" si="158"/>
        <v>2.3622549914641835E-7</v>
      </c>
      <c r="AA513" s="96"/>
      <c r="AB513" s="96"/>
      <c r="AC513" s="52">
        <f t="shared" si="159"/>
        <v>1.7823408213845881E-4</v>
      </c>
      <c r="AD513" s="52">
        <f t="shared" si="159"/>
        <v>2.4543480988057178E-4</v>
      </c>
      <c r="AE513" s="52">
        <f t="shared" si="159"/>
        <v>1.9434617570398603E-4</v>
      </c>
      <c r="AF513" s="52">
        <f t="shared" si="159"/>
        <v>2.1021518066228632E-4</v>
      </c>
      <c r="AG513" s="52">
        <f t="shared" si="159"/>
        <v>1.9689202289425756E-4</v>
      </c>
      <c r="AH513" s="52">
        <f t="shared" si="159"/>
        <v>9.5984136390857299E-4</v>
      </c>
      <c r="AI513" s="52">
        <f t="shared" si="159"/>
        <v>2.9094528615652461E-4</v>
      </c>
      <c r="AJ513" s="52">
        <f t="shared" si="159"/>
        <v>1.8863623872279129E-4</v>
      </c>
      <c r="AK513" s="52">
        <f t="shared" si="159"/>
        <v>1.8893972405944841E-4</v>
      </c>
      <c r="AL513" s="52">
        <f t="shared" si="159"/>
        <v>3.519591119681079E-4</v>
      </c>
      <c r="AO513" s="52">
        <f t="shared" si="153"/>
        <v>2.136413404831602E-6</v>
      </c>
      <c r="AP513" s="52">
        <f t="shared" si="153"/>
        <v>6.9337141146944559E-5</v>
      </c>
      <c r="AQ513" s="52">
        <f t="shared" si="153"/>
        <v>1.824850697035882E-5</v>
      </c>
      <c r="AR513" s="52">
        <f t="shared" si="153"/>
        <v>3.4117511928659144E-5</v>
      </c>
      <c r="AS513" s="52">
        <f t="shared" si="157"/>
        <v>2.0794354160630433E-5</v>
      </c>
      <c r="AT513" s="52">
        <f t="shared" si="157"/>
        <v>7.8374369517494598E-4</v>
      </c>
      <c r="AU513" s="52">
        <f t="shared" si="157"/>
        <v>1.1484761742289739E-4</v>
      </c>
      <c r="AV513" s="52">
        <f t="shared" si="157"/>
        <v>1.2538569989164111E-5</v>
      </c>
      <c r="AW513" s="52">
        <f t="shared" si="157"/>
        <v>1.2842055325821232E-5</v>
      </c>
      <c r="AX513" s="52">
        <f t="shared" si="157"/>
        <v>1.7586144323448064E-4</v>
      </c>
      <c r="BA513" s="52">
        <f t="shared" si="151"/>
        <v>2.1364134048317376E-6</v>
      </c>
      <c r="BB513" s="52">
        <f t="shared" si="151"/>
        <v>6.9337141146944708E-5</v>
      </c>
      <c r="BC513" s="52">
        <f t="shared" si="151"/>
        <v>1.8248506970358955E-5</v>
      </c>
      <c r="BD513" s="52">
        <f t="shared" si="151"/>
        <v>3.4117511928659252E-5</v>
      </c>
      <c r="BE513" s="52">
        <f t="shared" si="151"/>
        <v>2.0794354160630487E-5</v>
      </c>
      <c r="BF513" s="52">
        <f t="shared" si="151"/>
        <v>7.8374369517494598E-4</v>
      </c>
      <c r="BG513" s="52">
        <f t="shared" si="151"/>
        <v>1.1484761742289754E-4</v>
      </c>
      <c r="BH513" s="52">
        <f t="shared" si="151"/>
        <v>1.2538569989164219E-5</v>
      </c>
      <c r="BI513" s="52">
        <f t="shared" si="151"/>
        <v>1.2842055325821341E-5</v>
      </c>
      <c r="BJ513" s="52">
        <f t="shared" si="151"/>
        <v>1.7586144323448083E-4</v>
      </c>
    </row>
    <row r="514" spans="4:62">
      <c r="D514" s="42">
        <f t="shared" si="147"/>
        <v>8</v>
      </c>
      <c r="E514" s="52">
        <f t="shared" si="160"/>
        <v>1.8671235432919561E-4</v>
      </c>
      <c r="F514" s="52">
        <f t="shared" si="160"/>
        <v>1.8671235432919561E-4</v>
      </c>
      <c r="G514" s="52">
        <f t="shared" si="160"/>
        <v>1.8671235432919561E-4</v>
      </c>
      <c r="H514" s="52">
        <f t="shared" si="160"/>
        <v>1.8671235432919561E-4</v>
      </c>
      <c r="I514" s="52">
        <f t="shared" si="160"/>
        <v>1.8671235432919561E-4</v>
      </c>
      <c r="J514" s="52">
        <f t="shared" si="160"/>
        <v>1.8671235432919561E-4</v>
      </c>
      <c r="K514" s="52">
        <f t="shared" si="160"/>
        <v>1.8671235432919561E-4</v>
      </c>
      <c r="L514" s="52">
        <f t="shared" si="160"/>
        <v>1.8671235432919561E-4</v>
      </c>
      <c r="M514" s="52">
        <f t="shared" si="160"/>
        <v>1.8671235432919561E-4</v>
      </c>
      <c r="N514" s="52">
        <f t="shared" si="160"/>
        <v>1.8671235432919561E-4</v>
      </c>
      <c r="Q514" s="52">
        <f t="shared" si="158"/>
        <v>1.8454376603839362E-4</v>
      </c>
      <c r="R514" s="52">
        <f t="shared" si="158"/>
        <v>1.1488437712739067E-4</v>
      </c>
      <c r="S514" s="52">
        <f t="shared" si="158"/>
        <v>1.6754325366592944E-4</v>
      </c>
      <c r="T514" s="52">
        <f t="shared" si="158"/>
        <v>1.5196050196473711E-4</v>
      </c>
      <c r="U514" s="52">
        <f t="shared" si="158"/>
        <v>1.656143040149097E-4</v>
      </c>
      <c r="V514" s="52">
        <f t="shared" si="158"/>
        <v>-6.4414125296801902E-4</v>
      </c>
      <c r="W514" s="52">
        <f t="shared" si="158"/>
        <v>6.669048107004132E-5</v>
      </c>
      <c r="X514" s="52">
        <f t="shared" si="158"/>
        <v>1.7394317401485583E-4</v>
      </c>
      <c r="Y514" s="52">
        <f t="shared" si="158"/>
        <v>1.7340831580839444E-4</v>
      </c>
      <c r="Z514" s="52">
        <f t="shared" si="158"/>
        <v>4.2703681639988802E-6</v>
      </c>
      <c r="AA514" s="96"/>
      <c r="AB514" s="96"/>
      <c r="AC514" s="52">
        <f t="shared" si="159"/>
        <v>1.8888094261999776E-4</v>
      </c>
      <c r="AD514" s="52">
        <f t="shared" si="159"/>
        <v>2.5854033153100071E-4</v>
      </c>
      <c r="AE514" s="52">
        <f t="shared" si="159"/>
        <v>2.0588145499246194E-4</v>
      </c>
      <c r="AF514" s="52">
        <f t="shared" si="159"/>
        <v>2.2146420669365421E-4</v>
      </c>
      <c r="AG514" s="52">
        <f t="shared" si="159"/>
        <v>2.078104046434816E-4</v>
      </c>
      <c r="AH514" s="52">
        <f t="shared" si="159"/>
        <v>1.0175659616264102E-3</v>
      </c>
      <c r="AI514" s="52">
        <f t="shared" si="159"/>
        <v>3.0673422758835004E-4</v>
      </c>
      <c r="AJ514" s="52">
        <f t="shared" si="159"/>
        <v>1.9948153464353552E-4</v>
      </c>
      <c r="AK514" s="52">
        <f t="shared" si="159"/>
        <v>2.0001639284999688E-4</v>
      </c>
      <c r="AL514" s="52">
        <f t="shared" si="159"/>
        <v>3.6915434049439251E-4</v>
      </c>
      <c r="AO514" s="52">
        <f t="shared" si="153"/>
        <v>2.1685882908019881E-6</v>
      </c>
      <c r="AP514" s="52">
        <f t="shared" si="153"/>
        <v>7.1827977201804937E-5</v>
      </c>
      <c r="AQ514" s="52">
        <f t="shared" si="153"/>
        <v>1.9169100663266167E-5</v>
      </c>
      <c r="AR514" s="52">
        <f t="shared" si="153"/>
        <v>3.4751852364458494E-5</v>
      </c>
      <c r="AS514" s="52">
        <f t="shared" si="157"/>
        <v>2.1098050314285907E-5</v>
      </c>
      <c r="AT514" s="52">
        <f t="shared" si="157"/>
        <v>8.3085360729721457E-4</v>
      </c>
      <c r="AU514" s="52">
        <f t="shared" si="157"/>
        <v>1.2002187325915429E-4</v>
      </c>
      <c r="AV514" s="52">
        <f t="shared" si="157"/>
        <v>1.276918031433978E-5</v>
      </c>
      <c r="AW514" s="52">
        <f t="shared" si="157"/>
        <v>1.3304038520801166E-5</v>
      </c>
      <c r="AX514" s="52">
        <f t="shared" si="157"/>
        <v>1.8244198616519671E-4</v>
      </c>
      <c r="BA514" s="52">
        <f t="shared" si="151"/>
        <v>2.1685882908021507E-6</v>
      </c>
      <c r="BB514" s="52">
        <f t="shared" si="151"/>
        <v>7.1827977201805099E-5</v>
      </c>
      <c r="BC514" s="52">
        <f t="shared" si="151"/>
        <v>1.916910066326633E-5</v>
      </c>
      <c r="BD514" s="52">
        <f t="shared" si="151"/>
        <v>3.4751852364458603E-5</v>
      </c>
      <c r="BE514" s="52">
        <f t="shared" si="151"/>
        <v>2.1098050314285988E-5</v>
      </c>
      <c r="BF514" s="52">
        <f t="shared" si="151"/>
        <v>8.3085360729721457E-4</v>
      </c>
      <c r="BG514" s="52">
        <f t="shared" si="151"/>
        <v>1.2002187325915444E-4</v>
      </c>
      <c r="BH514" s="52">
        <f t="shared" si="151"/>
        <v>1.2769180314339915E-5</v>
      </c>
      <c r="BI514" s="52">
        <f t="shared" si="151"/>
        <v>1.3304038520801275E-5</v>
      </c>
      <c r="BJ514" s="52">
        <f t="shared" si="151"/>
        <v>1.824419861651969E-4</v>
      </c>
    </row>
    <row r="515" spans="4:62">
      <c r="D515" s="42">
        <f t="shared" si="147"/>
        <v>8.25</v>
      </c>
      <c r="E515" s="52">
        <f t="shared" si="160"/>
        <v>1.9757761205810322E-4</v>
      </c>
      <c r="F515" s="52">
        <f t="shared" si="160"/>
        <v>1.9757761205810322E-4</v>
      </c>
      <c r="G515" s="52">
        <f t="shared" si="160"/>
        <v>1.9757761205810322E-4</v>
      </c>
      <c r="H515" s="52">
        <f t="shared" si="160"/>
        <v>1.9757761205810322E-4</v>
      </c>
      <c r="I515" s="52">
        <f t="shared" si="160"/>
        <v>1.9757761205810322E-4</v>
      </c>
      <c r="J515" s="52">
        <f t="shared" si="160"/>
        <v>1.9757761205810322E-4</v>
      </c>
      <c r="K515" s="52">
        <f t="shared" si="160"/>
        <v>1.9757761205810322E-4</v>
      </c>
      <c r="L515" s="52">
        <f t="shared" si="160"/>
        <v>1.9757761205810322E-4</v>
      </c>
      <c r="M515" s="52">
        <f t="shared" si="160"/>
        <v>1.9757761205810322E-4</v>
      </c>
      <c r="N515" s="52">
        <f t="shared" si="160"/>
        <v>1.9757761205810322E-4</v>
      </c>
      <c r="Q515" s="52">
        <f t="shared" si="158"/>
        <v>1.9537681847874445E-4</v>
      </c>
      <c r="R515" s="52">
        <f t="shared" si="158"/>
        <v>1.2319095286728645E-4</v>
      </c>
      <c r="S515" s="52">
        <f t="shared" si="158"/>
        <v>1.7751699687459273E-4</v>
      </c>
      <c r="T515" s="52">
        <f t="shared" si="158"/>
        <v>1.6215925462537579E-4</v>
      </c>
      <c r="U515" s="52">
        <f t="shared" si="158"/>
        <v>1.7612129886028656E-4</v>
      </c>
      <c r="V515" s="52">
        <f t="shared" si="158"/>
        <v>-6.8165163307694733E-4</v>
      </c>
      <c r="W515" s="52">
        <f t="shared" si="158"/>
        <v>7.2205119679392363E-5</v>
      </c>
      <c r="X515" s="52">
        <f t="shared" si="158"/>
        <v>1.8460061342103187E-4</v>
      </c>
      <c r="Y515" s="52">
        <f t="shared" si="158"/>
        <v>1.8382899427147505E-4</v>
      </c>
      <c r="Z515" s="52">
        <f t="shared" si="158"/>
        <v>8.4864132751096194E-6</v>
      </c>
      <c r="AA515" s="96"/>
      <c r="AB515" s="96"/>
      <c r="AC515" s="52">
        <f t="shared" si="159"/>
        <v>1.9977840563746216E-4</v>
      </c>
      <c r="AD515" s="52">
        <f t="shared" si="159"/>
        <v>2.7196427124892016E-4</v>
      </c>
      <c r="AE515" s="52">
        <f t="shared" si="159"/>
        <v>2.1763822724161385E-4</v>
      </c>
      <c r="AF515" s="52">
        <f t="shared" si="159"/>
        <v>2.3299596949083074E-4</v>
      </c>
      <c r="AG515" s="52">
        <f t="shared" si="159"/>
        <v>2.1903392525591994E-4</v>
      </c>
      <c r="AH515" s="52">
        <f t="shared" si="159"/>
        <v>1.0768068571931537E-3</v>
      </c>
      <c r="AI515" s="52">
        <f t="shared" si="159"/>
        <v>3.2295010443681419E-4</v>
      </c>
      <c r="AJ515" s="52">
        <f t="shared" si="159"/>
        <v>2.1055461069517469E-4</v>
      </c>
      <c r="AK515" s="52">
        <f t="shared" si="159"/>
        <v>2.1132622984473148E-4</v>
      </c>
      <c r="AL515" s="52">
        <f t="shared" si="159"/>
        <v>3.8666881084109696E-4</v>
      </c>
      <c r="AO515" s="52">
        <f t="shared" si="153"/>
        <v>2.2007935793587742E-6</v>
      </c>
      <c r="AP515" s="52">
        <f t="shared" si="153"/>
        <v>7.4386659190816775E-5</v>
      </c>
      <c r="AQ515" s="52">
        <f t="shared" si="153"/>
        <v>2.0060615183510491E-5</v>
      </c>
      <c r="AR515" s="52">
        <f t="shared" si="153"/>
        <v>3.5418357432727437E-5</v>
      </c>
      <c r="AS515" s="52">
        <f t="shared" si="153"/>
        <v>2.1456313197816659E-5</v>
      </c>
      <c r="AT515" s="52">
        <f t="shared" si="153"/>
        <v>8.7922924513505053E-4</v>
      </c>
      <c r="AU515" s="52">
        <f t="shared" si="153"/>
        <v>1.2537249237871086E-4</v>
      </c>
      <c r="AV515" s="52">
        <f t="shared" si="153"/>
        <v>1.2976998637071358E-5</v>
      </c>
      <c r="AW515" s="52">
        <f t="shared" si="153"/>
        <v>1.3748617786628174E-5</v>
      </c>
      <c r="AX515" s="52">
        <f t="shared" si="153"/>
        <v>1.890911987829936E-4</v>
      </c>
      <c r="BA515" s="52">
        <f t="shared" ref="BA515:BJ578" si="161">AC515-E515</f>
        <v>2.2007935793589368E-6</v>
      </c>
      <c r="BB515" s="52">
        <f t="shared" si="161"/>
        <v>7.4386659190816938E-5</v>
      </c>
      <c r="BC515" s="52">
        <f t="shared" si="161"/>
        <v>2.0060615183510627E-5</v>
      </c>
      <c r="BD515" s="52">
        <f t="shared" si="161"/>
        <v>3.5418357432727518E-5</v>
      </c>
      <c r="BE515" s="52">
        <f t="shared" si="161"/>
        <v>2.1456313197816714E-5</v>
      </c>
      <c r="BF515" s="52">
        <f t="shared" si="161"/>
        <v>8.7922924513505053E-4</v>
      </c>
      <c r="BG515" s="52">
        <f t="shared" si="161"/>
        <v>1.2537249237871097E-4</v>
      </c>
      <c r="BH515" s="52">
        <f t="shared" si="161"/>
        <v>1.2976998637071466E-5</v>
      </c>
      <c r="BI515" s="52">
        <f t="shared" si="161"/>
        <v>1.3748617786628255E-5</v>
      </c>
      <c r="BJ515" s="52">
        <f t="shared" si="161"/>
        <v>1.8909119878299374E-4</v>
      </c>
    </row>
    <row r="516" spans="4:62">
      <c r="D516" s="42">
        <f t="shared" si="147"/>
        <v>8.5</v>
      </c>
      <c r="E516" s="52">
        <f t="shared" si="160"/>
        <v>2.0868764961046767E-4</v>
      </c>
      <c r="F516" s="52">
        <f t="shared" si="160"/>
        <v>2.0868764961046767E-4</v>
      </c>
      <c r="G516" s="52">
        <f t="shared" si="160"/>
        <v>2.0868764961046767E-4</v>
      </c>
      <c r="H516" s="52">
        <f t="shared" si="160"/>
        <v>2.0868764961046767E-4</v>
      </c>
      <c r="I516" s="52">
        <f t="shared" si="160"/>
        <v>2.0868764961046767E-4</v>
      </c>
      <c r="J516" s="52">
        <f t="shared" si="160"/>
        <v>2.0868764961046767E-4</v>
      </c>
      <c r="K516" s="52">
        <f t="shared" si="160"/>
        <v>2.0868764961046767E-4</v>
      </c>
      <c r="L516" s="52">
        <f t="shared" si="160"/>
        <v>2.0868764961046767E-4</v>
      </c>
      <c r="M516" s="52">
        <f t="shared" si="160"/>
        <v>2.0868764961046767E-4</v>
      </c>
      <c r="N516" s="52">
        <f t="shared" si="160"/>
        <v>2.0868764961046767E-4</v>
      </c>
      <c r="Q516" s="52">
        <f t="shared" si="158"/>
        <v>2.0645457752349803E-4</v>
      </c>
      <c r="R516" s="52">
        <f t="shared" si="158"/>
        <v>1.3167425873600479E-4</v>
      </c>
      <c r="S516" s="52">
        <f t="shared" si="158"/>
        <v>1.8777163469722613E-4</v>
      </c>
      <c r="T516" s="52">
        <f t="shared" si="158"/>
        <v>1.725679987376777E-4</v>
      </c>
      <c r="U516" s="52">
        <f t="shared" si="158"/>
        <v>1.8681048383711901E-4</v>
      </c>
      <c r="V516" s="52">
        <f t="shared" si="158"/>
        <v>-7.2018379562430841E-4</v>
      </c>
      <c r="W516" s="52">
        <f t="shared" si="158"/>
        <v>7.7781631193283939E-5</v>
      </c>
      <c r="X516" s="52">
        <f t="shared" si="158"/>
        <v>1.9552532140274735E-4</v>
      </c>
      <c r="Y516" s="52">
        <f t="shared" si="158"/>
        <v>1.9451349870410863E-4</v>
      </c>
      <c r="Z516" s="52">
        <f t="shared" si="158"/>
        <v>1.2874982727723398E-5</v>
      </c>
      <c r="AA516" s="96"/>
      <c r="AB516" s="96"/>
      <c r="AC516" s="52">
        <f t="shared" si="159"/>
        <v>2.1092072169743748E-4</v>
      </c>
      <c r="AD516" s="52">
        <f t="shared" si="159"/>
        <v>2.8570104048493075E-4</v>
      </c>
      <c r="AE516" s="52">
        <f t="shared" si="159"/>
        <v>2.2960366452370938E-4</v>
      </c>
      <c r="AF516" s="52">
        <f t="shared" si="159"/>
        <v>2.4480730048325773E-4</v>
      </c>
      <c r="AG516" s="52">
        <f t="shared" si="159"/>
        <v>2.3056481538381643E-4</v>
      </c>
      <c r="AH516" s="52">
        <f t="shared" si="159"/>
        <v>1.1375590948452439E-3</v>
      </c>
      <c r="AI516" s="52">
        <f t="shared" si="159"/>
        <v>3.3959366802765155E-4</v>
      </c>
      <c r="AJ516" s="52">
        <f t="shared" si="159"/>
        <v>2.2184997781818811E-4</v>
      </c>
      <c r="AK516" s="52">
        <f t="shared" si="159"/>
        <v>2.2286180051682682E-4</v>
      </c>
      <c r="AL516" s="52">
        <f t="shared" si="159"/>
        <v>4.0450031649321208E-4</v>
      </c>
      <c r="AO516" s="52">
        <f t="shared" si="153"/>
        <v>2.233072086969644E-6</v>
      </c>
      <c r="AP516" s="52">
        <f t="shared" si="153"/>
        <v>7.7013390874462886E-5</v>
      </c>
      <c r="AQ516" s="52">
        <f t="shared" si="153"/>
        <v>2.0916014913241541E-5</v>
      </c>
      <c r="AR516" s="52">
        <f t="shared" si="153"/>
        <v>3.6119650872789975E-5</v>
      </c>
      <c r="AS516" s="52">
        <f t="shared" si="153"/>
        <v>2.1877165773348669E-5</v>
      </c>
      <c r="AT516" s="52">
        <f t="shared" si="153"/>
        <v>9.2887144523477608E-4</v>
      </c>
      <c r="AU516" s="52">
        <f t="shared" si="153"/>
        <v>1.3090601841718374E-4</v>
      </c>
      <c r="AV516" s="52">
        <f t="shared" si="153"/>
        <v>1.3162328207720327E-5</v>
      </c>
      <c r="AW516" s="52">
        <f t="shared" si="153"/>
        <v>1.417415090635904E-5</v>
      </c>
      <c r="AX516" s="52">
        <f t="shared" si="153"/>
        <v>1.9581266688274427E-4</v>
      </c>
      <c r="BA516" s="52">
        <f t="shared" si="161"/>
        <v>2.2330720869698066E-6</v>
      </c>
      <c r="BB516" s="52">
        <f t="shared" si="161"/>
        <v>7.7013390874463075E-5</v>
      </c>
      <c r="BC516" s="52">
        <f t="shared" si="161"/>
        <v>2.0916014913241704E-5</v>
      </c>
      <c r="BD516" s="52">
        <f t="shared" si="161"/>
        <v>3.6119650872790056E-5</v>
      </c>
      <c r="BE516" s="52">
        <f t="shared" si="161"/>
        <v>2.187716577334875E-5</v>
      </c>
      <c r="BF516" s="52">
        <f t="shared" si="161"/>
        <v>9.2887144523477619E-4</v>
      </c>
      <c r="BG516" s="52">
        <f t="shared" si="161"/>
        <v>1.3090601841718387E-4</v>
      </c>
      <c r="BH516" s="52">
        <f t="shared" si="161"/>
        <v>1.3162328207720435E-5</v>
      </c>
      <c r="BI516" s="52">
        <f t="shared" si="161"/>
        <v>1.4174150906359149E-5</v>
      </c>
      <c r="BJ516" s="52">
        <f t="shared" si="161"/>
        <v>1.9581266688274441E-4</v>
      </c>
    </row>
    <row r="517" spans="4:62">
      <c r="D517" s="42">
        <f t="shared" si="147"/>
        <v>8.75</v>
      </c>
      <c r="E517" s="52">
        <f t="shared" si="160"/>
        <v>2.2003674803988362E-4</v>
      </c>
      <c r="F517" s="52">
        <f t="shared" si="160"/>
        <v>2.2003674803988362E-4</v>
      </c>
      <c r="G517" s="52">
        <f t="shared" si="160"/>
        <v>2.2003674803988362E-4</v>
      </c>
      <c r="H517" s="52">
        <f t="shared" si="160"/>
        <v>2.2003674803988362E-4</v>
      </c>
      <c r="I517" s="52">
        <f t="shared" si="160"/>
        <v>2.2003674803988362E-4</v>
      </c>
      <c r="J517" s="52">
        <f t="shared" si="160"/>
        <v>2.2003674803988362E-4</v>
      </c>
      <c r="K517" s="52">
        <f t="shared" si="160"/>
        <v>2.2003674803988362E-4</v>
      </c>
      <c r="L517" s="52">
        <f t="shared" si="160"/>
        <v>2.2003674803988362E-4</v>
      </c>
      <c r="M517" s="52">
        <f t="shared" si="160"/>
        <v>2.2003674803988362E-4</v>
      </c>
      <c r="N517" s="52">
        <f t="shared" si="160"/>
        <v>2.2003674803988362E-4</v>
      </c>
      <c r="Q517" s="52">
        <f t="shared" si="158"/>
        <v>2.1777127401262573E-4</v>
      </c>
      <c r="R517" s="52">
        <f t="shared" si="158"/>
        <v>1.403282944727412E-4</v>
      </c>
      <c r="S517" s="52">
        <f t="shared" si="158"/>
        <v>1.983081597089569E-4</v>
      </c>
      <c r="T517" s="52">
        <f t="shared" si="158"/>
        <v>1.8317827257972917E-4</v>
      </c>
      <c r="U517" s="52">
        <f t="shared" si="158"/>
        <v>1.9766779881567062E-4</v>
      </c>
      <c r="V517" s="52">
        <f t="shared" si="158"/>
        <v>-7.5974564642313728E-4</v>
      </c>
      <c r="W517" s="52">
        <f t="shared" si="158"/>
        <v>8.3407355650609409E-5</v>
      </c>
      <c r="X517" s="52">
        <f t="shared" si="158"/>
        <v>2.0671111963858622E-4</v>
      </c>
      <c r="Y517" s="52">
        <f t="shared" si="158"/>
        <v>2.0545771184340034E-4</v>
      </c>
      <c r="Z517" s="52">
        <f t="shared" si="158"/>
        <v>1.742587342465605E-5</v>
      </c>
      <c r="AA517" s="96"/>
      <c r="AB517" s="96"/>
      <c r="AC517" s="52">
        <f t="shared" si="159"/>
        <v>2.2230222206714165E-4</v>
      </c>
      <c r="AD517" s="52">
        <f t="shared" si="159"/>
        <v>2.9974520160702624E-4</v>
      </c>
      <c r="AE517" s="52">
        <f t="shared" si="159"/>
        <v>2.4176533637081045E-4</v>
      </c>
      <c r="AF517" s="52">
        <f t="shared" si="159"/>
        <v>2.5689522350003812E-4</v>
      </c>
      <c r="AG517" s="52">
        <f t="shared" si="159"/>
        <v>2.4240569726409667E-4</v>
      </c>
      <c r="AH517" s="52">
        <f t="shared" si="159"/>
        <v>1.1998191425029046E-3</v>
      </c>
      <c r="AI517" s="52">
        <f t="shared" si="159"/>
        <v>3.5666614042915794E-4</v>
      </c>
      <c r="AJ517" s="52">
        <f t="shared" si="159"/>
        <v>2.333623764411811E-4</v>
      </c>
      <c r="AK517" s="52">
        <f t="shared" si="159"/>
        <v>2.3461578423636698E-4</v>
      </c>
      <c r="AL517" s="52">
        <f t="shared" si="159"/>
        <v>4.2264762265511129E-4</v>
      </c>
      <c r="AO517" s="52">
        <f t="shared" ref="AO517:AX542" si="162">E517-Q517</f>
        <v>2.2654740272578958E-6</v>
      </c>
      <c r="AP517" s="52">
        <f t="shared" si="162"/>
        <v>7.9708453567142425E-5</v>
      </c>
      <c r="AQ517" s="52">
        <f t="shared" si="162"/>
        <v>2.1728588330926721E-5</v>
      </c>
      <c r="AR517" s="52">
        <f t="shared" si="162"/>
        <v>3.6858475460154448E-5</v>
      </c>
      <c r="AS517" s="52">
        <f t="shared" si="162"/>
        <v>2.2368949224212998E-5</v>
      </c>
      <c r="AT517" s="52">
        <f t="shared" si="162"/>
        <v>9.7978239446302085E-4</v>
      </c>
      <c r="AU517" s="52">
        <f t="shared" si="162"/>
        <v>1.3662939238927421E-4</v>
      </c>
      <c r="AV517" s="52">
        <f t="shared" si="162"/>
        <v>1.33256284012974E-5</v>
      </c>
      <c r="AW517" s="52">
        <f t="shared" si="162"/>
        <v>1.4579036196483281E-5</v>
      </c>
      <c r="AX517" s="52">
        <f t="shared" si="162"/>
        <v>2.0261087461522756E-4</v>
      </c>
      <c r="BA517" s="52">
        <f t="shared" si="161"/>
        <v>2.2654740272580313E-6</v>
      </c>
      <c r="BB517" s="52">
        <f t="shared" si="161"/>
        <v>7.9708453567142615E-5</v>
      </c>
      <c r="BC517" s="52">
        <f t="shared" si="161"/>
        <v>2.1728588330926829E-5</v>
      </c>
      <c r="BD517" s="52">
        <f t="shared" si="161"/>
        <v>3.6858475460154502E-5</v>
      </c>
      <c r="BE517" s="52">
        <f t="shared" si="161"/>
        <v>2.2368949224213053E-5</v>
      </c>
      <c r="BF517" s="52">
        <f t="shared" si="161"/>
        <v>9.7978239446302106E-4</v>
      </c>
      <c r="BG517" s="52">
        <f t="shared" si="161"/>
        <v>1.3662939238927432E-4</v>
      </c>
      <c r="BH517" s="52">
        <f t="shared" si="161"/>
        <v>1.3325628401297481E-5</v>
      </c>
      <c r="BI517" s="52">
        <f t="shared" si="161"/>
        <v>1.4579036196483362E-5</v>
      </c>
      <c r="BJ517" s="52">
        <f t="shared" si="161"/>
        <v>2.0261087461522767E-4</v>
      </c>
    </row>
    <row r="518" spans="4:62">
      <c r="D518" s="42">
        <f t="shared" si="147"/>
        <v>9</v>
      </c>
      <c r="E518" s="52">
        <f t="shared" si="160"/>
        <v>2.3161926964768747E-4</v>
      </c>
      <c r="F518" s="52">
        <f t="shared" si="160"/>
        <v>2.3161926964768747E-4</v>
      </c>
      <c r="G518" s="52">
        <f t="shared" si="160"/>
        <v>2.3161926964768747E-4</v>
      </c>
      <c r="H518" s="52">
        <f t="shared" si="160"/>
        <v>2.3161926964768747E-4</v>
      </c>
      <c r="I518" s="52">
        <f t="shared" si="160"/>
        <v>2.3161926964768747E-4</v>
      </c>
      <c r="J518" s="52">
        <f t="shared" si="160"/>
        <v>2.3161926964768747E-4</v>
      </c>
      <c r="K518" s="52">
        <f t="shared" si="160"/>
        <v>2.3161926964768747E-4</v>
      </c>
      <c r="L518" s="52">
        <f t="shared" si="160"/>
        <v>2.3161926964768747E-4</v>
      </c>
      <c r="M518" s="52">
        <f t="shared" si="160"/>
        <v>2.3161926964768747E-4</v>
      </c>
      <c r="N518" s="52">
        <f t="shared" si="160"/>
        <v>2.3161926964768747E-4</v>
      </c>
      <c r="Q518" s="52">
        <f t="shared" si="158"/>
        <v>2.2932121291855721E-4</v>
      </c>
      <c r="R518" s="52">
        <f t="shared" si="158"/>
        <v>1.4914706490845985E-4</v>
      </c>
      <c r="S518" s="52">
        <f t="shared" si="158"/>
        <v>2.0912726741420114E-4</v>
      </c>
      <c r="T518" s="52">
        <f t="shared" si="158"/>
        <v>1.9398158234179447E-4</v>
      </c>
      <c r="U518" s="52">
        <f t="shared" si="158"/>
        <v>2.0867896348423173E-4</v>
      </c>
      <c r="V518" s="52">
        <f t="shared" si="158"/>
        <v>-8.0034634018950033E-4</v>
      </c>
      <c r="W518" s="52">
        <f t="shared" si="158"/>
        <v>8.9069332581730124E-5</v>
      </c>
      <c r="X518" s="52">
        <f t="shared" si="158"/>
        <v>2.1815176078602687E-4</v>
      </c>
      <c r="Y518" s="52">
        <f t="shared" si="158"/>
        <v>2.1665755729621326E-4</v>
      </c>
      <c r="Z518" s="52">
        <f t="shared" si="158"/>
        <v>2.2128096620050474E-5</v>
      </c>
      <c r="AA518" s="96"/>
      <c r="AB518" s="96"/>
      <c r="AC518" s="52">
        <f t="shared" si="159"/>
        <v>2.3391732637681784E-4</v>
      </c>
      <c r="AD518" s="52">
        <f t="shared" si="159"/>
        <v>3.1409147438691529E-4</v>
      </c>
      <c r="AE518" s="52">
        <f t="shared" si="159"/>
        <v>2.5411127188117389E-4</v>
      </c>
      <c r="AF518" s="52">
        <f t="shared" si="159"/>
        <v>2.692569569535805E-4</v>
      </c>
      <c r="AG518" s="52">
        <f t="shared" si="159"/>
        <v>2.5455957581114325E-4</v>
      </c>
      <c r="AH518" s="52">
        <f t="shared" si="159"/>
        <v>1.2635848794848754E-3</v>
      </c>
      <c r="AI518" s="52">
        <f t="shared" si="159"/>
        <v>3.7416920671364489E-4</v>
      </c>
      <c r="AJ518" s="52">
        <f t="shared" si="159"/>
        <v>2.4508677850934812E-4</v>
      </c>
      <c r="AK518" s="52">
        <f t="shared" si="159"/>
        <v>2.4658098199916177E-4</v>
      </c>
      <c r="AL518" s="52">
        <f t="shared" si="159"/>
        <v>4.4111044267532455E-4</v>
      </c>
      <c r="AO518" s="52">
        <f t="shared" si="162"/>
        <v>2.2980567291302611E-6</v>
      </c>
      <c r="AP518" s="52">
        <f t="shared" si="162"/>
        <v>8.2472204739227626E-5</v>
      </c>
      <c r="AQ518" s="52">
        <f t="shared" si="162"/>
        <v>2.2492002233486332E-5</v>
      </c>
      <c r="AR518" s="52">
        <f t="shared" si="162"/>
        <v>3.7637687305893004E-5</v>
      </c>
      <c r="AS518" s="52">
        <f t="shared" si="162"/>
        <v>2.2940306163455747E-5</v>
      </c>
      <c r="AT518" s="52">
        <f t="shared" si="162"/>
        <v>1.0319656098371878E-3</v>
      </c>
      <c r="AU518" s="52">
        <f t="shared" si="162"/>
        <v>1.4254993706595733E-4</v>
      </c>
      <c r="AV518" s="52">
        <f t="shared" si="162"/>
        <v>1.3467508861660598E-5</v>
      </c>
      <c r="AW518" s="52">
        <f t="shared" si="162"/>
        <v>1.4961712351474216E-5</v>
      </c>
      <c r="AX518" s="52">
        <f t="shared" si="162"/>
        <v>2.0949117302763699E-4</v>
      </c>
      <c r="BA518" s="52">
        <f t="shared" si="161"/>
        <v>2.2980567291303695E-6</v>
      </c>
      <c r="BB518" s="52">
        <f t="shared" si="161"/>
        <v>8.2472204739227815E-5</v>
      </c>
      <c r="BC518" s="52">
        <f t="shared" si="161"/>
        <v>2.2492002233486414E-5</v>
      </c>
      <c r="BD518" s="52">
        <f t="shared" si="161"/>
        <v>3.7637687305893032E-5</v>
      </c>
      <c r="BE518" s="52">
        <f t="shared" si="161"/>
        <v>2.2940306163455774E-5</v>
      </c>
      <c r="BF518" s="52">
        <f t="shared" si="161"/>
        <v>1.031965609837188E-3</v>
      </c>
      <c r="BG518" s="52">
        <f t="shared" si="161"/>
        <v>1.4254993706595742E-4</v>
      </c>
      <c r="BH518" s="52">
        <f t="shared" si="161"/>
        <v>1.3467508861660652E-5</v>
      </c>
      <c r="BI518" s="52">
        <f t="shared" si="161"/>
        <v>1.4961712351474298E-5</v>
      </c>
      <c r="BJ518" s="52">
        <f t="shared" si="161"/>
        <v>2.0949117302763708E-4</v>
      </c>
    </row>
    <row r="519" spans="4:62">
      <c r="D519" s="42">
        <f t="shared" si="147"/>
        <v>9.25</v>
      </c>
      <c r="E519" s="52">
        <f t="shared" si="160"/>
        <v>2.4342521449169466E-4</v>
      </c>
      <c r="F519" s="52">
        <f t="shared" si="160"/>
        <v>2.4342521449169466E-4</v>
      </c>
      <c r="G519" s="52">
        <f t="shared" si="160"/>
        <v>2.4342521449169466E-4</v>
      </c>
      <c r="H519" s="52">
        <f t="shared" si="160"/>
        <v>2.4342521449169466E-4</v>
      </c>
      <c r="I519" s="52">
        <f t="shared" si="160"/>
        <v>2.4342521449169466E-4</v>
      </c>
      <c r="J519" s="52">
        <f t="shared" si="160"/>
        <v>2.4342521449169466E-4</v>
      </c>
      <c r="K519" s="52">
        <f t="shared" si="160"/>
        <v>2.4342521449169466E-4</v>
      </c>
      <c r="L519" s="52">
        <f t="shared" si="160"/>
        <v>2.4342521449169466E-4</v>
      </c>
      <c r="M519" s="52">
        <f t="shared" si="160"/>
        <v>2.4342521449169466E-4</v>
      </c>
      <c r="N519" s="52">
        <f t="shared" si="160"/>
        <v>2.4342521449169466E-4</v>
      </c>
      <c r="Q519" s="52">
        <f t="shared" si="158"/>
        <v>2.4109434244003712E-4</v>
      </c>
      <c r="R519" s="52">
        <f t="shared" si="158"/>
        <v>1.5812120833146807E-4</v>
      </c>
      <c r="S519" s="52">
        <f t="shared" si="158"/>
        <v>2.2022511521437266E-4</v>
      </c>
      <c r="T519" s="52">
        <f t="shared" si="158"/>
        <v>2.04965279569669E-4</v>
      </c>
      <c r="U519" s="52">
        <f t="shared" si="158"/>
        <v>2.1982531370998875E-4</v>
      </c>
      <c r="V519" s="52">
        <f t="shared" si="158"/>
        <v>-8.4198050796302861E-4</v>
      </c>
      <c r="W519" s="52">
        <f t="shared" si="158"/>
        <v>9.4752198248765796E-5</v>
      </c>
      <c r="X519" s="52">
        <f t="shared" si="158"/>
        <v>2.2983653228754634E-4</v>
      </c>
      <c r="Y519" s="52">
        <f t="shared" si="158"/>
        <v>2.2810468575757374E-4</v>
      </c>
      <c r="Z519" s="52">
        <f t="shared" si="158"/>
        <v>2.6968084093640515E-5</v>
      </c>
      <c r="AA519" s="96"/>
      <c r="AB519" s="96"/>
      <c r="AC519" s="52">
        <f t="shared" si="159"/>
        <v>2.4575608654335237E-4</v>
      </c>
      <c r="AD519" s="52">
        <f t="shared" si="159"/>
        <v>3.2872922065192147E-4</v>
      </c>
      <c r="AE519" s="52">
        <f t="shared" si="159"/>
        <v>2.6662531376901678E-4</v>
      </c>
      <c r="AF519" s="52">
        <f t="shared" si="159"/>
        <v>2.8188514941372038E-4</v>
      </c>
      <c r="AG519" s="52">
        <f t="shared" si="159"/>
        <v>2.6702511527340063E-4</v>
      </c>
      <c r="AH519" s="52">
        <f t="shared" si="159"/>
        <v>1.328830936946418E-3</v>
      </c>
      <c r="AI519" s="52">
        <f t="shared" si="159"/>
        <v>3.9209823073462359E-4</v>
      </c>
      <c r="AJ519" s="52">
        <f t="shared" si="159"/>
        <v>2.5701389669584307E-4</v>
      </c>
      <c r="AK519" s="52">
        <f t="shared" si="159"/>
        <v>2.5874574322581569E-4</v>
      </c>
      <c r="AL519" s="52">
        <f t="shared" si="159"/>
        <v>4.5988234488974892E-4</v>
      </c>
      <c r="AO519" s="52">
        <f t="shared" si="162"/>
        <v>2.3308720516575427E-6</v>
      </c>
      <c r="AP519" s="52">
        <f t="shared" si="162"/>
        <v>8.5304006160226594E-5</v>
      </c>
      <c r="AQ519" s="52">
        <f t="shared" si="162"/>
        <v>2.3200099277322008E-5</v>
      </c>
      <c r="AR519" s="52">
        <f t="shared" si="162"/>
        <v>3.8459934922025667E-5</v>
      </c>
      <c r="AS519" s="52">
        <f t="shared" si="162"/>
        <v>2.3599900781705915E-5</v>
      </c>
      <c r="AT519" s="52">
        <f t="shared" si="162"/>
        <v>1.0854057224547232E-3</v>
      </c>
      <c r="AU519" s="52">
        <f t="shared" si="162"/>
        <v>1.4867301624292887E-4</v>
      </c>
      <c r="AV519" s="52">
        <f t="shared" si="162"/>
        <v>1.3588682204148322E-5</v>
      </c>
      <c r="AW519" s="52">
        <f t="shared" si="162"/>
        <v>1.5320528734120921E-5</v>
      </c>
      <c r="AX519" s="52">
        <f t="shared" si="162"/>
        <v>2.1645713039805415E-4</v>
      </c>
      <c r="BA519" s="52">
        <f t="shared" si="161"/>
        <v>2.3308720516577053E-6</v>
      </c>
      <c r="BB519" s="52">
        <f t="shared" si="161"/>
        <v>8.530400616022681E-5</v>
      </c>
      <c r="BC519" s="52">
        <f t="shared" si="161"/>
        <v>2.3200099277322116E-5</v>
      </c>
      <c r="BD519" s="52">
        <f t="shared" si="161"/>
        <v>3.8459934922025721E-5</v>
      </c>
      <c r="BE519" s="52">
        <f t="shared" si="161"/>
        <v>2.3599900781705969E-5</v>
      </c>
      <c r="BF519" s="52">
        <f t="shared" si="161"/>
        <v>1.0854057224547234E-3</v>
      </c>
      <c r="BG519" s="52">
        <f t="shared" si="161"/>
        <v>1.4867301624292892E-4</v>
      </c>
      <c r="BH519" s="52">
        <f t="shared" si="161"/>
        <v>1.3588682204148403E-5</v>
      </c>
      <c r="BI519" s="52">
        <f t="shared" si="161"/>
        <v>1.532052873412103E-5</v>
      </c>
      <c r="BJ519" s="52">
        <f t="shared" si="161"/>
        <v>2.1645713039805426E-4</v>
      </c>
    </row>
    <row r="520" spans="4:62">
      <c r="D520" s="42">
        <f t="shared" si="147"/>
        <v>9.5</v>
      </c>
      <c r="E520" s="52">
        <f t="shared" si="160"/>
        <v>2.5545357653425886E-4</v>
      </c>
      <c r="F520" s="52">
        <f t="shared" si="160"/>
        <v>2.5545357653425886E-4</v>
      </c>
      <c r="G520" s="52">
        <f t="shared" si="160"/>
        <v>2.5545357653425886E-4</v>
      </c>
      <c r="H520" s="52">
        <f t="shared" si="160"/>
        <v>2.5545357653425886E-4</v>
      </c>
      <c r="I520" s="52">
        <f t="shared" si="160"/>
        <v>2.5545357653425886E-4</v>
      </c>
      <c r="J520" s="52">
        <f t="shared" si="160"/>
        <v>2.5545357653425886E-4</v>
      </c>
      <c r="K520" s="52">
        <f t="shared" si="160"/>
        <v>2.5545357653425886E-4</v>
      </c>
      <c r="L520" s="52">
        <f t="shared" si="160"/>
        <v>2.5545357653425886E-4</v>
      </c>
      <c r="M520" s="52">
        <f t="shared" si="160"/>
        <v>2.5545357653425886E-4</v>
      </c>
      <c r="N520" s="52">
        <f t="shared" si="160"/>
        <v>2.5545357653425886E-4</v>
      </c>
      <c r="Q520" s="52">
        <f t="shared" si="158"/>
        <v>2.5308957351332902E-4</v>
      </c>
      <c r="R520" s="52">
        <f t="shared" si="158"/>
        <v>1.6724814343313835E-4</v>
      </c>
      <c r="S520" s="52">
        <f t="shared" si="158"/>
        <v>2.3160586969181183E-4</v>
      </c>
      <c r="T520" s="52">
        <f t="shared" si="158"/>
        <v>2.1612497652287024E-4</v>
      </c>
      <c r="U520" s="52">
        <f t="shared" si="158"/>
        <v>2.3109638232426795E-4</v>
      </c>
      <c r="V520" s="52">
        <f t="shared" si="158"/>
        <v>-8.8467545265157499E-4</v>
      </c>
      <c r="W520" s="52">
        <f t="shared" si="158"/>
        <v>1.004445813560933E-4</v>
      </c>
      <c r="X520" s="52">
        <f t="shared" si="158"/>
        <v>2.4176349390993976E-4</v>
      </c>
      <c r="Y520" s="52">
        <f t="shared" si="158"/>
        <v>2.3979944337202986E-4</v>
      </c>
      <c r="Z520" s="52">
        <f t="shared" si="158"/>
        <v>3.1935221594226643E-5</v>
      </c>
      <c r="AA520" s="96"/>
      <c r="AB520" s="96"/>
      <c r="AC520" s="52">
        <f t="shared" si="159"/>
        <v>2.5781757955518881E-4</v>
      </c>
      <c r="AD520" s="52">
        <f t="shared" si="159"/>
        <v>3.4365900963537953E-4</v>
      </c>
      <c r="AE520" s="52">
        <f t="shared" si="159"/>
        <v>2.7930128337670597E-4</v>
      </c>
      <c r="AF520" s="52">
        <f t="shared" si="159"/>
        <v>2.9478217654564751E-4</v>
      </c>
      <c r="AG520" s="52">
        <f t="shared" si="159"/>
        <v>2.798107707442498E-4</v>
      </c>
      <c r="AH520" s="52">
        <f t="shared" si="159"/>
        <v>1.3955826057200928E-3</v>
      </c>
      <c r="AI520" s="52">
        <f t="shared" si="159"/>
        <v>4.1046257171242442E-4</v>
      </c>
      <c r="AJ520" s="52">
        <f t="shared" si="159"/>
        <v>2.6914365915857799E-4</v>
      </c>
      <c r="AK520" s="52">
        <f t="shared" si="159"/>
        <v>2.7110770969648792E-4</v>
      </c>
      <c r="AL520" s="52">
        <f t="shared" si="159"/>
        <v>4.7897193147429116E-4</v>
      </c>
      <c r="AO520" s="52">
        <f t="shared" si="162"/>
        <v>2.3640030209298398E-6</v>
      </c>
      <c r="AP520" s="52">
        <f t="shared" si="162"/>
        <v>8.8205433101120505E-5</v>
      </c>
      <c r="AQ520" s="52">
        <f t="shared" si="162"/>
        <v>2.3847706842447031E-5</v>
      </c>
      <c r="AR520" s="52">
        <f t="shared" si="162"/>
        <v>3.9328600011388624E-5</v>
      </c>
      <c r="AS520" s="52">
        <f t="shared" si="162"/>
        <v>2.4357194209990914E-5</v>
      </c>
      <c r="AT520" s="52">
        <f t="shared" si="162"/>
        <v>1.1401290291858338E-3</v>
      </c>
      <c r="AU520" s="52">
        <f t="shared" si="162"/>
        <v>1.5500899517816556E-4</v>
      </c>
      <c r="AV520" s="52">
        <f t="shared" si="162"/>
        <v>1.3690082624319102E-5</v>
      </c>
      <c r="AW520" s="52">
        <f t="shared" si="162"/>
        <v>1.5654133162229002E-5</v>
      </c>
      <c r="AX520" s="52">
        <f t="shared" si="162"/>
        <v>2.2351835494003222E-4</v>
      </c>
      <c r="BA520" s="52">
        <f t="shared" si="161"/>
        <v>2.3640030209299483E-6</v>
      </c>
      <c r="BB520" s="52">
        <f t="shared" si="161"/>
        <v>8.8205433101120668E-5</v>
      </c>
      <c r="BC520" s="52">
        <f t="shared" si="161"/>
        <v>2.3847706842447113E-5</v>
      </c>
      <c r="BD520" s="52">
        <f t="shared" si="161"/>
        <v>3.9328600011388651E-5</v>
      </c>
      <c r="BE520" s="52">
        <f t="shared" si="161"/>
        <v>2.4357194209990941E-5</v>
      </c>
      <c r="BF520" s="52">
        <f t="shared" si="161"/>
        <v>1.140129029185834E-3</v>
      </c>
      <c r="BG520" s="52">
        <f t="shared" si="161"/>
        <v>1.5500899517816556E-4</v>
      </c>
      <c r="BH520" s="52">
        <f t="shared" si="161"/>
        <v>1.3690082624319129E-5</v>
      </c>
      <c r="BI520" s="52">
        <f t="shared" si="161"/>
        <v>1.5654133162229056E-5</v>
      </c>
      <c r="BJ520" s="52">
        <f t="shared" si="161"/>
        <v>2.235183549400323E-4</v>
      </c>
    </row>
    <row r="521" spans="4:62">
      <c r="D521" s="42">
        <f t="shared" si="147"/>
        <v>9.75</v>
      </c>
      <c r="E521" s="52">
        <f t="shared" si="160"/>
        <v>2.6770344791172691E-4</v>
      </c>
      <c r="F521" s="52">
        <f t="shared" si="160"/>
        <v>2.6770344791172691E-4</v>
      </c>
      <c r="G521" s="52">
        <f t="shared" si="160"/>
        <v>2.6770344791172691E-4</v>
      </c>
      <c r="H521" s="52">
        <f t="shared" si="160"/>
        <v>2.6770344791172691E-4</v>
      </c>
      <c r="I521" s="52">
        <f t="shared" si="160"/>
        <v>2.6770344791172691E-4</v>
      </c>
      <c r="J521" s="52">
        <f t="shared" si="160"/>
        <v>2.6770344791172691E-4</v>
      </c>
      <c r="K521" s="52">
        <f t="shared" si="160"/>
        <v>2.6770344791172691E-4</v>
      </c>
      <c r="L521" s="52">
        <f t="shared" si="160"/>
        <v>2.6770344791172691E-4</v>
      </c>
      <c r="M521" s="52">
        <f t="shared" si="160"/>
        <v>2.6770344791172691E-4</v>
      </c>
      <c r="N521" s="52">
        <f t="shared" si="160"/>
        <v>2.6770344791172691E-4</v>
      </c>
      <c r="Q521" s="52">
        <f t="shared" si="158"/>
        <v>2.6530590896432289E-4</v>
      </c>
      <c r="R521" s="52">
        <f t="shared" si="158"/>
        <v>1.765253159680248E-4</v>
      </c>
      <c r="S521" s="52">
        <f t="shared" si="158"/>
        <v>2.4327327283043179E-4</v>
      </c>
      <c r="T521" s="52">
        <f t="shared" si="158"/>
        <v>2.2745628642156394E-4</v>
      </c>
      <c r="U521" s="52">
        <f t="shared" si="158"/>
        <v>2.4248154566013417E-4</v>
      </c>
      <c r="V521" s="52">
        <f t="shared" si="158"/>
        <v>-9.2845963112603172E-4</v>
      </c>
      <c r="W521" s="52">
        <f t="shared" si="158"/>
        <v>1.0613487281547193E-4</v>
      </c>
      <c r="X521" s="52">
        <f t="shared" si="158"/>
        <v>2.5393067063963338E-4</v>
      </c>
      <c r="Y521" s="52">
        <f t="shared" si="158"/>
        <v>2.5174223535438643E-4</v>
      </c>
      <c r="Z521" s="52">
        <f t="shared" si="158"/>
        <v>3.7018220525684529E-5</v>
      </c>
      <c r="AA521" s="96"/>
      <c r="AB521" s="96"/>
      <c r="AC521" s="52">
        <f t="shared" si="159"/>
        <v>2.7010098685913104E-4</v>
      </c>
      <c r="AD521" s="52">
        <f t="shared" si="159"/>
        <v>3.5888157985542916E-4</v>
      </c>
      <c r="AE521" s="52">
        <f t="shared" si="159"/>
        <v>2.9213362299302211E-4</v>
      </c>
      <c r="AF521" s="52">
        <f t="shared" si="159"/>
        <v>3.0795060940188988E-4</v>
      </c>
      <c r="AG521" s="52">
        <f t="shared" si="159"/>
        <v>2.9292535016331965E-4</v>
      </c>
      <c r="AH521" s="52">
        <f t="shared" si="159"/>
        <v>1.4638665269494856E-3</v>
      </c>
      <c r="AI521" s="52">
        <f t="shared" si="159"/>
        <v>4.2927202300798188E-4</v>
      </c>
      <c r="AJ521" s="52">
        <f t="shared" si="159"/>
        <v>2.8147622518382044E-4</v>
      </c>
      <c r="AK521" s="52">
        <f t="shared" si="159"/>
        <v>2.8366466046906744E-4</v>
      </c>
      <c r="AL521" s="52">
        <f t="shared" si="159"/>
        <v>4.9838867529776931E-4</v>
      </c>
      <c r="AO521" s="52">
        <f t="shared" si="162"/>
        <v>2.3975389474040231E-6</v>
      </c>
      <c r="AP521" s="52">
        <f t="shared" si="162"/>
        <v>9.1178131943702112E-5</v>
      </c>
      <c r="AQ521" s="52">
        <f t="shared" si="162"/>
        <v>2.4430175081295119E-5</v>
      </c>
      <c r="AR521" s="52">
        <f t="shared" si="162"/>
        <v>4.0247161490162967E-5</v>
      </c>
      <c r="AS521" s="52">
        <f t="shared" si="162"/>
        <v>2.5221902251592741E-5</v>
      </c>
      <c r="AT521" s="52">
        <f t="shared" si="162"/>
        <v>1.1961630790377586E-3</v>
      </c>
      <c r="AU521" s="52">
        <f t="shared" si="162"/>
        <v>1.6156857509625497E-4</v>
      </c>
      <c r="AV521" s="52">
        <f t="shared" si="162"/>
        <v>1.3772777272093534E-5</v>
      </c>
      <c r="AW521" s="52">
        <f t="shared" si="162"/>
        <v>1.5961212557340481E-5</v>
      </c>
      <c r="AX521" s="52">
        <f t="shared" si="162"/>
        <v>2.3068522738604237E-4</v>
      </c>
      <c r="BA521" s="52">
        <f t="shared" si="161"/>
        <v>2.3975389474041315E-6</v>
      </c>
      <c r="BB521" s="52">
        <f t="shared" si="161"/>
        <v>9.1178131943702248E-5</v>
      </c>
      <c r="BC521" s="52">
        <f t="shared" si="161"/>
        <v>2.44301750812952E-5</v>
      </c>
      <c r="BD521" s="52">
        <f t="shared" si="161"/>
        <v>4.0247161490162967E-5</v>
      </c>
      <c r="BE521" s="52">
        <f t="shared" si="161"/>
        <v>2.5221902251592741E-5</v>
      </c>
      <c r="BF521" s="52">
        <f t="shared" si="161"/>
        <v>1.1961630790377586E-3</v>
      </c>
      <c r="BG521" s="52">
        <f t="shared" si="161"/>
        <v>1.6156857509625497E-4</v>
      </c>
      <c r="BH521" s="52">
        <f t="shared" si="161"/>
        <v>1.3772777272093534E-5</v>
      </c>
      <c r="BI521" s="52">
        <f t="shared" si="161"/>
        <v>1.5961212557340535E-5</v>
      </c>
      <c r="BJ521" s="52">
        <f t="shared" si="161"/>
        <v>2.306852273860424E-4</v>
      </c>
    </row>
    <row r="522" spans="4:62">
      <c r="D522" s="42">
        <f t="shared" si="147"/>
        <v>10</v>
      </c>
      <c r="E522" s="52">
        <f t="shared" si="160"/>
        <v>2.8016512232949844E-4</v>
      </c>
      <c r="F522" s="52">
        <f t="shared" si="160"/>
        <v>2.8016512232949844E-4</v>
      </c>
      <c r="G522" s="52">
        <f t="shared" si="160"/>
        <v>2.8016512232949844E-4</v>
      </c>
      <c r="H522" s="52">
        <f t="shared" si="160"/>
        <v>2.8016512232949844E-4</v>
      </c>
      <c r="I522" s="52">
        <f t="shared" si="160"/>
        <v>2.8016512232949844E-4</v>
      </c>
      <c r="J522" s="52">
        <f t="shared" si="160"/>
        <v>2.8016512232949844E-4</v>
      </c>
      <c r="K522" s="52">
        <f t="shared" si="160"/>
        <v>2.8016512232949844E-4</v>
      </c>
      <c r="L522" s="52">
        <f t="shared" si="160"/>
        <v>2.8016512232949844E-4</v>
      </c>
      <c r="M522" s="52">
        <f t="shared" si="160"/>
        <v>2.8016512232949844E-4</v>
      </c>
      <c r="N522" s="52">
        <f t="shared" si="160"/>
        <v>2.8016512232949844E-4</v>
      </c>
      <c r="Q522" s="52">
        <f t="shared" si="158"/>
        <v>2.7773357178098297E-4</v>
      </c>
      <c r="R522" s="52">
        <f t="shared" si="158"/>
        <v>1.8594344461977244E-4</v>
      </c>
      <c r="S522" s="52">
        <f t="shared" si="158"/>
        <v>2.5522221015374444E-4</v>
      </c>
      <c r="T522" s="52">
        <f t="shared" si="158"/>
        <v>2.3894656263383725E-4</v>
      </c>
      <c r="U522" s="52">
        <f t="shared" si="158"/>
        <v>2.5396166858573504E-4</v>
      </c>
      <c r="V522" s="52">
        <f t="shared" si="158"/>
        <v>-9.7333113543161755E-4</v>
      </c>
      <c r="W522" s="52">
        <f t="shared" si="158"/>
        <v>1.1180699431388444E-4</v>
      </c>
      <c r="X522" s="52">
        <f t="shared" si="158"/>
        <v>2.6632724460038889E-4</v>
      </c>
      <c r="Y522" s="52">
        <f t="shared" si="158"/>
        <v>2.6392488882729618E-4</v>
      </c>
      <c r="Z522" s="52">
        <f t="shared" si="158"/>
        <v>4.220148835987451E-5</v>
      </c>
      <c r="AA522" s="96"/>
      <c r="AB522" s="96"/>
      <c r="AC522" s="52">
        <f t="shared" si="159"/>
        <v>2.8259667287801403E-4</v>
      </c>
      <c r="AD522" s="52">
        <f t="shared" si="159"/>
        <v>3.7438680003922458E-4</v>
      </c>
      <c r="AE522" s="52">
        <f t="shared" si="159"/>
        <v>3.051080345052525E-4</v>
      </c>
      <c r="AF522" s="52">
        <f t="shared" si="159"/>
        <v>3.2138368202515961E-4</v>
      </c>
      <c r="AG522" s="52">
        <f t="shared" si="159"/>
        <v>3.063685760732618E-4</v>
      </c>
      <c r="AH522" s="52">
        <f t="shared" si="159"/>
        <v>1.5336613800906145E-3</v>
      </c>
      <c r="AI522" s="52">
        <f t="shared" si="159"/>
        <v>4.4852325034511241E-4</v>
      </c>
      <c r="AJ522" s="52">
        <f t="shared" si="159"/>
        <v>2.94003000058608E-4</v>
      </c>
      <c r="AK522" s="52">
        <f t="shared" si="159"/>
        <v>2.9640535583170071E-4</v>
      </c>
      <c r="AL522" s="52">
        <f t="shared" si="159"/>
        <v>5.1812875629912237E-4</v>
      </c>
      <c r="AO522" s="52">
        <f t="shared" si="162"/>
        <v>2.4315505485154724E-6</v>
      </c>
      <c r="AP522" s="52">
        <f t="shared" si="162"/>
        <v>9.4221677709726003E-5</v>
      </c>
      <c r="AQ522" s="52">
        <f t="shared" si="162"/>
        <v>2.4942912175754004E-5</v>
      </c>
      <c r="AR522" s="52">
        <f t="shared" si="162"/>
        <v>4.1218559695661193E-5</v>
      </c>
      <c r="AS522" s="52">
        <f t="shared" si="162"/>
        <v>2.6203453743763407E-5</v>
      </c>
      <c r="AT522" s="52">
        <f t="shared" si="162"/>
        <v>1.253496257761116E-3</v>
      </c>
      <c r="AU522" s="52">
        <f t="shared" si="162"/>
        <v>1.6835812801561402E-4</v>
      </c>
      <c r="AV522" s="52">
        <f t="shared" si="162"/>
        <v>1.3837877729109551E-5</v>
      </c>
      <c r="AW522" s="52">
        <f t="shared" si="162"/>
        <v>1.6240233502202268E-5</v>
      </c>
      <c r="AX522" s="52">
        <f t="shared" si="162"/>
        <v>2.3796363396962392E-4</v>
      </c>
      <c r="BA522" s="52">
        <f t="shared" si="161"/>
        <v>2.4315505485155808E-6</v>
      </c>
      <c r="BB522" s="52">
        <f t="shared" si="161"/>
        <v>9.4221677709726138E-5</v>
      </c>
      <c r="BC522" s="52">
        <f t="shared" si="161"/>
        <v>2.4942912175754059E-5</v>
      </c>
      <c r="BD522" s="52">
        <f t="shared" si="161"/>
        <v>4.1218559695661166E-5</v>
      </c>
      <c r="BE522" s="52">
        <f t="shared" si="161"/>
        <v>2.6203453743763353E-5</v>
      </c>
      <c r="BF522" s="52">
        <f t="shared" si="161"/>
        <v>1.253496257761116E-3</v>
      </c>
      <c r="BG522" s="52">
        <f t="shared" si="161"/>
        <v>1.6835812801561397E-4</v>
      </c>
      <c r="BH522" s="52">
        <f t="shared" si="161"/>
        <v>1.3837877729109551E-5</v>
      </c>
      <c r="BI522" s="52">
        <f t="shared" si="161"/>
        <v>1.6240233502202268E-5</v>
      </c>
      <c r="BJ522" s="52">
        <f t="shared" si="161"/>
        <v>2.3796363396962392E-4</v>
      </c>
    </row>
    <row r="523" spans="4:62">
      <c r="D523" s="42">
        <f t="shared" si="147"/>
        <v>10.25</v>
      </c>
      <c r="E523" s="52">
        <f t="shared" si="160"/>
        <v>2.9292925729149701E-4</v>
      </c>
      <c r="F523" s="52">
        <f t="shared" si="160"/>
        <v>2.9292925729149701E-4</v>
      </c>
      <c r="G523" s="52">
        <f t="shared" si="160"/>
        <v>2.9292925729149701E-4</v>
      </c>
      <c r="H523" s="52">
        <f t="shared" si="160"/>
        <v>2.9292925729149701E-4</v>
      </c>
      <c r="I523" s="52">
        <f t="shared" si="160"/>
        <v>2.9292925729149701E-4</v>
      </c>
      <c r="J523" s="52">
        <f t="shared" si="160"/>
        <v>2.9292925729149701E-4</v>
      </c>
      <c r="K523" s="52">
        <f t="shared" si="160"/>
        <v>2.9292925729149701E-4</v>
      </c>
      <c r="L523" s="52">
        <f t="shared" si="160"/>
        <v>2.9292925729149701E-4</v>
      </c>
      <c r="M523" s="52">
        <f t="shared" si="160"/>
        <v>2.9292925729149701E-4</v>
      </c>
      <c r="N523" s="52">
        <f t="shared" si="160"/>
        <v>2.9292925729149701E-4</v>
      </c>
      <c r="Q523" s="52">
        <f t="shared" si="158"/>
        <v>2.904628962065319E-4</v>
      </c>
      <c r="R523" s="52">
        <f t="shared" si="158"/>
        <v>1.955799584383209E-4</v>
      </c>
      <c r="S523" s="52">
        <f t="shared" si="158"/>
        <v>2.675019766179289E-4</v>
      </c>
      <c r="T523" s="52">
        <f t="shared" si="158"/>
        <v>2.5069633193791299E-4</v>
      </c>
      <c r="U523" s="52">
        <f t="shared" si="158"/>
        <v>2.6566696471244699E-4</v>
      </c>
      <c r="V523" s="52">
        <f t="shared" si="158"/>
        <v>-1.0194650324104881E-3</v>
      </c>
      <c r="W523" s="52">
        <f t="shared" si="158"/>
        <v>1.175556272073025E-4</v>
      </c>
      <c r="X523" s="52">
        <f t="shared" si="158"/>
        <v>2.7903388106727863E-4</v>
      </c>
      <c r="Y523" s="52">
        <f t="shared" si="158"/>
        <v>2.7642021137568533E-4</v>
      </c>
      <c r="Z523" s="52">
        <f t="shared" si="158"/>
        <v>4.7513718936057582E-5</v>
      </c>
      <c r="AA523" s="96"/>
      <c r="AB523" s="96"/>
      <c r="AC523" s="52">
        <f t="shared" si="159"/>
        <v>2.9539561837646218E-4</v>
      </c>
      <c r="AD523" s="52">
        <f t="shared" si="159"/>
        <v>3.9027855614467321E-4</v>
      </c>
      <c r="AE523" s="52">
        <f t="shared" si="159"/>
        <v>3.1835653796506513E-4</v>
      </c>
      <c r="AF523" s="52">
        <f t="shared" si="159"/>
        <v>3.3516218264508099E-4</v>
      </c>
      <c r="AG523" s="52">
        <f t="shared" si="159"/>
        <v>3.2019154987054693E-4</v>
      </c>
      <c r="AH523" s="52">
        <f t="shared" si="159"/>
        <v>1.6053235469934823E-3</v>
      </c>
      <c r="AI523" s="52">
        <f t="shared" si="159"/>
        <v>4.6830288737569146E-4</v>
      </c>
      <c r="AJ523" s="52">
        <f t="shared" si="159"/>
        <v>3.0682463351571539E-4</v>
      </c>
      <c r="AK523" s="52">
        <f t="shared" si="159"/>
        <v>3.0943830320730869E-4</v>
      </c>
      <c r="AL523" s="52">
        <f t="shared" si="159"/>
        <v>5.3834479564693642E-4</v>
      </c>
      <c r="AO523" s="52">
        <f t="shared" si="162"/>
        <v>2.4663610849651098E-6</v>
      </c>
      <c r="AP523" s="52">
        <f t="shared" si="162"/>
        <v>9.7349298853176112E-5</v>
      </c>
      <c r="AQ523" s="52">
        <f t="shared" si="162"/>
        <v>2.5427280673568113E-5</v>
      </c>
      <c r="AR523" s="52">
        <f t="shared" si="162"/>
        <v>4.2232925353584026E-5</v>
      </c>
      <c r="AS523" s="52">
        <f t="shared" si="162"/>
        <v>2.7262292579050028E-5</v>
      </c>
      <c r="AT523" s="52">
        <f t="shared" si="162"/>
        <v>1.3123942897019852E-3</v>
      </c>
      <c r="AU523" s="52">
        <f t="shared" si="162"/>
        <v>1.753736300841945E-4</v>
      </c>
      <c r="AV523" s="52">
        <f t="shared" si="162"/>
        <v>1.389537622421838E-5</v>
      </c>
      <c r="AW523" s="52">
        <f t="shared" si="162"/>
        <v>1.6509045915811681E-5</v>
      </c>
      <c r="AX523" s="52">
        <f t="shared" si="162"/>
        <v>2.4541553835543946E-4</v>
      </c>
      <c r="BA523" s="52">
        <f t="shared" si="161"/>
        <v>2.4663610849651641E-6</v>
      </c>
      <c r="BB523" s="52">
        <f t="shared" si="161"/>
        <v>9.7349298853176194E-5</v>
      </c>
      <c r="BC523" s="52">
        <f t="shared" si="161"/>
        <v>2.5427280673568113E-5</v>
      </c>
      <c r="BD523" s="52">
        <f t="shared" si="161"/>
        <v>4.2232925353583972E-5</v>
      </c>
      <c r="BE523" s="52">
        <f t="shared" si="161"/>
        <v>2.726229257904992E-5</v>
      </c>
      <c r="BF523" s="52">
        <f t="shared" si="161"/>
        <v>1.3123942897019852E-3</v>
      </c>
      <c r="BG523" s="52">
        <f t="shared" si="161"/>
        <v>1.7537363008419444E-4</v>
      </c>
      <c r="BH523" s="52">
        <f t="shared" si="161"/>
        <v>1.389537622421838E-5</v>
      </c>
      <c r="BI523" s="52">
        <f t="shared" si="161"/>
        <v>1.6509045915811681E-5</v>
      </c>
      <c r="BJ523" s="52">
        <f t="shared" si="161"/>
        <v>2.454155383554394E-4</v>
      </c>
    </row>
    <row r="524" spans="4:62">
      <c r="D524" s="42">
        <f t="shared" si="147"/>
        <v>10.5</v>
      </c>
      <c r="E524" s="52">
        <f t="shared" si="160"/>
        <v>3.0609026275442143E-4</v>
      </c>
      <c r="F524" s="52">
        <f t="shared" si="160"/>
        <v>3.0609026275442143E-4</v>
      </c>
      <c r="G524" s="52">
        <f t="shared" si="160"/>
        <v>3.0609026275442143E-4</v>
      </c>
      <c r="H524" s="52">
        <f t="shared" si="160"/>
        <v>3.0609026275442143E-4</v>
      </c>
      <c r="I524" s="52">
        <f t="shared" si="160"/>
        <v>3.0609026275442143E-4</v>
      </c>
      <c r="J524" s="52">
        <f t="shared" si="160"/>
        <v>3.0609026275442143E-4</v>
      </c>
      <c r="K524" s="52">
        <f t="shared" si="160"/>
        <v>3.0609026275442143E-4</v>
      </c>
      <c r="L524" s="52">
        <f t="shared" si="160"/>
        <v>3.0609026275442143E-4</v>
      </c>
      <c r="M524" s="52">
        <f t="shared" si="160"/>
        <v>3.0609026275442143E-4</v>
      </c>
      <c r="N524" s="52">
        <f t="shared" si="160"/>
        <v>3.0609026275442143E-4</v>
      </c>
      <c r="Q524" s="52">
        <f t="shared" ref="Q524:Z539" si="163">Q523+Q346/$R$192</f>
        <v>3.0358800878194423E-4</v>
      </c>
      <c r="R524" s="52">
        <f t="shared" si="163"/>
        <v>2.0551609679685839E-4</v>
      </c>
      <c r="S524" s="52">
        <f t="shared" si="163"/>
        <v>2.8016355329349104E-4</v>
      </c>
      <c r="T524" s="52">
        <f t="shared" si="163"/>
        <v>2.6281143244879243E-4</v>
      </c>
      <c r="U524" s="52">
        <f t="shared" si="163"/>
        <v>2.7773620925800009E-4</v>
      </c>
      <c r="V524" s="52">
        <f t="shared" si="163"/>
        <v>-1.0670333534892433E-3</v>
      </c>
      <c r="W524" s="52">
        <f t="shared" si="163"/>
        <v>1.2348300020514929E-4</v>
      </c>
      <c r="X524" s="52">
        <f t="shared" si="163"/>
        <v>2.9213560025577158E-4</v>
      </c>
      <c r="Y524" s="52">
        <f t="shared" si="163"/>
        <v>2.8930404634060512E-4</v>
      </c>
      <c r="Z524" s="52">
        <f t="shared" si="163"/>
        <v>5.2991120721733521E-5</v>
      </c>
      <c r="AA524" s="96"/>
      <c r="AB524" s="96"/>
      <c r="AC524" s="52">
        <f t="shared" ref="AC524:AL539" si="164">AC523+AC346/$R$192</f>
        <v>3.0859251672689874E-4</v>
      </c>
      <c r="AD524" s="52">
        <f t="shared" si="164"/>
        <v>4.0666442871198458E-4</v>
      </c>
      <c r="AE524" s="52">
        <f t="shared" si="164"/>
        <v>3.3201697221535187E-4</v>
      </c>
      <c r="AF524" s="52">
        <f t="shared" si="164"/>
        <v>3.4936909306005042E-4</v>
      </c>
      <c r="AG524" s="52">
        <f t="shared" si="164"/>
        <v>3.3444431625084272E-4</v>
      </c>
      <c r="AH524" s="52">
        <f t="shared" si="164"/>
        <v>1.6792138789980863E-3</v>
      </c>
      <c r="AI524" s="52">
        <f t="shared" si="164"/>
        <v>4.8869752530369352E-4</v>
      </c>
      <c r="AJ524" s="52">
        <f t="shared" si="164"/>
        <v>3.2004492525307128E-4</v>
      </c>
      <c r="AK524" s="52">
        <f t="shared" si="164"/>
        <v>3.2287647916823774E-4</v>
      </c>
      <c r="AL524" s="52">
        <f t="shared" si="164"/>
        <v>5.591894047871093E-4</v>
      </c>
      <c r="AO524" s="52">
        <f t="shared" si="162"/>
        <v>2.5022539724772015E-6</v>
      </c>
      <c r="AP524" s="52">
        <f t="shared" si="162"/>
        <v>1.0057416595756304E-4</v>
      </c>
      <c r="AQ524" s="52">
        <f t="shared" si="162"/>
        <v>2.5926709460930388E-5</v>
      </c>
      <c r="AR524" s="52">
        <f t="shared" si="162"/>
        <v>4.3278830305628995E-5</v>
      </c>
      <c r="AS524" s="52">
        <f t="shared" si="162"/>
        <v>2.8354053496421343E-5</v>
      </c>
      <c r="AT524" s="52">
        <f t="shared" si="162"/>
        <v>1.3731236162436648E-3</v>
      </c>
      <c r="AU524" s="52">
        <f t="shared" si="162"/>
        <v>1.8260726254927214E-4</v>
      </c>
      <c r="AV524" s="52">
        <f t="shared" si="162"/>
        <v>1.3954662498649848E-5</v>
      </c>
      <c r="AW524" s="52">
        <f t="shared" si="162"/>
        <v>1.6786216413816309E-5</v>
      </c>
      <c r="AX524" s="52">
        <f t="shared" si="162"/>
        <v>2.5309914203268792E-4</v>
      </c>
      <c r="BA524" s="52">
        <f t="shared" si="161"/>
        <v>2.5022539724773099E-6</v>
      </c>
      <c r="BB524" s="52">
        <f t="shared" si="161"/>
        <v>1.0057416595756315E-4</v>
      </c>
      <c r="BC524" s="52">
        <f t="shared" si="161"/>
        <v>2.5926709460930442E-5</v>
      </c>
      <c r="BD524" s="52">
        <f t="shared" si="161"/>
        <v>4.3278830305628995E-5</v>
      </c>
      <c r="BE524" s="52">
        <f t="shared" si="161"/>
        <v>2.8354053496421289E-5</v>
      </c>
      <c r="BF524" s="52">
        <f t="shared" si="161"/>
        <v>1.3731236162436648E-3</v>
      </c>
      <c r="BG524" s="52">
        <f t="shared" si="161"/>
        <v>1.8260726254927209E-4</v>
      </c>
      <c r="BH524" s="52">
        <f t="shared" si="161"/>
        <v>1.3954662498649848E-5</v>
      </c>
      <c r="BI524" s="52">
        <f t="shared" si="161"/>
        <v>1.6786216413816309E-5</v>
      </c>
      <c r="BJ524" s="52">
        <f t="shared" si="161"/>
        <v>2.5309914203268787E-4</v>
      </c>
    </row>
    <row r="525" spans="4:62">
      <c r="D525" s="42">
        <f t="shared" si="147"/>
        <v>10.75</v>
      </c>
      <c r="E525" s="52">
        <f t="shared" ref="E525:N540" si="165">E524+E347/$R$192</f>
        <v>3.1965038384827022E-4</v>
      </c>
      <c r="F525" s="52">
        <f t="shared" si="165"/>
        <v>3.1965038384827022E-4</v>
      </c>
      <c r="G525" s="52">
        <f t="shared" si="165"/>
        <v>3.1965038384827022E-4</v>
      </c>
      <c r="H525" s="52">
        <f t="shared" si="165"/>
        <v>3.1965038384827022E-4</v>
      </c>
      <c r="I525" s="52">
        <f t="shared" si="165"/>
        <v>3.1965038384827022E-4</v>
      </c>
      <c r="J525" s="52">
        <f t="shared" si="165"/>
        <v>3.1965038384827022E-4</v>
      </c>
      <c r="K525" s="52">
        <f t="shared" si="165"/>
        <v>3.1965038384827022E-4</v>
      </c>
      <c r="L525" s="52">
        <f t="shared" si="165"/>
        <v>3.1965038384827022E-4</v>
      </c>
      <c r="M525" s="52">
        <f t="shared" si="165"/>
        <v>3.1965038384827022E-4</v>
      </c>
      <c r="N525" s="52">
        <f t="shared" si="165"/>
        <v>3.1965038384827022E-4</v>
      </c>
      <c r="Q525" s="52">
        <f t="shared" si="163"/>
        <v>3.1711114851426682E-4</v>
      </c>
      <c r="R525" s="52">
        <f t="shared" si="163"/>
        <v>2.1575355469675544E-4</v>
      </c>
      <c r="S525" s="52">
        <f t="shared" si="163"/>
        <v>2.9320910011309729E-4</v>
      </c>
      <c r="T525" s="52">
        <f t="shared" si="163"/>
        <v>2.7529393087601903E-4</v>
      </c>
      <c r="U525" s="52">
        <f t="shared" si="163"/>
        <v>2.9017146110938926E-4</v>
      </c>
      <c r="V525" s="52">
        <f t="shared" si="163"/>
        <v>-1.1160442133263662E-3</v>
      </c>
      <c r="W525" s="52">
        <f t="shared" si="163"/>
        <v>1.2959012445531672E-4</v>
      </c>
      <c r="X525" s="52">
        <f t="shared" si="163"/>
        <v>3.0563463718224739E-4</v>
      </c>
      <c r="Y525" s="52">
        <f t="shared" si="163"/>
        <v>3.0257859156966355E-4</v>
      </c>
      <c r="Z525" s="52">
        <f t="shared" si="163"/>
        <v>5.8634628104407706E-5</v>
      </c>
      <c r="AA525" s="96"/>
      <c r="AB525" s="96"/>
      <c r="AC525" s="52">
        <f t="shared" si="164"/>
        <v>3.2218961918227372E-4</v>
      </c>
      <c r="AD525" s="52">
        <f t="shared" si="164"/>
        <v>4.235472129997851E-4</v>
      </c>
      <c r="AE525" s="52">
        <f t="shared" si="164"/>
        <v>3.460916675834432E-4</v>
      </c>
      <c r="AF525" s="52">
        <f t="shared" si="164"/>
        <v>3.640068368205214E-4</v>
      </c>
      <c r="AG525" s="52">
        <f t="shared" si="164"/>
        <v>3.4912930658715112E-4</v>
      </c>
      <c r="AH525" s="52">
        <f t="shared" si="164"/>
        <v>1.7553449810229068E-3</v>
      </c>
      <c r="AI525" s="52">
        <f t="shared" si="164"/>
        <v>5.0971064324122366E-4</v>
      </c>
      <c r="AJ525" s="52">
        <f t="shared" si="164"/>
        <v>3.3366613051429304E-4</v>
      </c>
      <c r="AK525" s="52">
        <f t="shared" si="164"/>
        <v>3.3672217612687688E-4</v>
      </c>
      <c r="AL525" s="52">
        <f t="shared" si="164"/>
        <v>5.8066613959213264E-4</v>
      </c>
      <c r="AO525" s="52">
        <f t="shared" si="162"/>
        <v>2.5392353340033939E-6</v>
      </c>
      <c r="AP525" s="52">
        <f t="shared" si="162"/>
        <v>1.0389682915151478E-4</v>
      </c>
      <c r="AQ525" s="52">
        <f t="shared" si="162"/>
        <v>2.644128373517293E-5</v>
      </c>
      <c r="AR525" s="52">
        <f t="shared" si="162"/>
        <v>4.4356452972251186E-5</v>
      </c>
      <c r="AS525" s="52">
        <f t="shared" si="162"/>
        <v>2.9478922738880955E-5</v>
      </c>
      <c r="AT525" s="52">
        <f t="shared" si="162"/>
        <v>1.4356945971746365E-3</v>
      </c>
      <c r="AU525" s="52">
        <f t="shared" si="162"/>
        <v>1.9006025939295349E-4</v>
      </c>
      <c r="AV525" s="52">
        <f t="shared" si="162"/>
        <v>1.4015746666022828E-5</v>
      </c>
      <c r="AW525" s="52">
        <f t="shared" si="162"/>
        <v>1.7071792278606666E-5</v>
      </c>
      <c r="AX525" s="52">
        <f t="shared" si="162"/>
        <v>2.6101575574386253E-4</v>
      </c>
      <c r="BA525" s="52">
        <f t="shared" si="161"/>
        <v>2.5392353340035023E-6</v>
      </c>
      <c r="BB525" s="52">
        <f t="shared" si="161"/>
        <v>1.0389682915151489E-4</v>
      </c>
      <c r="BC525" s="52">
        <f t="shared" si="161"/>
        <v>2.6441283735172984E-5</v>
      </c>
      <c r="BD525" s="52">
        <f t="shared" si="161"/>
        <v>4.4356452972251186E-5</v>
      </c>
      <c r="BE525" s="52">
        <f t="shared" si="161"/>
        <v>2.9478922738880901E-5</v>
      </c>
      <c r="BF525" s="52">
        <f t="shared" si="161"/>
        <v>1.4356945971746365E-3</v>
      </c>
      <c r="BG525" s="52">
        <f t="shared" si="161"/>
        <v>1.9006025939295344E-4</v>
      </c>
      <c r="BH525" s="52">
        <f t="shared" si="161"/>
        <v>1.4015746666022828E-5</v>
      </c>
      <c r="BI525" s="52">
        <f t="shared" si="161"/>
        <v>1.7071792278606666E-5</v>
      </c>
      <c r="BJ525" s="52">
        <f t="shared" si="161"/>
        <v>2.6101575574386242E-4</v>
      </c>
    </row>
    <row r="526" spans="4:62">
      <c r="D526" s="42">
        <f t="shared" si="147"/>
        <v>11</v>
      </c>
      <c r="E526" s="52">
        <f t="shared" si="165"/>
        <v>3.336117558601157E-4</v>
      </c>
      <c r="F526" s="52">
        <f t="shared" si="165"/>
        <v>3.336117558601157E-4</v>
      </c>
      <c r="G526" s="52">
        <f t="shared" si="165"/>
        <v>3.336117558601157E-4</v>
      </c>
      <c r="H526" s="52">
        <f t="shared" si="165"/>
        <v>3.336117558601157E-4</v>
      </c>
      <c r="I526" s="52">
        <f t="shared" si="165"/>
        <v>3.336117558601157E-4</v>
      </c>
      <c r="J526" s="52">
        <f t="shared" si="165"/>
        <v>3.336117558601157E-4</v>
      </c>
      <c r="K526" s="52">
        <f t="shared" si="165"/>
        <v>3.336117558601157E-4</v>
      </c>
      <c r="L526" s="52">
        <f t="shared" si="165"/>
        <v>3.336117558601157E-4</v>
      </c>
      <c r="M526" s="52">
        <f t="shared" si="165"/>
        <v>3.336117558601157E-4</v>
      </c>
      <c r="N526" s="52">
        <f t="shared" si="165"/>
        <v>3.336117558601157E-4</v>
      </c>
      <c r="Q526" s="52">
        <f t="shared" si="163"/>
        <v>3.3103444486718575E-4</v>
      </c>
      <c r="R526" s="52">
        <f t="shared" si="163"/>
        <v>2.2629394421148515E-4</v>
      </c>
      <c r="S526" s="52">
        <f t="shared" si="163"/>
        <v>3.0664067133476507E-4</v>
      </c>
      <c r="T526" s="52">
        <f t="shared" si="163"/>
        <v>2.8814579281542606E-4</v>
      </c>
      <c r="U526" s="52">
        <f t="shared" si="163"/>
        <v>3.0297467842261731E-4</v>
      </c>
      <c r="V526" s="52">
        <f t="shared" si="163"/>
        <v>-1.1665053295708875E-3</v>
      </c>
      <c r="W526" s="52">
        <f t="shared" si="163"/>
        <v>1.3587796163531271E-4</v>
      </c>
      <c r="X526" s="52">
        <f t="shared" si="163"/>
        <v>3.1953311751496802E-4</v>
      </c>
      <c r="Y526" s="52">
        <f t="shared" si="163"/>
        <v>3.1624593738083213E-4</v>
      </c>
      <c r="Z526" s="52">
        <f t="shared" si="163"/>
        <v>6.4445129756701366E-5</v>
      </c>
      <c r="AA526" s="96"/>
      <c r="AB526" s="96"/>
      <c r="AC526" s="52">
        <f t="shared" si="164"/>
        <v>3.361890668530457E-4</v>
      </c>
      <c r="AD526" s="52">
        <f t="shared" si="164"/>
        <v>4.4092956750874633E-4</v>
      </c>
      <c r="AE526" s="52">
        <f t="shared" si="164"/>
        <v>3.6058284038546632E-4</v>
      </c>
      <c r="AF526" s="52">
        <f t="shared" si="164"/>
        <v>3.7907771890480528E-4</v>
      </c>
      <c r="AG526" s="52">
        <f t="shared" si="164"/>
        <v>3.6424883329761398E-4</v>
      </c>
      <c r="AH526" s="52">
        <f t="shared" si="164"/>
        <v>1.833728841291119E-3</v>
      </c>
      <c r="AI526" s="52">
        <f t="shared" si="164"/>
        <v>5.313455500849186E-4</v>
      </c>
      <c r="AJ526" s="52">
        <f t="shared" si="164"/>
        <v>3.4769039420526332E-4</v>
      </c>
      <c r="AK526" s="52">
        <f t="shared" si="164"/>
        <v>3.5097757433939921E-4</v>
      </c>
      <c r="AL526" s="52">
        <f t="shared" si="164"/>
        <v>6.0277838196352992E-4</v>
      </c>
      <c r="AO526" s="52">
        <f t="shared" si="162"/>
        <v>2.5773109929299481E-6</v>
      </c>
      <c r="AP526" s="52">
        <f t="shared" si="162"/>
        <v>1.0731781164863055E-4</v>
      </c>
      <c r="AQ526" s="52">
        <f t="shared" si="162"/>
        <v>2.6971084525350623E-5</v>
      </c>
      <c r="AR526" s="52">
        <f t="shared" si="162"/>
        <v>4.5465963044689635E-5</v>
      </c>
      <c r="AS526" s="52">
        <f t="shared" si="162"/>
        <v>3.0637077437498388E-5</v>
      </c>
      <c r="AT526" s="52">
        <f t="shared" si="162"/>
        <v>1.5001170854310032E-3</v>
      </c>
      <c r="AU526" s="52">
        <f t="shared" si="162"/>
        <v>1.9773379422480299E-4</v>
      </c>
      <c r="AV526" s="52">
        <f t="shared" si="162"/>
        <v>1.4078638345147679E-5</v>
      </c>
      <c r="AW526" s="52">
        <f t="shared" si="162"/>
        <v>1.7365818479283569E-5</v>
      </c>
      <c r="AX526" s="52">
        <f t="shared" si="162"/>
        <v>2.6916662610341433E-4</v>
      </c>
      <c r="BA526" s="52">
        <f t="shared" si="161"/>
        <v>2.5773109929300023E-6</v>
      </c>
      <c r="BB526" s="52">
        <f t="shared" si="161"/>
        <v>1.0731781164863063E-4</v>
      </c>
      <c r="BC526" s="52">
        <f t="shared" si="161"/>
        <v>2.6971084525350623E-5</v>
      </c>
      <c r="BD526" s="52">
        <f t="shared" si="161"/>
        <v>4.546596304468958E-5</v>
      </c>
      <c r="BE526" s="52">
        <f t="shared" si="161"/>
        <v>3.0637077437498279E-5</v>
      </c>
      <c r="BF526" s="52">
        <f t="shared" si="161"/>
        <v>1.5001170854310032E-3</v>
      </c>
      <c r="BG526" s="52">
        <f t="shared" si="161"/>
        <v>1.9773379422480291E-4</v>
      </c>
      <c r="BH526" s="52">
        <f t="shared" si="161"/>
        <v>1.4078638345147625E-5</v>
      </c>
      <c r="BI526" s="52">
        <f t="shared" si="161"/>
        <v>1.7365818479283515E-5</v>
      </c>
      <c r="BJ526" s="52">
        <f t="shared" si="161"/>
        <v>2.6916662610341422E-4</v>
      </c>
    </row>
    <row r="527" spans="4:62">
      <c r="D527" s="42">
        <f t="shared" si="147"/>
        <v>12</v>
      </c>
      <c r="E527" s="52">
        <f t="shared" si="165"/>
        <v>3.9351758707983827E-4</v>
      </c>
      <c r="F527" s="52">
        <f t="shared" si="165"/>
        <v>3.9351758707983827E-4</v>
      </c>
      <c r="G527" s="52">
        <f t="shared" si="165"/>
        <v>3.9351758707983827E-4</v>
      </c>
      <c r="H527" s="52">
        <f t="shared" si="165"/>
        <v>3.9351758707983827E-4</v>
      </c>
      <c r="I527" s="52">
        <f t="shared" si="165"/>
        <v>3.9351758707983827E-4</v>
      </c>
      <c r="J527" s="52">
        <f t="shared" si="165"/>
        <v>3.9351758707983827E-4</v>
      </c>
      <c r="K527" s="52">
        <f t="shared" si="165"/>
        <v>3.9351758707983827E-4</v>
      </c>
      <c r="L527" s="52">
        <f t="shared" si="165"/>
        <v>3.9351758707983827E-4</v>
      </c>
      <c r="M527" s="52">
        <f t="shared" si="165"/>
        <v>3.9351758707983827E-4</v>
      </c>
      <c r="N527" s="52">
        <f t="shared" si="165"/>
        <v>3.9351758707983827E-4</v>
      </c>
      <c r="Q527" s="52">
        <f t="shared" si="163"/>
        <v>3.9077690002363203E-4</v>
      </c>
      <c r="R527" s="52">
        <f t="shared" si="163"/>
        <v>2.7152093155368887E-4</v>
      </c>
      <c r="S527" s="52">
        <f t="shared" si="163"/>
        <v>3.6427321904843035E-4</v>
      </c>
      <c r="T527" s="52">
        <f t="shared" si="163"/>
        <v>3.43290908320412E-4</v>
      </c>
      <c r="U527" s="52">
        <f t="shared" si="163"/>
        <v>3.5791106825485759E-4</v>
      </c>
      <c r="V527" s="52">
        <f t="shared" si="163"/>
        <v>-1.3830252468353451E-3</v>
      </c>
      <c r="W527" s="52">
        <f t="shared" si="163"/>
        <v>1.6285798283397035E-4</v>
      </c>
      <c r="X527" s="52">
        <f t="shared" si="163"/>
        <v>3.7916909142327601E-4</v>
      </c>
      <c r="Y527" s="52">
        <f t="shared" si="163"/>
        <v>3.7489015305610968E-4</v>
      </c>
      <c r="Z527" s="52">
        <f t="shared" si="163"/>
        <v>8.9376986811215363E-5</v>
      </c>
      <c r="AA527" s="96"/>
      <c r="AB527" s="96"/>
      <c r="AC527" s="52">
        <f t="shared" si="164"/>
        <v>3.9625827413604457E-4</v>
      </c>
      <c r="AD527" s="52">
        <f t="shared" si="164"/>
        <v>5.1551424260598772E-4</v>
      </c>
      <c r="AE527" s="52">
        <f t="shared" si="164"/>
        <v>4.2276195511124613E-4</v>
      </c>
      <c r="AF527" s="52">
        <f t="shared" si="164"/>
        <v>4.4374426583926449E-4</v>
      </c>
      <c r="AG527" s="52">
        <f t="shared" si="164"/>
        <v>4.2912410590481884E-4</v>
      </c>
      <c r="AH527" s="52">
        <f t="shared" si="164"/>
        <v>2.1700604209950215E-3</v>
      </c>
      <c r="AI527" s="52">
        <f t="shared" si="164"/>
        <v>6.241771913257061E-4</v>
      </c>
      <c r="AJ527" s="52">
        <f t="shared" si="164"/>
        <v>4.0786608273640052E-4</v>
      </c>
      <c r="AK527" s="52">
        <f t="shared" si="164"/>
        <v>4.1214502110356686E-4</v>
      </c>
      <c r="AL527" s="52">
        <f t="shared" si="164"/>
        <v>6.9765818734846105E-4</v>
      </c>
      <c r="AO527" s="52">
        <f t="shared" si="162"/>
        <v>2.7406870562062435E-6</v>
      </c>
      <c r="AP527" s="52">
        <f t="shared" si="162"/>
        <v>1.219966555261494E-4</v>
      </c>
      <c r="AQ527" s="52">
        <f t="shared" si="162"/>
        <v>2.9244368031407914E-5</v>
      </c>
      <c r="AR527" s="52">
        <f t="shared" si="162"/>
        <v>5.0226678759426272E-5</v>
      </c>
      <c r="AS527" s="52">
        <f t="shared" si="162"/>
        <v>3.5606518824980683E-5</v>
      </c>
      <c r="AT527" s="52">
        <f t="shared" si="162"/>
        <v>1.7765428339151833E-3</v>
      </c>
      <c r="AU527" s="52">
        <f t="shared" si="162"/>
        <v>2.3065960424586792E-4</v>
      </c>
      <c r="AV527" s="52">
        <f t="shared" si="162"/>
        <v>1.4348495656562254E-5</v>
      </c>
      <c r="AW527" s="52">
        <f t="shared" si="162"/>
        <v>1.8627434023728588E-5</v>
      </c>
      <c r="AX527" s="52">
        <f t="shared" si="162"/>
        <v>3.0414060026862289E-4</v>
      </c>
      <c r="BA527" s="52">
        <f t="shared" si="161"/>
        <v>2.7406870562062978E-6</v>
      </c>
      <c r="BB527" s="52">
        <f t="shared" si="161"/>
        <v>1.2199665552614945E-4</v>
      </c>
      <c r="BC527" s="52">
        <f t="shared" si="161"/>
        <v>2.924436803140786E-5</v>
      </c>
      <c r="BD527" s="52">
        <f t="shared" si="161"/>
        <v>5.0226678759426218E-5</v>
      </c>
      <c r="BE527" s="52">
        <f t="shared" si="161"/>
        <v>3.5606518824980575E-5</v>
      </c>
      <c r="BF527" s="52">
        <f t="shared" si="161"/>
        <v>1.7765428339151833E-3</v>
      </c>
      <c r="BG527" s="52">
        <f t="shared" si="161"/>
        <v>2.3065960424586783E-4</v>
      </c>
      <c r="BH527" s="52">
        <f t="shared" si="161"/>
        <v>1.4348495656562254E-5</v>
      </c>
      <c r="BI527" s="52">
        <f t="shared" si="161"/>
        <v>1.8627434023728588E-5</v>
      </c>
      <c r="BJ527" s="52">
        <f t="shared" si="161"/>
        <v>3.0414060026862278E-4</v>
      </c>
    </row>
    <row r="528" spans="4:62">
      <c r="D528" s="42">
        <f t="shared" si="147"/>
        <v>13</v>
      </c>
      <c r="E528" s="52">
        <f t="shared" si="165"/>
        <v>4.5998530688021356E-4</v>
      </c>
      <c r="F528" s="52">
        <f t="shared" si="165"/>
        <v>4.5998530688021356E-4</v>
      </c>
      <c r="G528" s="52">
        <f t="shared" si="165"/>
        <v>4.5998530688021356E-4</v>
      </c>
      <c r="H528" s="52">
        <f t="shared" si="165"/>
        <v>4.5998530688021356E-4</v>
      </c>
      <c r="I528" s="52">
        <f t="shared" si="165"/>
        <v>4.5998530688021356E-4</v>
      </c>
      <c r="J528" s="52">
        <f t="shared" si="165"/>
        <v>4.5998530688021356E-4</v>
      </c>
      <c r="K528" s="52">
        <f t="shared" si="165"/>
        <v>4.5998530688021356E-4</v>
      </c>
      <c r="L528" s="52">
        <f t="shared" si="165"/>
        <v>4.5998530688021356E-4</v>
      </c>
      <c r="M528" s="52">
        <f t="shared" si="165"/>
        <v>4.5998530688021356E-4</v>
      </c>
      <c r="N528" s="52">
        <f t="shared" si="165"/>
        <v>4.5998530688021356E-4</v>
      </c>
      <c r="Q528" s="52">
        <f t="shared" si="163"/>
        <v>4.5706334808176064E-4</v>
      </c>
      <c r="R528" s="52">
        <f t="shared" si="163"/>
        <v>3.2170193498640674E-4</v>
      </c>
      <c r="S528" s="52">
        <f t="shared" si="163"/>
        <v>4.2821864731172263E-4</v>
      </c>
      <c r="T528" s="52">
        <f t="shared" si="163"/>
        <v>4.0447643919637786E-4</v>
      </c>
      <c r="U528" s="52">
        <f t="shared" si="163"/>
        <v>4.1886501033139062E-4</v>
      </c>
      <c r="V528" s="52">
        <f t="shared" si="163"/>
        <v>-1.623262046808105E-3</v>
      </c>
      <c r="W528" s="52">
        <f t="shared" si="163"/>
        <v>1.9279330720436589E-4</v>
      </c>
      <c r="X528" s="52">
        <f t="shared" si="163"/>
        <v>4.4533739462603494E-4</v>
      </c>
      <c r="Y528" s="52">
        <f t="shared" si="163"/>
        <v>4.3995806407666179E-4</v>
      </c>
      <c r="Z528" s="52">
        <f t="shared" si="163"/>
        <v>1.1703979784415641E-4</v>
      </c>
      <c r="AA528" s="96"/>
      <c r="AB528" s="96"/>
      <c r="AC528" s="52">
        <f t="shared" si="164"/>
        <v>4.6290726567866654E-4</v>
      </c>
      <c r="AD528" s="52">
        <f t="shared" si="164"/>
        <v>5.9826867877402039E-4</v>
      </c>
      <c r="AE528" s="52">
        <f t="shared" si="164"/>
        <v>4.9175196644870439E-4</v>
      </c>
      <c r="AF528" s="52">
        <f t="shared" si="164"/>
        <v>5.1549417456404922E-4</v>
      </c>
      <c r="AG528" s="52">
        <f t="shared" si="164"/>
        <v>5.011056034290364E-4</v>
      </c>
      <c r="AH528" s="52">
        <f t="shared" si="164"/>
        <v>2.543232660568532E-3</v>
      </c>
      <c r="AI528" s="52">
        <f t="shared" si="164"/>
        <v>7.271773065560611E-4</v>
      </c>
      <c r="AJ528" s="52">
        <f t="shared" si="164"/>
        <v>4.7463321913439219E-4</v>
      </c>
      <c r="AK528" s="52">
        <f t="shared" si="164"/>
        <v>4.8001254968376529E-4</v>
      </c>
      <c r="AL528" s="52">
        <f t="shared" si="164"/>
        <v>8.0293081591627051E-4</v>
      </c>
      <c r="AO528" s="52">
        <f t="shared" si="162"/>
        <v>2.9219587984529263E-6</v>
      </c>
      <c r="AP528" s="52">
        <f t="shared" si="162"/>
        <v>1.3828337189380682E-4</v>
      </c>
      <c r="AQ528" s="52">
        <f t="shared" si="162"/>
        <v>3.1766659568490936E-5</v>
      </c>
      <c r="AR528" s="52">
        <f t="shared" si="162"/>
        <v>5.5508867683835708E-5</v>
      </c>
      <c r="AS528" s="52">
        <f t="shared" si="162"/>
        <v>4.1120296548822946E-5</v>
      </c>
      <c r="AT528" s="52">
        <f t="shared" si="162"/>
        <v>2.0832473536883185E-3</v>
      </c>
      <c r="AU528" s="52">
        <f t="shared" si="162"/>
        <v>2.671919996758477E-4</v>
      </c>
      <c r="AV528" s="52">
        <f t="shared" si="162"/>
        <v>1.4647912254178621E-5</v>
      </c>
      <c r="AW528" s="52">
        <f t="shared" si="162"/>
        <v>2.0027242803551777E-5</v>
      </c>
      <c r="AX528" s="52">
        <f t="shared" si="162"/>
        <v>3.4294550903605717E-4</v>
      </c>
      <c r="BA528" s="52">
        <f t="shared" si="161"/>
        <v>2.9219587984529805E-6</v>
      </c>
      <c r="BB528" s="52">
        <f t="shared" si="161"/>
        <v>1.3828337189380682E-4</v>
      </c>
      <c r="BC528" s="52">
        <f t="shared" si="161"/>
        <v>3.1766659568490828E-5</v>
      </c>
      <c r="BD528" s="52">
        <f t="shared" si="161"/>
        <v>5.5508867683835654E-5</v>
      </c>
      <c r="BE528" s="52">
        <f t="shared" si="161"/>
        <v>4.1120296548822837E-5</v>
      </c>
      <c r="BF528" s="52">
        <f t="shared" si="161"/>
        <v>2.0832473536883185E-3</v>
      </c>
      <c r="BG528" s="52">
        <f t="shared" si="161"/>
        <v>2.6719199967584754E-4</v>
      </c>
      <c r="BH528" s="52">
        <f t="shared" si="161"/>
        <v>1.4647912254178621E-5</v>
      </c>
      <c r="BI528" s="52">
        <f t="shared" si="161"/>
        <v>2.0027242803551722E-5</v>
      </c>
      <c r="BJ528" s="52">
        <f t="shared" si="161"/>
        <v>3.4294550903605695E-4</v>
      </c>
    </row>
    <row r="529" spans="4:62">
      <c r="D529" s="42">
        <f t="shared" si="147"/>
        <v>14</v>
      </c>
      <c r="E529" s="52">
        <f t="shared" si="165"/>
        <v>5.331038373121718E-4</v>
      </c>
      <c r="F529" s="52">
        <f t="shared" si="165"/>
        <v>5.331038373121718E-4</v>
      </c>
      <c r="G529" s="52">
        <f t="shared" si="165"/>
        <v>5.331038373121718E-4</v>
      </c>
      <c r="H529" s="52">
        <f t="shared" si="165"/>
        <v>5.331038373121718E-4</v>
      </c>
      <c r="I529" s="52">
        <f t="shared" si="165"/>
        <v>5.331038373121718E-4</v>
      </c>
      <c r="J529" s="52">
        <f t="shared" si="165"/>
        <v>5.331038373121718E-4</v>
      </c>
      <c r="K529" s="52">
        <f t="shared" si="165"/>
        <v>5.331038373121718E-4</v>
      </c>
      <c r="L529" s="52">
        <f t="shared" si="165"/>
        <v>5.331038373121718E-4</v>
      </c>
      <c r="M529" s="52">
        <f t="shared" si="165"/>
        <v>5.331038373121718E-4</v>
      </c>
      <c r="N529" s="52">
        <f t="shared" si="165"/>
        <v>5.331038373121718E-4</v>
      </c>
      <c r="Q529" s="52">
        <f t="shared" si="163"/>
        <v>5.2998246858297767E-4</v>
      </c>
      <c r="R529" s="52">
        <f t="shared" si="163"/>
        <v>3.769040878151949E-4</v>
      </c>
      <c r="S529" s="52">
        <f t="shared" si="163"/>
        <v>4.9856250379568976E-4</v>
      </c>
      <c r="T529" s="52">
        <f t="shared" si="163"/>
        <v>4.7178424085989409E-4</v>
      </c>
      <c r="U529" s="52">
        <f t="shared" si="163"/>
        <v>4.8591805024394128E-4</v>
      </c>
      <c r="V529" s="52">
        <f t="shared" si="163"/>
        <v>-1.8875371238295576E-3</v>
      </c>
      <c r="W529" s="52">
        <f t="shared" si="163"/>
        <v>2.2572398291493764E-4</v>
      </c>
      <c r="X529" s="52">
        <f t="shared" si="163"/>
        <v>5.1812654860773437E-4</v>
      </c>
      <c r="Y529" s="52">
        <f t="shared" si="163"/>
        <v>5.1153671979689802E-4</v>
      </c>
      <c r="Z529" s="52">
        <f t="shared" si="163"/>
        <v>1.4747057080312576E-4</v>
      </c>
      <c r="AA529" s="96"/>
      <c r="AB529" s="96"/>
      <c r="AC529" s="52">
        <f t="shared" si="164"/>
        <v>5.3622520604136603E-4</v>
      </c>
      <c r="AD529" s="52">
        <f t="shared" si="164"/>
        <v>6.8930358680914874E-4</v>
      </c>
      <c r="AE529" s="52">
        <f t="shared" si="164"/>
        <v>5.6764517082865372E-4</v>
      </c>
      <c r="AF529" s="52">
        <f t="shared" si="164"/>
        <v>5.9442343376444945E-4</v>
      </c>
      <c r="AG529" s="52">
        <f t="shared" si="164"/>
        <v>5.802896243804022E-4</v>
      </c>
      <c r="AH529" s="52">
        <f t="shared" si="164"/>
        <v>2.953744798453901E-3</v>
      </c>
      <c r="AI529" s="52">
        <f t="shared" si="164"/>
        <v>8.4048369170940584E-4</v>
      </c>
      <c r="AJ529" s="52">
        <f t="shared" si="164"/>
        <v>5.4808112601660922E-4</v>
      </c>
      <c r="AK529" s="52">
        <f t="shared" si="164"/>
        <v>5.5467095482744557E-4</v>
      </c>
      <c r="AL529" s="52">
        <f t="shared" si="164"/>
        <v>9.1873710382121766E-4</v>
      </c>
      <c r="AO529" s="52">
        <f t="shared" si="162"/>
        <v>3.1213687291941229E-6</v>
      </c>
      <c r="AP529" s="52">
        <f t="shared" si="162"/>
        <v>1.5619974949697689E-4</v>
      </c>
      <c r="AQ529" s="52">
        <f t="shared" si="162"/>
        <v>3.454133351648203E-5</v>
      </c>
      <c r="AR529" s="52">
        <f t="shared" si="162"/>
        <v>6.1319596452277705E-5</v>
      </c>
      <c r="AS529" s="52">
        <f t="shared" si="162"/>
        <v>4.7185787068230512E-5</v>
      </c>
      <c r="AT529" s="52">
        <f t="shared" si="162"/>
        <v>2.4206409611417295E-3</v>
      </c>
      <c r="AU529" s="52">
        <f t="shared" si="162"/>
        <v>3.0737985439723415E-4</v>
      </c>
      <c r="AV529" s="52">
        <f t="shared" si="162"/>
        <v>1.4977288704437421E-5</v>
      </c>
      <c r="AW529" s="52">
        <f t="shared" si="162"/>
        <v>2.1567117515273776E-5</v>
      </c>
      <c r="AX529" s="52">
        <f t="shared" si="162"/>
        <v>3.8563326650904603E-4</v>
      </c>
      <c r="BA529" s="52">
        <f t="shared" si="161"/>
        <v>3.1213687291942313E-6</v>
      </c>
      <c r="BB529" s="52">
        <f t="shared" si="161"/>
        <v>1.5619974949697695E-4</v>
      </c>
      <c r="BC529" s="52">
        <f t="shared" si="161"/>
        <v>3.4541333516481922E-5</v>
      </c>
      <c r="BD529" s="52">
        <f t="shared" si="161"/>
        <v>6.1319596452277651E-5</v>
      </c>
      <c r="BE529" s="52">
        <f t="shared" si="161"/>
        <v>4.7185787068230404E-5</v>
      </c>
      <c r="BF529" s="52">
        <f t="shared" si="161"/>
        <v>2.4206409611417291E-3</v>
      </c>
      <c r="BG529" s="52">
        <f t="shared" si="161"/>
        <v>3.0737985439723405E-4</v>
      </c>
      <c r="BH529" s="52">
        <f t="shared" si="161"/>
        <v>1.4977288704437421E-5</v>
      </c>
      <c r="BI529" s="52">
        <f t="shared" si="161"/>
        <v>2.1567117515273776E-5</v>
      </c>
      <c r="BJ529" s="52">
        <f t="shared" si="161"/>
        <v>3.8563326650904587E-4</v>
      </c>
    </row>
    <row r="530" spans="4:62">
      <c r="D530" s="42">
        <f t="shared" si="147"/>
        <v>15</v>
      </c>
      <c r="E530" s="52">
        <f t="shared" si="165"/>
        <v>6.1293949107838429E-4</v>
      </c>
      <c r="F530" s="52">
        <f t="shared" si="165"/>
        <v>6.1293949107838429E-4</v>
      </c>
      <c r="G530" s="52">
        <f t="shared" si="165"/>
        <v>6.1293949107838429E-4</v>
      </c>
      <c r="H530" s="52">
        <f t="shared" si="165"/>
        <v>6.1293949107838429E-4</v>
      </c>
      <c r="I530" s="52">
        <f t="shared" si="165"/>
        <v>6.1293949107838429E-4</v>
      </c>
      <c r="J530" s="52">
        <f t="shared" si="165"/>
        <v>6.1293949107838429E-4</v>
      </c>
      <c r="K530" s="52">
        <f t="shared" si="165"/>
        <v>6.1293949107838429E-4</v>
      </c>
      <c r="L530" s="52">
        <f t="shared" si="165"/>
        <v>6.1293949107838429E-4</v>
      </c>
      <c r="M530" s="52">
        <f t="shared" si="165"/>
        <v>6.1293949107838429E-4</v>
      </c>
      <c r="N530" s="52">
        <f t="shared" si="165"/>
        <v>6.1293949107838429E-4</v>
      </c>
      <c r="Q530" s="52">
        <f t="shared" si="163"/>
        <v>6.0960039338097717E-4</v>
      </c>
      <c r="R530" s="52">
        <f t="shared" si="163"/>
        <v>4.3717745401050949E-4</v>
      </c>
      <c r="S530" s="52">
        <f t="shared" si="163"/>
        <v>5.7536858479399647E-4</v>
      </c>
      <c r="T530" s="52">
        <f t="shared" si="163"/>
        <v>5.45275356143917E-4</v>
      </c>
      <c r="U530" s="52">
        <f t="shared" si="163"/>
        <v>5.5913099977678178E-4</v>
      </c>
      <c r="V530" s="52">
        <f t="shared" si="163"/>
        <v>-2.1760901544153879E-3</v>
      </c>
      <c r="W530" s="52">
        <f t="shared" si="163"/>
        <v>2.6167987547439124E-4</v>
      </c>
      <c r="X530" s="52">
        <f t="shared" si="163"/>
        <v>5.9760256735275237E-4</v>
      </c>
      <c r="Y530" s="52">
        <f t="shared" si="163"/>
        <v>5.8969103637536728E-4</v>
      </c>
      <c r="Z530" s="52">
        <f t="shared" si="163"/>
        <v>1.8069690398348523E-4</v>
      </c>
      <c r="AA530" s="96"/>
      <c r="AB530" s="96"/>
      <c r="AC530" s="52">
        <f t="shared" si="164"/>
        <v>6.1627858877579141E-4</v>
      </c>
      <c r="AD530" s="52">
        <f t="shared" si="164"/>
        <v>7.8870152814625909E-4</v>
      </c>
      <c r="AE530" s="52">
        <f t="shared" si="164"/>
        <v>6.505103973627719E-4</v>
      </c>
      <c r="AF530" s="52">
        <f t="shared" si="164"/>
        <v>6.8060362601285148E-4</v>
      </c>
      <c r="AG530" s="52">
        <f t="shared" si="164"/>
        <v>6.6674798237998658E-4</v>
      </c>
      <c r="AH530" s="52">
        <f t="shared" si="164"/>
        <v>3.4019691365721563E-3</v>
      </c>
      <c r="AI530" s="52">
        <f t="shared" si="164"/>
        <v>9.6419910668237713E-4</v>
      </c>
      <c r="AJ530" s="52">
        <f t="shared" si="164"/>
        <v>6.282764148040161E-4</v>
      </c>
      <c r="AK530" s="52">
        <f t="shared" si="164"/>
        <v>6.3618794578140119E-4</v>
      </c>
      <c r="AL530" s="52">
        <f t="shared" si="164"/>
        <v>1.0451820781732831E-3</v>
      </c>
      <c r="AO530" s="52">
        <f t="shared" si="162"/>
        <v>3.33909769740712E-6</v>
      </c>
      <c r="AP530" s="52">
        <f t="shared" si="162"/>
        <v>1.757620370678748E-4</v>
      </c>
      <c r="AQ530" s="52">
        <f t="shared" si="162"/>
        <v>3.7570906284387822E-5</v>
      </c>
      <c r="AR530" s="52">
        <f t="shared" si="162"/>
        <v>6.7664134934467294E-5</v>
      </c>
      <c r="AS530" s="52">
        <f t="shared" si="162"/>
        <v>5.3808491301602507E-5</v>
      </c>
      <c r="AT530" s="52">
        <f t="shared" si="162"/>
        <v>2.7890296454937723E-3</v>
      </c>
      <c r="AU530" s="52">
        <f t="shared" si="162"/>
        <v>3.5125961560399305E-4</v>
      </c>
      <c r="AV530" s="52">
        <f t="shared" si="162"/>
        <v>1.5336923725631918E-5</v>
      </c>
      <c r="AW530" s="52">
        <f t="shared" si="162"/>
        <v>2.3248454703017011E-5</v>
      </c>
      <c r="AX530" s="52">
        <f t="shared" si="162"/>
        <v>4.3224258709489906E-4</v>
      </c>
      <c r="BA530" s="52">
        <f t="shared" si="161"/>
        <v>3.33909769740712E-6</v>
      </c>
      <c r="BB530" s="52">
        <f t="shared" si="161"/>
        <v>1.757620370678748E-4</v>
      </c>
      <c r="BC530" s="52">
        <f t="shared" si="161"/>
        <v>3.7570906284387605E-5</v>
      </c>
      <c r="BD530" s="52">
        <f t="shared" si="161"/>
        <v>6.7664134934467186E-5</v>
      </c>
      <c r="BE530" s="52">
        <f t="shared" si="161"/>
        <v>5.380849130160229E-5</v>
      </c>
      <c r="BF530" s="52">
        <f t="shared" si="161"/>
        <v>2.7890296454937719E-3</v>
      </c>
      <c r="BG530" s="52">
        <f t="shared" si="161"/>
        <v>3.5125961560399284E-4</v>
      </c>
      <c r="BH530" s="52">
        <f t="shared" si="161"/>
        <v>1.533692372563181E-5</v>
      </c>
      <c r="BI530" s="52">
        <f t="shared" si="161"/>
        <v>2.3248454703016902E-5</v>
      </c>
      <c r="BJ530" s="52">
        <f t="shared" si="161"/>
        <v>4.3224258709489885E-4</v>
      </c>
    </row>
    <row r="531" spans="4:62">
      <c r="D531" s="42">
        <f t="shared" si="147"/>
        <v>16</v>
      </c>
      <c r="E531" s="52">
        <f t="shared" si="165"/>
        <v>6.9950397282120692E-4</v>
      </c>
      <c r="F531" s="52">
        <f t="shared" si="165"/>
        <v>6.9950397282120692E-4</v>
      </c>
      <c r="G531" s="52">
        <f t="shared" si="165"/>
        <v>6.9950397282120692E-4</v>
      </c>
      <c r="H531" s="52">
        <f t="shared" si="165"/>
        <v>6.9950397282120692E-4</v>
      </c>
      <c r="I531" s="52">
        <f t="shared" si="165"/>
        <v>6.9950397282120692E-4</v>
      </c>
      <c r="J531" s="52">
        <f t="shared" si="165"/>
        <v>6.9950397282120692E-4</v>
      </c>
      <c r="K531" s="52">
        <f t="shared" si="165"/>
        <v>6.9950397282120692E-4</v>
      </c>
      <c r="L531" s="52">
        <f t="shared" si="165"/>
        <v>6.9950397282120692E-4</v>
      </c>
      <c r="M531" s="52">
        <f t="shared" si="165"/>
        <v>6.9950397282120692E-4</v>
      </c>
      <c r="N531" s="52">
        <f t="shared" si="165"/>
        <v>6.9950397282120692E-4</v>
      </c>
      <c r="Q531" s="52">
        <f t="shared" si="163"/>
        <v>6.9592879519704239E-4</v>
      </c>
      <c r="R531" s="52">
        <f t="shared" si="163"/>
        <v>5.0253087020312424E-4</v>
      </c>
      <c r="S531" s="52">
        <f t="shared" si="163"/>
        <v>6.5864815078571992E-4</v>
      </c>
      <c r="T531" s="52">
        <f t="shared" si="163"/>
        <v>6.2496055952300977E-4</v>
      </c>
      <c r="U531" s="52">
        <f t="shared" si="163"/>
        <v>6.3851459262281342E-4</v>
      </c>
      <c r="V531" s="52">
        <f t="shared" si="163"/>
        <v>-2.4889634430982754E-3</v>
      </c>
      <c r="W531" s="52">
        <f t="shared" si="163"/>
        <v>3.0066625634783207E-4</v>
      </c>
      <c r="X531" s="52">
        <f t="shared" si="163"/>
        <v>6.8377710277763753E-4</v>
      </c>
      <c r="Y531" s="52">
        <f t="shared" si="163"/>
        <v>6.7443247195490385E-4</v>
      </c>
      <c r="Z531" s="52">
        <f t="shared" si="163"/>
        <v>2.1672366867178823E-4</v>
      </c>
      <c r="AA531" s="96"/>
      <c r="AB531" s="96"/>
      <c r="AC531" s="52">
        <f t="shared" si="164"/>
        <v>7.0307915044537145E-4</v>
      </c>
      <c r="AD531" s="52">
        <f t="shared" si="164"/>
        <v>8.964770754392896E-4</v>
      </c>
      <c r="AE531" s="52">
        <f t="shared" si="164"/>
        <v>7.4035979485669371E-4</v>
      </c>
      <c r="AF531" s="52">
        <f t="shared" si="164"/>
        <v>7.7404738611940396E-4</v>
      </c>
      <c r="AG531" s="52">
        <f t="shared" si="164"/>
        <v>7.604933530196001E-4</v>
      </c>
      <c r="AH531" s="52">
        <f t="shared" si="164"/>
        <v>3.887971388740689E-3</v>
      </c>
      <c r="AI531" s="52">
        <f t="shared" si="164"/>
        <v>1.0983416892945816E-3</v>
      </c>
      <c r="AJ531" s="52">
        <f t="shared" si="164"/>
        <v>7.152308428647762E-4</v>
      </c>
      <c r="AK531" s="52">
        <f t="shared" si="164"/>
        <v>7.2457547368750977E-4</v>
      </c>
      <c r="AL531" s="52">
        <f t="shared" si="164"/>
        <v>1.1822842769706253E-3</v>
      </c>
      <c r="AO531" s="52">
        <f t="shared" si="162"/>
        <v>3.5751776241645279E-6</v>
      </c>
      <c r="AP531" s="52">
        <f t="shared" si="162"/>
        <v>1.9697310261808268E-4</v>
      </c>
      <c r="AQ531" s="52">
        <f t="shared" si="162"/>
        <v>4.0855822035487004E-5</v>
      </c>
      <c r="AR531" s="52">
        <f t="shared" si="162"/>
        <v>7.4543413298197147E-5</v>
      </c>
      <c r="AS531" s="52">
        <f t="shared" si="162"/>
        <v>6.0989380198393501E-5</v>
      </c>
      <c r="AT531" s="52">
        <f t="shared" si="162"/>
        <v>3.1884674159194824E-3</v>
      </c>
      <c r="AU531" s="52">
        <f t="shared" si="162"/>
        <v>3.9883771647337485E-4</v>
      </c>
      <c r="AV531" s="52">
        <f t="shared" si="162"/>
        <v>1.5726870043569394E-5</v>
      </c>
      <c r="AW531" s="52">
        <f t="shared" si="162"/>
        <v>2.5071500866303068E-5</v>
      </c>
      <c r="AX531" s="52">
        <f t="shared" si="162"/>
        <v>4.8278030414941869E-4</v>
      </c>
      <c r="BA531" s="52">
        <f t="shared" si="161"/>
        <v>3.5751776241645279E-6</v>
      </c>
      <c r="BB531" s="52">
        <f t="shared" si="161"/>
        <v>1.9697310261808268E-4</v>
      </c>
      <c r="BC531" s="52">
        <f t="shared" si="161"/>
        <v>4.0855822035486787E-5</v>
      </c>
      <c r="BD531" s="52">
        <f t="shared" si="161"/>
        <v>7.4543413298197038E-5</v>
      </c>
      <c r="BE531" s="52">
        <f t="shared" si="161"/>
        <v>6.0989380198393176E-5</v>
      </c>
      <c r="BF531" s="52">
        <f t="shared" si="161"/>
        <v>3.188467415919482E-3</v>
      </c>
      <c r="BG531" s="52">
        <f t="shared" si="161"/>
        <v>3.9883771647337464E-4</v>
      </c>
      <c r="BH531" s="52">
        <f t="shared" si="161"/>
        <v>1.5726870043569286E-5</v>
      </c>
      <c r="BI531" s="52">
        <f t="shared" si="161"/>
        <v>2.5071500866302851E-5</v>
      </c>
      <c r="BJ531" s="52">
        <f t="shared" si="161"/>
        <v>4.8278030414941836E-4</v>
      </c>
    </row>
    <row r="532" spans="4:62">
      <c r="D532" s="42">
        <f t="shared" si="147"/>
        <v>17</v>
      </c>
      <c r="E532" s="52">
        <f t="shared" si="165"/>
        <v>7.9285808997022139E-4</v>
      </c>
      <c r="F532" s="52">
        <f t="shared" si="165"/>
        <v>7.9285808997022139E-4</v>
      </c>
      <c r="G532" s="52">
        <f t="shared" si="165"/>
        <v>7.9285808997022139E-4</v>
      </c>
      <c r="H532" s="52">
        <f t="shared" si="165"/>
        <v>7.9285808997022139E-4</v>
      </c>
      <c r="I532" s="52">
        <f t="shared" si="165"/>
        <v>7.9285808997022139E-4</v>
      </c>
      <c r="J532" s="52">
        <f t="shared" si="165"/>
        <v>7.9285808997022139E-4</v>
      </c>
      <c r="K532" s="52">
        <f t="shared" si="165"/>
        <v>7.9285808997022139E-4</v>
      </c>
      <c r="L532" s="52">
        <f t="shared" si="165"/>
        <v>7.9285808997022139E-4</v>
      </c>
      <c r="M532" s="52">
        <f t="shared" si="165"/>
        <v>7.9285808997022139E-4</v>
      </c>
      <c r="N532" s="52">
        <f t="shared" si="165"/>
        <v>7.9285808997022139E-4</v>
      </c>
      <c r="Q532" s="52">
        <f t="shared" si="163"/>
        <v>7.8902831562583948E-4</v>
      </c>
      <c r="R532" s="52">
        <f t="shared" si="163"/>
        <v>5.7301024405831999E-4</v>
      </c>
      <c r="S532" s="52">
        <f t="shared" si="163"/>
        <v>7.4845970170342696E-4</v>
      </c>
      <c r="T532" s="52">
        <f t="shared" si="163"/>
        <v>7.1089582606102797E-4</v>
      </c>
      <c r="U532" s="52">
        <f t="shared" si="163"/>
        <v>7.2412459197884337E-4</v>
      </c>
      <c r="V532" s="52">
        <f t="shared" si="163"/>
        <v>-2.8263767684766311E-3</v>
      </c>
      <c r="W532" s="52">
        <f t="shared" si="163"/>
        <v>3.4271051161280472E-4</v>
      </c>
      <c r="X532" s="52">
        <f t="shared" si="163"/>
        <v>7.7671068839323728E-4</v>
      </c>
      <c r="Y532" s="52">
        <f t="shared" si="163"/>
        <v>7.6582055336190259E-4</v>
      </c>
      <c r="Z532" s="52">
        <f t="shared" si="163"/>
        <v>2.5557617195603132E-4</v>
      </c>
      <c r="AA532" s="96"/>
      <c r="AB532" s="96"/>
      <c r="AC532" s="52">
        <f t="shared" si="164"/>
        <v>7.9668786431460331E-4</v>
      </c>
      <c r="AD532" s="52">
        <f t="shared" si="164"/>
        <v>1.0127059358821229E-3</v>
      </c>
      <c r="AE532" s="52">
        <f t="shared" si="164"/>
        <v>8.3725647823701572E-4</v>
      </c>
      <c r="AF532" s="52">
        <f t="shared" si="164"/>
        <v>8.7482035387941482E-4</v>
      </c>
      <c r="AG532" s="52">
        <f t="shared" si="164"/>
        <v>8.6159158796159921E-4</v>
      </c>
      <c r="AH532" s="52">
        <f t="shared" si="164"/>
        <v>4.4120929484170734E-3</v>
      </c>
      <c r="AI532" s="52">
        <f t="shared" si="164"/>
        <v>1.243005668327638E-3</v>
      </c>
      <c r="AJ532" s="52">
        <f t="shared" si="164"/>
        <v>8.0900549154720551E-4</v>
      </c>
      <c r="AK532" s="52">
        <f t="shared" si="164"/>
        <v>8.1989562657854009E-4</v>
      </c>
      <c r="AL532" s="52">
        <f t="shared" si="164"/>
        <v>1.3301400079844111E-3</v>
      </c>
      <c r="AO532" s="52">
        <f t="shared" si="162"/>
        <v>3.8297743443819164E-6</v>
      </c>
      <c r="AP532" s="52">
        <f t="shared" si="162"/>
        <v>2.1984784591190141E-4</v>
      </c>
      <c r="AQ532" s="52">
        <f t="shared" si="162"/>
        <v>4.4398388266794439E-5</v>
      </c>
      <c r="AR532" s="52">
        <f t="shared" si="162"/>
        <v>8.1962263909193421E-5</v>
      </c>
      <c r="AS532" s="52">
        <f t="shared" si="162"/>
        <v>6.8733497991378028E-5</v>
      </c>
      <c r="AT532" s="52">
        <f t="shared" si="162"/>
        <v>3.6192348584468525E-3</v>
      </c>
      <c r="AU532" s="52">
        <f t="shared" si="162"/>
        <v>4.5014757835741667E-4</v>
      </c>
      <c r="AV532" s="52">
        <f t="shared" si="162"/>
        <v>1.6147401576984115E-5</v>
      </c>
      <c r="AW532" s="52">
        <f t="shared" si="162"/>
        <v>2.7037536608318807E-5</v>
      </c>
      <c r="AX532" s="52">
        <f t="shared" si="162"/>
        <v>5.3728191801419008E-4</v>
      </c>
      <c r="BA532" s="52">
        <f t="shared" si="161"/>
        <v>3.8297743443819164E-6</v>
      </c>
      <c r="BB532" s="52">
        <f t="shared" si="161"/>
        <v>2.1984784591190152E-4</v>
      </c>
      <c r="BC532" s="52">
        <f t="shared" si="161"/>
        <v>4.439838826679433E-5</v>
      </c>
      <c r="BD532" s="52">
        <f t="shared" si="161"/>
        <v>8.1962263909193421E-5</v>
      </c>
      <c r="BE532" s="52">
        <f t="shared" si="161"/>
        <v>6.8733497991377811E-5</v>
      </c>
      <c r="BF532" s="52">
        <f t="shared" si="161"/>
        <v>3.6192348584468521E-3</v>
      </c>
      <c r="BG532" s="52">
        <f t="shared" si="161"/>
        <v>4.5014757835741656E-4</v>
      </c>
      <c r="BH532" s="52">
        <f t="shared" si="161"/>
        <v>1.6147401576984115E-5</v>
      </c>
      <c r="BI532" s="52">
        <f t="shared" si="161"/>
        <v>2.7037536608318698E-5</v>
      </c>
      <c r="BJ532" s="52">
        <f t="shared" si="161"/>
        <v>5.3728191801418975E-4</v>
      </c>
    </row>
    <row r="533" spans="4:62">
      <c r="D533" s="42">
        <f t="shared" si="147"/>
        <v>18</v>
      </c>
      <c r="E533" s="52">
        <f t="shared" si="165"/>
        <v>8.9304552388637273E-4</v>
      </c>
      <c r="F533" s="52">
        <f t="shared" si="165"/>
        <v>8.9304552388637273E-4</v>
      </c>
      <c r="G533" s="52">
        <f t="shared" si="165"/>
        <v>8.9304552388637273E-4</v>
      </c>
      <c r="H533" s="52">
        <f t="shared" si="165"/>
        <v>8.9304552388637273E-4</v>
      </c>
      <c r="I533" s="52">
        <f t="shared" si="165"/>
        <v>8.9304552388637273E-4</v>
      </c>
      <c r="J533" s="52">
        <f t="shared" si="165"/>
        <v>8.9304552388637273E-4</v>
      </c>
      <c r="K533" s="52">
        <f t="shared" si="165"/>
        <v>8.9304552388637273E-4</v>
      </c>
      <c r="L533" s="52">
        <f t="shared" si="165"/>
        <v>8.9304552388637273E-4</v>
      </c>
      <c r="M533" s="52">
        <f t="shared" si="165"/>
        <v>8.9304552388637273E-4</v>
      </c>
      <c r="N533" s="52">
        <f t="shared" si="165"/>
        <v>8.9304552388637273E-4</v>
      </c>
      <c r="Q533" s="52">
        <f t="shared" si="163"/>
        <v>8.8894251689986383E-4</v>
      </c>
      <c r="R533" s="52">
        <f t="shared" si="163"/>
        <v>6.4864855360708827E-4</v>
      </c>
      <c r="S533" s="52">
        <f t="shared" si="163"/>
        <v>8.448452613045315E-4</v>
      </c>
      <c r="T533" s="52">
        <f t="shared" si="163"/>
        <v>8.03121365761667E-4</v>
      </c>
      <c r="U533" s="52">
        <f t="shared" si="163"/>
        <v>8.1600105565267454E-4</v>
      </c>
      <c r="V533" s="52">
        <f t="shared" si="163"/>
        <v>-3.188488009749611E-3</v>
      </c>
      <c r="W533" s="52">
        <f t="shared" si="163"/>
        <v>3.8783231421299895E-4</v>
      </c>
      <c r="X533" s="52">
        <f t="shared" si="163"/>
        <v>8.7644680878942456E-4</v>
      </c>
      <c r="Y533" s="52">
        <f t="shared" si="163"/>
        <v>8.6389804202876631E-4</v>
      </c>
      <c r="Z533" s="52">
        <f t="shared" si="163"/>
        <v>2.9727259332600455E-4</v>
      </c>
      <c r="AA533" s="96"/>
      <c r="AB533" s="96"/>
      <c r="AC533" s="52">
        <f t="shared" si="164"/>
        <v>8.9714853087288153E-4</v>
      </c>
      <c r="AD533" s="52">
        <f t="shared" si="164"/>
        <v>1.1374424941656572E-3</v>
      </c>
      <c r="AE533" s="52">
        <f t="shared" si="164"/>
        <v>9.4124578646821375E-4</v>
      </c>
      <c r="AF533" s="52">
        <f t="shared" si="164"/>
        <v>9.8296968201107824E-4</v>
      </c>
      <c r="AG533" s="52">
        <f t="shared" si="164"/>
        <v>9.7008999212007071E-4</v>
      </c>
      <c r="AH533" s="52">
        <f t="shared" si="164"/>
        <v>4.9745790575223565E-3</v>
      </c>
      <c r="AI533" s="52">
        <f t="shared" si="164"/>
        <v>1.3982587335597462E-3</v>
      </c>
      <c r="AJ533" s="52">
        <f t="shared" si="164"/>
        <v>9.096442389833208E-4</v>
      </c>
      <c r="AK533" s="52">
        <f t="shared" si="164"/>
        <v>9.2219300574397894E-4</v>
      </c>
      <c r="AL533" s="52">
        <f t="shared" si="164"/>
        <v>1.4888184544467405E-3</v>
      </c>
      <c r="AO533" s="52">
        <f t="shared" si="162"/>
        <v>4.1030069865089034E-6</v>
      </c>
      <c r="AP533" s="52">
        <f t="shared" si="162"/>
        <v>2.4439697027928446E-4</v>
      </c>
      <c r="AQ533" s="52">
        <f t="shared" si="162"/>
        <v>4.8200262581841232E-5</v>
      </c>
      <c r="AR533" s="52">
        <f t="shared" si="162"/>
        <v>8.9924158124705727E-5</v>
      </c>
      <c r="AS533" s="52">
        <f t="shared" si="162"/>
        <v>7.7044468233698196E-5</v>
      </c>
      <c r="AT533" s="52">
        <f t="shared" si="162"/>
        <v>4.0815335336359835E-3</v>
      </c>
      <c r="AU533" s="52">
        <f t="shared" si="162"/>
        <v>5.0521320967337373E-4</v>
      </c>
      <c r="AV533" s="52">
        <f t="shared" si="162"/>
        <v>1.6598715096948174E-5</v>
      </c>
      <c r="AW533" s="52">
        <f t="shared" si="162"/>
        <v>2.9147481857606425E-5</v>
      </c>
      <c r="AX533" s="52">
        <f t="shared" si="162"/>
        <v>5.9577293056036818E-4</v>
      </c>
      <c r="BA533" s="52">
        <f t="shared" si="161"/>
        <v>4.103006986508795E-6</v>
      </c>
      <c r="BB533" s="52">
        <f t="shared" si="161"/>
        <v>2.4439697027928446E-4</v>
      </c>
      <c r="BC533" s="52">
        <f t="shared" si="161"/>
        <v>4.8200262581841015E-5</v>
      </c>
      <c r="BD533" s="52">
        <f t="shared" si="161"/>
        <v>8.992415812470551E-5</v>
      </c>
      <c r="BE533" s="52">
        <f t="shared" si="161"/>
        <v>7.7044468233697979E-5</v>
      </c>
      <c r="BF533" s="52">
        <f t="shared" si="161"/>
        <v>4.0815335336359835E-3</v>
      </c>
      <c r="BG533" s="52">
        <f t="shared" si="161"/>
        <v>5.0521320967337351E-4</v>
      </c>
      <c r="BH533" s="52">
        <f t="shared" si="161"/>
        <v>1.6598715096948066E-5</v>
      </c>
      <c r="BI533" s="52">
        <f t="shared" si="161"/>
        <v>2.9147481857606209E-5</v>
      </c>
      <c r="BJ533" s="52">
        <f t="shared" si="161"/>
        <v>5.9577293056036775E-4</v>
      </c>
    </row>
    <row r="534" spans="4:62">
      <c r="D534" s="42">
        <f t="shared" si="147"/>
        <v>19</v>
      </c>
      <c r="E534" s="52">
        <f t="shared" si="165"/>
        <v>1.000026479821706E-3</v>
      </c>
      <c r="F534" s="52">
        <f t="shared" si="165"/>
        <v>1.000026479821706E-3</v>
      </c>
      <c r="G534" s="52">
        <f t="shared" si="165"/>
        <v>1.000026479821706E-3</v>
      </c>
      <c r="H534" s="52">
        <f t="shared" si="165"/>
        <v>1.000026479821706E-3</v>
      </c>
      <c r="I534" s="52">
        <f t="shared" si="165"/>
        <v>1.000026479821706E-3</v>
      </c>
      <c r="J534" s="52">
        <f t="shared" si="165"/>
        <v>1.000026479821706E-3</v>
      </c>
      <c r="K534" s="52">
        <f t="shared" si="165"/>
        <v>1.000026479821706E-3</v>
      </c>
      <c r="L534" s="52">
        <f t="shared" si="165"/>
        <v>1.000026479821706E-3</v>
      </c>
      <c r="M534" s="52">
        <f t="shared" si="165"/>
        <v>1.000026479821706E-3</v>
      </c>
      <c r="N534" s="52">
        <f t="shared" si="165"/>
        <v>1.000026479821706E-3</v>
      </c>
      <c r="Q534" s="52">
        <f t="shared" si="163"/>
        <v>9.9563171279998231E-4</v>
      </c>
      <c r="R534" s="52">
        <f t="shared" si="163"/>
        <v>7.2941575508698759E-4</v>
      </c>
      <c r="S534" s="52">
        <f t="shared" si="163"/>
        <v>9.4776654495691082E-4</v>
      </c>
      <c r="T534" s="52">
        <f t="shared" si="163"/>
        <v>9.016005463651323E-4</v>
      </c>
      <c r="U534" s="52">
        <f t="shared" si="163"/>
        <v>9.1410749003855254E-4</v>
      </c>
      <c r="V534" s="52">
        <f t="shared" si="163"/>
        <v>-3.5751533352507605E-3</v>
      </c>
      <c r="W534" s="52">
        <f t="shared" si="163"/>
        <v>4.3601374163366872E-4</v>
      </c>
      <c r="X534" s="52">
        <f t="shared" si="163"/>
        <v>9.8294584848132279E-4</v>
      </c>
      <c r="Y534" s="52">
        <f t="shared" si="163"/>
        <v>9.6862598128409454E-4</v>
      </c>
      <c r="Z534" s="52">
        <f t="shared" si="163"/>
        <v>3.4179637083861617E-4</v>
      </c>
      <c r="AA534" s="96"/>
      <c r="AB534" s="96"/>
      <c r="AC534" s="52">
        <f t="shared" si="164"/>
        <v>1.0044212468434299E-3</v>
      </c>
      <c r="AD534" s="52">
        <f t="shared" si="164"/>
        <v>1.2706372045564246E-3</v>
      </c>
      <c r="AE534" s="52">
        <f t="shared" si="164"/>
        <v>1.0522864146865012E-3</v>
      </c>
      <c r="AF534" s="52">
        <f t="shared" si="164"/>
        <v>1.0984524132782796E-3</v>
      </c>
      <c r="AG534" s="52">
        <f t="shared" si="164"/>
        <v>1.0859454696048594E-3</v>
      </c>
      <c r="AH534" s="52">
        <f t="shared" si="164"/>
        <v>5.5752062948941725E-3</v>
      </c>
      <c r="AI534" s="52">
        <f t="shared" si="164"/>
        <v>1.5640392180097432E-3</v>
      </c>
      <c r="AJ534" s="52">
        <f t="shared" si="164"/>
        <v>1.0171071111620895E-3</v>
      </c>
      <c r="AK534" s="52">
        <f t="shared" si="164"/>
        <v>1.0314269783593174E-3</v>
      </c>
      <c r="AL534" s="52">
        <f t="shared" si="164"/>
        <v>1.6582565888047956E-3</v>
      </c>
      <c r="AO534" s="52">
        <f t="shared" si="162"/>
        <v>4.3947670217237087E-6</v>
      </c>
      <c r="AP534" s="52">
        <f t="shared" si="162"/>
        <v>2.7061072473471843E-4</v>
      </c>
      <c r="AQ534" s="52">
        <f t="shared" si="162"/>
        <v>5.2259934864795198E-5</v>
      </c>
      <c r="AR534" s="52">
        <f t="shared" si="162"/>
        <v>9.8425933456573723E-5</v>
      </c>
      <c r="AS534" s="52">
        <f t="shared" si="162"/>
        <v>8.5918989783153482E-5</v>
      </c>
      <c r="AT534" s="52">
        <f t="shared" si="162"/>
        <v>4.5751798150724665E-3</v>
      </c>
      <c r="AU534" s="52">
        <f t="shared" si="162"/>
        <v>5.640127381880373E-4</v>
      </c>
      <c r="AV534" s="52">
        <f t="shared" si="162"/>
        <v>1.7080631340383231E-5</v>
      </c>
      <c r="AW534" s="52">
        <f t="shared" si="162"/>
        <v>3.1400498537611479E-5</v>
      </c>
      <c r="AX534" s="52">
        <f t="shared" si="162"/>
        <v>6.582301089830898E-4</v>
      </c>
      <c r="BA534" s="52">
        <f t="shared" si="161"/>
        <v>4.3947670217239256E-6</v>
      </c>
      <c r="BB534" s="52">
        <f t="shared" si="161"/>
        <v>2.7061072473471854E-4</v>
      </c>
      <c r="BC534" s="52">
        <f t="shared" si="161"/>
        <v>5.2259934864795198E-5</v>
      </c>
      <c r="BD534" s="52">
        <f t="shared" si="161"/>
        <v>9.8425933456573614E-5</v>
      </c>
      <c r="BE534" s="52">
        <f t="shared" si="161"/>
        <v>8.5918989783153373E-5</v>
      </c>
      <c r="BF534" s="52">
        <f t="shared" si="161"/>
        <v>4.5751798150724665E-3</v>
      </c>
      <c r="BG534" s="52">
        <f t="shared" si="161"/>
        <v>5.6401273818803719E-4</v>
      </c>
      <c r="BH534" s="52">
        <f t="shared" si="161"/>
        <v>1.7080631340383448E-5</v>
      </c>
      <c r="BI534" s="52">
        <f t="shared" si="161"/>
        <v>3.1400498537611371E-5</v>
      </c>
      <c r="BJ534" s="52">
        <f t="shared" si="161"/>
        <v>6.5823010898308958E-4</v>
      </c>
    </row>
    <row r="535" spans="4:62">
      <c r="D535" s="42">
        <f t="shared" si="147"/>
        <v>20</v>
      </c>
      <c r="E535" s="52">
        <f t="shared" si="165"/>
        <v>1.1138147470669832E-3</v>
      </c>
      <c r="F535" s="52">
        <f t="shared" si="165"/>
        <v>1.1138147470669832E-3</v>
      </c>
      <c r="G535" s="52">
        <f t="shared" si="165"/>
        <v>1.1138147470669832E-3</v>
      </c>
      <c r="H535" s="52">
        <f t="shared" si="165"/>
        <v>1.1138147470669832E-3</v>
      </c>
      <c r="I535" s="52">
        <f t="shared" si="165"/>
        <v>1.1138147470669832E-3</v>
      </c>
      <c r="J535" s="52">
        <f t="shared" si="165"/>
        <v>1.1138147470669832E-3</v>
      </c>
      <c r="K535" s="52">
        <f t="shared" si="165"/>
        <v>1.1138147470669832E-3</v>
      </c>
      <c r="L535" s="52">
        <f t="shared" si="165"/>
        <v>1.1138147470669832E-3</v>
      </c>
      <c r="M535" s="52">
        <f t="shared" si="165"/>
        <v>1.1138147470669832E-3</v>
      </c>
      <c r="N535" s="52">
        <f t="shared" si="165"/>
        <v>1.1138147470669832E-3</v>
      </c>
      <c r="Q535" s="52">
        <f t="shared" si="163"/>
        <v>1.1091096550106001E-3</v>
      </c>
      <c r="R535" s="52">
        <f t="shared" si="163"/>
        <v>8.1532225897169039E-4</v>
      </c>
      <c r="S535" s="52">
        <f t="shared" si="163"/>
        <v>1.0572368186806097E-3</v>
      </c>
      <c r="T535" s="52">
        <f t="shared" si="163"/>
        <v>1.006346061327408E-3</v>
      </c>
      <c r="U535" s="52">
        <f t="shared" si="163"/>
        <v>1.0184565405474061E-3</v>
      </c>
      <c r="V535" s="52">
        <f t="shared" si="163"/>
        <v>-3.9864225841365368E-3</v>
      </c>
      <c r="W535" s="52">
        <f t="shared" si="163"/>
        <v>4.8726100421109497E-4</v>
      </c>
      <c r="X535" s="52">
        <f t="shared" si="163"/>
        <v>1.0962215346431874E-3</v>
      </c>
      <c r="Y535" s="52">
        <f t="shared" si="163"/>
        <v>1.0800178700164759E-3</v>
      </c>
      <c r="Z535" s="52">
        <f t="shared" si="163"/>
        <v>3.8915324337803083E-4</v>
      </c>
      <c r="AA535" s="96"/>
      <c r="AB535" s="96"/>
      <c r="AC535" s="52">
        <f t="shared" si="164"/>
        <v>1.1185198391233666E-3</v>
      </c>
      <c r="AD535" s="52">
        <f t="shared" si="164"/>
        <v>1.4123072351622762E-3</v>
      </c>
      <c r="AE535" s="52">
        <f t="shared" si="164"/>
        <v>1.1703926754533568E-3</v>
      </c>
      <c r="AF535" s="52">
        <f t="shared" si="164"/>
        <v>1.2212834328065583E-3</v>
      </c>
      <c r="AG535" s="52">
        <f t="shared" si="164"/>
        <v>1.2091729535865603E-3</v>
      </c>
      <c r="AH535" s="52">
        <f t="shared" si="164"/>
        <v>6.2140520782705032E-3</v>
      </c>
      <c r="AI535" s="52">
        <f t="shared" si="164"/>
        <v>1.7403684899228713E-3</v>
      </c>
      <c r="AJ535" s="52">
        <f t="shared" si="164"/>
        <v>1.1314079594907792E-3</v>
      </c>
      <c r="AK535" s="52">
        <f t="shared" si="164"/>
        <v>1.1476116241174905E-3</v>
      </c>
      <c r="AL535" s="52">
        <f t="shared" si="164"/>
        <v>1.8384762507559355E-3</v>
      </c>
      <c r="AO535" s="52">
        <f t="shared" si="162"/>
        <v>4.705092056383163E-6</v>
      </c>
      <c r="AP535" s="52">
        <f t="shared" si="162"/>
        <v>2.9849248809529284E-4</v>
      </c>
      <c r="AQ535" s="52">
        <f t="shared" si="162"/>
        <v>5.6577928386373566E-5</v>
      </c>
      <c r="AR535" s="52">
        <f t="shared" si="162"/>
        <v>1.0746868573957525E-4</v>
      </c>
      <c r="AS535" s="52">
        <f t="shared" si="162"/>
        <v>9.5358206519577078E-5</v>
      </c>
      <c r="AT535" s="52">
        <f t="shared" si="162"/>
        <v>5.10023733120352E-3</v>
      </c>
      <c r="AU535" s="52">
        <f t="shared" si="162"/>
        <v>6.2655374285588831E-4</v>
      </c>
      <c r="AV535" s="52">
        <f t="shared" si="162"/>
        <v>1.7593212423795777E-5</v>
      </c>
      <c r="AW535" s="52">
        <f t="shared" si="162"/>
        <v>3.3796877050507306E-5</v>
      </c>
      <c r="AX535" s="52">
        <f t="shared" si="162"/>
        <v>7.2466150368895245E-4</v>
      </c>
      <c r="BA535" s="52">
        <f t="shared" si="161"/>
        <v>4.7050920563833799E-6</v>
      </c>
      <c r="BB535" s="52">
        <f t="shared" si="161"/>
        <v>2.9849248809529294E-4</v>
      </c>
      <c r="BC535" s="52">
        <f t="shared" si="161"/>
        <v>5.6577928386373566E-5</v>
      </c>
      <c r="BD535" s="52">
        <f t="shared" si="161"/>
        <v>1.0746868573957504E-4</v>
      </c>
      <c r="BE535" s="52">
        <f t="shared" si="161"/>
        <v>9.5358206519577078E-5</v>
      </c>
      <c r="BF535" s="52">
        <f t="shared" si="161"/>
        <v>5.10023733120352E-3</v>
      </c>
      <c r="BG535" s="52">
        <f t="shared" si="161"/>
        <v>6.2655374285588809E-4</v>
      </c>
      <c r="BH535" s="52">
        <f t="shared" si="161"/>
        <v>1.7593212423795994E-5</v>
      </c>
      <c r="BI535" s="52">
        <f t="shared" si="161"/>
        <v>3.3796877050507306E-5</v>
      </c>
      <c r="BJ535" s="52">
        <f t="shared" si="161"/>
        <v>7.2466150368895223E-4</v>
      </c>
    </row>
    <row r="536" spans="4:62">
      <c r="D536" s="42">
        <f t="shared" si="147"/>
        <v>25</v>
      </c>
      <c r="E536" s="52">
        <f t="shared" si="165"/>
        <v>1.7823666982302211E-3</v>
      </c>
      <c r="F536" s="52">
        <f t="shared" si="165"/>
        <v>1.7823666982302211E-3</v>
      </c>
      <c r="G536" s="52">
        <f t="shared" si="165"/>
        <v>1.7823666982302211E-3</v>
      </c>
      <c r="H536" s="52">
        <f t="shared" si="165"/>
        <v>1.7823666982302211E-3</v>
      </c>
      <c r="I536" s="52">
        <f t="shared" si="165"/>
        <v>1.7823666982302211E-3</v>
      </c>
      <c r="J536" s="52">
        <f t="shared" si="165"/>
        <v>1.7823666982302211E-3</v>
      </c>
      <c r="K536" s="52">
        <f t="shared" si="165"/>
        <v>1.7823666982302211E-3</v>
      </c>
      <c r="L536" s="52">
        <f t="shared" si="165"/>
        <v>1.7823666982302211E-3</v>
      </c>
      <c r="M536" s="52">
        <f t="shared" si="165"/>
        <v>1.7823666982302211E-3</v>
      </c>
      <c r="N536" s="52">
        <f t="shared" si="165"/>
        <v>1.7823666982302211E-3</v>
      </c>
      <c r="Q536" s="52">
        <f t="shared" si="163"/>
        <v>1.7758383214676113E-3</v>
      </c>
      <c r="R536" s="52">
        <f t="shared" si="163"/>
        <v>1.3200576080558825E-3</v>
      </c>
      <c r="S536" s="52">
        <f t="shared" si="163"/>
        <v>1.7004188168262952E-3</v>
      </c>
      <c r="T536" s="52">
        <f t="shared" si="163"/>
        <v>1.6217681966577456E-3</v>
      </c>
      <c r="U536" s="52">
        <f t="shared" si="163"/>
        <v>1.6315492873536092E-3</v>
      </c>
      <c r="V536" s="52">
        <f t="shared" si="163"/>
        <v>-6.4027952511299096E-3</v>
      </c>
      <c r="W536" s="52">
        <f t="shared" si="163"/>
        <v>7.8835933550091544E-4</v>
      </c>
      <c r="X536" s="52">
        <f t="shared" si="163"/>
        <v>1.7617618652611701E-3</v>
      </c>
      <c r="Y536" s="52">
        <f t="shared" si="163"/>
        <v>1.7344901311615087E-3</v>
      </c>
      <c r="Z536" s="52">
        <f t="shared" si="163"/>
        <v>6.6739396453224537E-4</v>
      </c>
      <c r="AA536" s="96"/>
      <c r="AB536" s="96"/>
      <c r="AC536" s="52">
        <f t="shared" si="164"/>
        <v>1.7888950749928314E-3</v>
      </c>
      <c r="AD536" s="52">
        <f t="shared" si="164"/>
        <v>2.2446757884045602E-3</v>
      </c>
      <c r="AE536" s="52">
        <f t="shared" si="164"/>
        <v>1.8643145796341473E-3</v>
      </c>
      <c r="AF536" s="52">
        <f t="shared" si="164"/>
        <v>1.9429651998026966E-3</v>
      </c>
      <c r="AG536" s="52">
        <f t="shared" si="164"/>
        <v>1.9331841091068333E-3</v>
      </c>
      <c r="AH536" s="52">
        <f t="shared" si="164"/>
        <v>9.9675286475903527E-3</v>
      </c>
      <c r="AI536" s="52">
        <f t="shared" si="164"/>
        <v>2.7763740609595263E-3</v>
      </c>
      <c r="AJ536" s="52">
        <f t="shared" si="164"/>
        <v>1.8029715311992721E-3</v>
      </c>
      <c r="AK536" s="52">
        <f t="shared" si="164"/>
        <v>1.8302432652989335E-3</v>
      </c>
      <c r="AL536" s="52">
        <f t="shared" si="164"/>
        <v>2.8973394319281968E-3</v>
      </c>
      <c r="AO536" s="52">
        <f t="shared" si="162"/>
        <v>6.5283767626098284E-6</v>
      </c>
      <c r="AP536" s="52">
        <f t="shared" si="162"/>
        <v>4.6230909017433864E-4</v>
      </c>
      <c r="AQ536" s="52">
        <f t="shared" si="162"/>
        <v>8.194788140392594E-5</v>
      </c>
      <c r="AR536" s="52">
        <f t="shared" si="162"/>
        <v>1.6059850157247547E-4</v>
      </c>
      <c r="AS536" s="52">
        <f t="shared" si="162"/>
        <v>1.5081741087661195E-4</v>
      </c>
      <c r="AT536" s="52">
        <f t="shared" si="162"/>
        <v>8.1851619493601303E-3</v>
      </c>
      <c r="AU536" s="52">
        <f t="shared" si="162"/>
        <v>9.9400736272930567E-4</v>
      </c>
      <c r="AV536" s="52">
        <f t="shared" si="162"/>
        <v>2.0604832969050961E-5</v>
      </c>
      <c r="AW536" s="52">
        <f t="shared" si="162"/>
        <v>4.7876567068712381E-5</v>
      </c>
      <c r="AX536" s="52">
        <f t="shared" si="162"/>
        <v>1.1149727336979757E-3</v>
      </c>
      <c r="BA536" s="52">
        <f t="shared" si="161"/>
        <v>6.5283767626102621E-6</v>
      </c>
      <c r="BB536" s="52">
        <f t="shared" si="161"/>
        <v>4.6230909017433907E-4</v>
      </c>
      <c r="BC536" s="52">
        <f t="shared" si="161"/>
        <v>8.1947881403926157E-5</v>
      </c>
      <c r="BD536" s="52">
        <f t="shared" si="161"/>
        <v>1.6059850157247547E-4</v>
      </c>
      <c r="BE536" s="52">
        <f t="shared" si="161"/>
        <v>1.5081741087661217E-4</v>
      </c>
      <c r="BF536" s="52">
        <f t="shared" si="161"/>
        <v>8.185161949360132E-3</v>
      </c>
      <c r="BG536" s="52">
        <f t="shared" si="161"/>
        <v>9.9400736272930524E-4</v>
      </c>
      <c r="BH536" s="52">
        <f t="shared" si="161"/>
        <v>2.0604832969050961E-5</v>
      </c>
      <c r="BI536" s="52">
        <f t="shared" si="161"/>
        <v>4.7876567068712381E-5</v>
      </c>
      <c r="BJ536" s="52">
        <f t="shared" si="161"/>
        <v>1.1149727336979757E-3</v>
      </c>
    </row>
    <row r="537" spans="4:62">
      <c r="D537" s="42">
        <f t="shared" si="147"/>
        <v>30</v>
      </c>
      <c r="E537" s="52">
        <f t="shared" si="165"/>
        <v>2.6107824601856295E-3</v>
      </c>
      <c r="F537" s="52">
        <f t="shared" si="165"/>
        <v>2.6107824601856295E-3</v>
      </c>
      <c r="G537" s="52">
        <f t="shared" si="165"/>
        <v>2.6107824601856295E-3</v>
      </c>
      <c r="H537" s="52">
        <f t="shared" si="165"/>
        <v>2.6107824601856295E-3</v>
      </c>
      <c r="I537" s="52">
        <f t="shared" si="165"/>
        <v>2.6107824601856295E-3</v>
      </c>
      <c r="J537" s="52">
        <f t="shared" si="165"/>
        <v>2.6107824601856295E-3</v>
      </c>
      <c r="K537" s="52">
        <f t="shared" si="165"/>
        <v>2.6107824601856295E-3</v>
      </c>
      <c r="L537" s="52">
        <f t="shared" si="165"/>
        <v>2.6107824601856295E-3</v>
      </c>
      <c r="M537" s="52">
        <f t="shared" si="165"/>
        <v>2.6107824601856295E-3</v>
      </c>
      <c r="N537" s="52">
        <f t="shared" si="165"/>
        <v>2.6107824601856295E-3</v>
      </c>
      <c r="Q537" s="52">
        <f t="shared" si="163"/>
        <v>2.6019948157826479E-3</v>
      </c>
      <c r="R537" s="52">
        <f t="shared" si="163"/>
        <v>1.9454850233373562E-3</v>
      </c>
      <c r="S537" s="52">
        <f t="shared" si="163"/>
        <v>2.4973981751884736E-3</v>
      </c>
      <c r="T537" s="52">
        <f t="shared" si="163"/>
        <v>2.3843497675840467E-3</v>
      </c>
      <c r="U537" s="52">
        <f t="shared" si="163"/>
        <v>2.3912444675278479E-3</v>
      </c>
      <c r="V537" s="52">
        <f t="shared" si="163"/>
        <v>-9.3969697511259078E-3</v>
      </c>
      <c r="W537" s="52">
        <f t="shared" si="163"/>
        <v>1.1614561503482256E-3</v>
      </c>
      <c r="X537" s="52">
        <f t="shared" si="163"/>
        <v>2.5864458694610636E-3</v>
      </c>
      <c r="Y537" s="52">
        <f t="shared" si="163"/>
        <v>2.5454594746086275E-3</v>
      </c>
      <c r="Z537" s="52">
        <f t="shared" si="163"/>
        <v>1.0121674688514494E-3</v>
      </c>
      <c r="AA537" s="96"/>
      <c r="AB537" s="96"/>
      <c r="AC537" s="52">
        <f t="shared" si="164"/>
        <v>2.6195701045886111E-3</v>
      </c>
      <c r="AD537" s="52">
        <f t="shared" si="164"/>
        <v>3.2760798970339028E-3</v>
      </c>
      <c r="AE537" s="52">
        <f t="shared" si="164"/>
        <v>2.7241667451827849E-3</v>
      </c>
      <c r="AF537" s="52">
        <f t="shared" si="164"/>
        <v>2.8372151527872114E-3</v>
      </c>
      <c r="AG537" s="52">
        <f t="shared" si="164"/>
        <v>2.8303204528434111E-3</v>
      </c>
      <c r="AH537" s="52">
        <f t="shared" si="164"/>
        <v>1.4618534671497168E-2</v>
      </c>
      <c r="AI537" s="52">
        <f t="shared" si="164"/>
        <v>4.060108770023033E-3</v>
      </c>
      <c r="AJ537" s="52">
        <f t="shared" si="164"/>
        <v>2.6351190509101953E-3</v>
      </c>
      <c r="AK537" s="52">
        <f t="shared" si="164"/>
        <v>2.6761054457626315E-3</v>
      </c>
      <c r="AL537" s="52">
        <f t="shared" si="164"/>
        <v>4.2093974515198095E-3</v>
      </c>
      <c r="AO537" s="52">
        <f t="shared" si="162"/>
        <v>8.7876444029816141E-6</v>
      </c>
      <c r="AP537" s="52">
        <f t="shared" si="162"/>
        <v>6.6529743684827329E-4</v>
      </c>
      <c r="AQ537" s="52">
        <f t="shared" si="162"/>
        <v>1.1338428499715588E-4</v>
      </c>
      <c r="AR537" s="52">
        <f t="shared" si="162"/>
        <v>2.2643269260158279E-4</v>
      </c>
      <c r="AS537" s="52">
        <f t="shared" si="162"/>
        <v>2.1953799265778161E-4</v>
      </c>
      <c r="AT537" s="52">
        <f t="shared" si="162"/>
        <v>1.2007752211311538E-2</v>
      </c>
      <c r="AU537" s="52">
        <f t="shared" si="162"/>
        <v>1.4493263098374039E-3</v>
      </c>
      <c r="AV537" s="52">
        <f t="shared" si="162"/>
        <v>2.4336590724565853E-5</v>
      </c>
      <c r="AW537" s="52">
        <f t="shared" si="162"/>
        <v>6.5322985577001991E-5</v>
      </c>
      <c r="AX537" s="52">
        <f t="shared" si="162"/>
        <v>1.59861499133418E-3</v>
      </c>
      <c r="BA537" s="52">
        <f t="shared" si="161"/>
        <v>8.7876444029816141E-6</v>
      </c>
      <c r="BB537" s="52">
        <f t="shared" si="161"/>
        <v>6.6529743684827329E-4</v>
      </c>
      <c r="BC537" s="52">
        <f t="shared" si="161"/>
        <v>1.1338428499715544E-4</v>
      </c>
      <c r="BD537" s="52">
        <f t="shared" si="161"/>
        <v>2.2643269260158192E-4</v>
      </c>
      <c r="BE537" s="52">
        <f t="shared" si="161"/>
        <v>2.1953799265778161E-4</v>
      </c>
      <c r="BF537" s="52">
        <f t="shared" si="161"/>
        <v>1.2007752211311538E-2</v>
      </c>
      <c r="BG537" s="52">
        <f t="shared" si="161"/>
        <v>1.4493263098374035E-3</v>
      </c>
      <c r="BH537" s="52">
        <f t="shared" si="161"/>
        <v>2.4336590724565853E-5</v>
      </c>
      <c r="BI537" s="52">
        <f t="shared" si="161"/>
        <v>6.5322985577001991E-5</v>
      </c>
      <c r="BJ537" s="52">
        <f t="shared" si="161"/>
        <v>1.59861499133418E-3</v>
      </c>
    </row>
    <row r="538" spans="4:62">
      <c r="D538" s="42">
        <f t="shared" si="147"/>
        <v>40</v>
      </c>
      <c r="E538" s="52">
        <f t="shared" si="165"/>
        <v>4.6920727247022264E-3</v>
      </c>
      <c r="F538" s="52">
        <f t="shared" si="165"/>
        <v>4.6920727247022264E-3</v>
      </c>
      <c r="G538" s="52">
        <f t="shared" si="165"/>
        <v>4.6920727247022264E-3</v>
      </c>
      <c r="H538" s="52">
        <f t="shared" si="165"/>
        <v>4.6920727247022264E-3</v>
      </c>
      <c r="I538" s="52">
        <f t="shared" si="165"/>
        <v>4.6920727247022264E-3</v>
      </c>
      <c r="J538" s="52">
        <f t="shared" si="165"/>
        <v>4.6920727247022264E-3</v>
      </c>
      <c r="K538" s="52">
        <f t="shared" si="165"/>
        <v>4.6920727247022264E-3</v>
      </c>
      <c r="L538" s="52">
        <f t="shared" si="165"/>
        <v>4.6920727247022264E-3</v>
      </c>
      <c r="M538" s="52">
        <f t="shared" si="165"/>
        <v>4.6920727247022264E-3</v>
      </c>
      <c r="N538" s="52">
        <f t="shared" si="165"/>
        <v>4.6920727247022264E-3</v>
      </c>
      <c r="Q538" s="52">
        <f t="shared" si="163"/>
        <v>4.6776089549032916E-3</v>
      </c>
      <c r="R538" s="52">
        <f t="shared" si="163"/>
        <v>3.5167926328335368E-3</v>
      </c>
      <c r="S538" s="52">
        <f t="shared" si="163"/>
        <v>4.4997084350325801E-3</v>
      </c>
      <c r="T538" s="52">
        <f t="shared" si="163"/>
        <v>4.3002399188316965E-3</v>
      </c>
      <c r="U538" s="52">
        <f t="shared" si="163"/>
        <v>4.2998829255463883E-3</v>
      </c>
      <c r="V538" s="52">
        <f t="shared" si="163"/>
        <v>-1.6919456071757943E-2</v>
      </c>
      <c r="W538" s="52">
        <f t="shared" si="163"/>
        <v>2.0988149068148325E-3</v>
      </c>
      <c r="X538" s="52">
        <f t="shared" si="163"/>
        <v>4.6583605626247509E-3</v>
      </c>
      <c r="Y538" s="52">
        <f t="shared" si="163"/>
        <v>4.5829178099665181E-3</v>
      </c>
      <c r="Z538" s="52">
        <f t="shared" si="163"/>
        <v>1.878367474883512E-3</v>
      </c>
      <c r="AA538" s="96"/>
      <c r="AB538" s="96"/>
      <c r="AC538" s="52">
        <f t="shared" si="164"/>
        <v>4.7065364945011613E-3</v>
      </c>
      <c r="AD538" s="52">
        <f t="shared" si="164"/>
        <v>5.8673528165709161E-3</v>
      </c>
      <c r="AE538" s="52">
        <f t="shared" si="164"/>
        <v>4.8844370143718719E-3</v>
      </c>
      <c r="AF538" s="52">
        <f t="shared" si="164"/>
        <v>5.0839055305727555E-3</v>
      </c>
      <c r="AG538" s="52">
        <f t="shared" si="164"/>
        <v>5.0842625238580645E-3</v>
      </c>
      <c r="AH538" s="52">
        <f t="shared" si="164"/>
        <v>2.6303601521162394E-2</v>
      </c>
      <c r="AI538" s="52">
        <f t="shared" si="164"/>
        <v>7.2853305425896187E-3</v>
      </c>
      <c r="AJ538" s="52">
        <f t="shared" si="164"/>
        <v>4.7257848867797011E-3</v>
      </c>
      <c r="AK538" s="52">
        <f t="shared" si="164"/>
        <v>4.801227639437934E-3</v>
      </c>
      <c r="AL538" s="52">
        <f t="shared" si="164"/>
        <v>7.5057779745209396E-3</v>
      </c>
      <c r="AO538" s="52">
        <f t="shared" si="162"/>
        <v>1.4463769798934815E-5</v>
      </c>
      <c r="AP538" s="52">
        <f t="shared" si="162"/>
        <v>1.1752800918686896E-3</v>
      </c>
      <c r="AQ538" s="52">
        <f t="shared" si="162"/>
        <v>1.9236428966964633E-4</v>
      </c>
      <c r="AR538" s="52">
        <f t="shared" si="162"/>
        <v>3.9183280587052997E-4</v>
      </c>
      <c r="AS538" s="52">
        <f t="shared" si="162"/>
        <v>3.9218979915583811E-4</v>
      </c>
      <c r="AT538" s="52">
        <f t="shared" si="162"/>
        <v>2.161152879646017E-2</v>
      </c>
      <c r="AU538" s="52">
        <f t="shared" si="162"/>
        <v>2.5932578178873939E-3</v>
      </c>
      <c r="AV538" s="52">
        <f t="shared" si="162"/>
        <v>3.3712162077475551E-5</v>
      </c>
      <c r="AW538" s="52">
        <f t="shared" si="162"/>
        <v>1.0915491473570838E-4</v>
      </c>
      <c r="AX538" s="52">
        <f t="shared" si="162"/>
        <v>2.8137052498187144E-3</v>
      </c>
      <c r="BA538" s="52">
        <f t="shared" si="161"/>
        <v>1.4463769798934815E-5</v>
      </c>
      <c r="BB538" s="52">
        <f t="shared" si="161"/>
        <v>1.1752800918686896E-3</v>
      </c>
      <c r="BC538" s="52">
        <f t="shared" si="161"/>
        <v>1.9236428966964546E-4</v>
      </c>
      <c r="BD538" s="52">
        <f t="shared" si="161"/>
        <v>3.9183280587052911E-4</v>
      </c>
      <c r="BE538" s="52">
        <f t="shared" si="161"/>
        <v>3.9218979915583811E-4</v>
      </c>
      <c r="BF538" s="52">
        <f t="shared" si="161"/>
        <v>2.1611528796460167E-2</v>
      </c>
      <c r="BG538" s="52">
        <f t="shared" si="161"/>
        <v>2.5932578178873922E-3</v>
      </c>
      <c r="BH538" s="52">
        <f t="shared" si="161"/>
        <v>3.3712162077474683E-5</v>
      </c>
      <c r="BI538" s="52">
        <f t="shared" si="161"/>
        <v>1.0915491473570751E-4</v>
      </c>
      <c r="BJ538" s="52">
        <f t="shared" si="161"/>
        <v>2.8137052498187131E-3</v>
      </c>
    </row>
    <row r="539" spans="4:62">
      <c r="D539" s="42">
        <f t="shared" si="147"/>
        <v>50</v>
      </c>
      <c r="E539" s="52">
        <f t="shared" si="165"/>
        <v>7.2551045415375319E-3</v>
      </c>
      <c r="F539" s="52">
        <f t="shared" si="165"/>
        <v>7.2551045415375319E-3</v>
      </c>
      <c r="G539" s="52">
        <f t="shared" si="165"/>
        <v>7.2551045415375319E-3</v>
      </c>
      <c r="H539" s="52">
        <f t="shared" si="165"/>
        <v>7.2551045415375319E-3</v>
      </c>
      <c r="I539" s="52">
        <f t="shared" si="165"/>
        <v>7.2551045415375319E-3</v>
      </c>
      <c r="J539" s="52">
        <f t="shared" si="165"/>
        <v>7.2551045415375319E-3</v>
      </c>
      <c r="K539" s="52">
        <f t="shared" si="165"/>
        <v>7.2551045415375319E-3</v>
      </c>
      <c r="L539" s="52">
        <f t="shared" si="165"/>
        <v>7.2551045415375319E-3</v>
      </c>
      <c r="M539" s="52">
        <f t="shared" si="165"/>
        <v>7.2551045415375319E-3</v>
      </c>
      <c r="N539" s="52">
        <f t="shared" si="165"/>
        <v>7.2551045415375319E-3</v>
      </c>
      <c r="Q539" s="52">
        <f t="shared" si="163"/>
        <v>7.233650833701504E-3</v>
      </c>
      <c r="R539" s="52">
        <f t="shared" si="163"/>
        <v>5.4517997127371785E-3</v>
      </c>
      <c r="S539" s="52">
        <f t="shared" si="163"/>
        <v>6.965479303541482E-3</v>
      </c>
      <c r="T539" s="52">
        <f t="shared" si="163"/>
        <v>6.659587626802476E-3</v>
      </c>
      <c r="U539" s="52">
        <f t="shared" si="163"/>
        <v>6.6503004420926425E-3</v>
      </c>
      <c r="V539" s="52">
        <f t="shared" si="163"/>
        <v>-2.6183119151432385E-2</v>
      </c>
      <c r="W539" s="52">
        <f t="shared" si="163"/>
        <v>3.2531374717988636E-3</v>
      </c>
      <c r="X539" s="52">
        <f t="shared" si="163"/>
        <v>7.2098467108485248E-3</v>
      </c>
      <c r="Y539" s="52">
        <f t="shared" si="163"/>
        <v>7.0919722306921427E-3</v>
      </c>
      <c r="Z539" s="52">
        <f t="shared" si="163"/>
        <v>2.9450606762370258E-3</v>
      </c>
      <c r="AA539" s="96"/>
      <c r="AB539" s="96"/>
      <c r="AC539" s="52">
        <f t="shared" si="164"/>
        <v>7.2765582493735589E-3</v>
      </c>
      <c r="AD539" s="52">
        <f t="shared" si="164"/>
        <v>9.0584093703378853E-3</v>
      </c>
      <c r="AE539" s="52">
        <f t="shared" si="164"/>
        <v>7.5447297795335801E-3</v>
      </c>
      <c r="AF539" s="52">
        <f t="shared" si="164"/>
        <v>7.850621456272586E-3</v>
      </c>
      <c r="AG539" s="52">
        <f t="shared" si="164"/>
        <v>7.8599086409824204E-3</v>
      </c>
      <c r="AH539" s="52">
        <f t="shared" si="164"/>
        <v>4.0693328234507442E-2</v>
      </c>
      <c r="AI539" s="52">
        <f t="shared" si="164"/>
        <v>1.1257071611276199E-2</v>
      </c>
      <c r="AJ539" s="52">
        <f t="shared" si="164"/>
        <v>7.3003623722265373E-3</v>
      </c>
      <c r="AK539" s="52">
        <f t="shared" si="164"/>
        <v>7.4182368523829194E-3</v>
      </c>
      <c r="AL539" s="52">
        <f t="shared" si="164"/>
        <v>1.1565148406838036E-2</v>
      </c>
      <c r="AO539" s="52">
        <f t="shared" si="162"/>
        <v>2.1453707836027909E-5</v>
      </c>
      <c r="AP539" s="52">
        <f t="shared" si="162"/>
        <v>1.8033048288003534E-3</v>
      </c>
      <c r="AQ539" s="52">
        <f t="shared" si="162"/>
        <v>2.896252379960499E-4</v>
      </c>
      <c r="AR539" s="52">
        <f t="shared" si="162"/>
        <v>5.9551691473505586E-4</v>
      </c>
      <c r="AS539" s="52">
        <f t="shared" si="162"/>
        <v>6.0480409944488941E-4</v>
      </c>
      <c r="AT539" s="52">
        <f t="shared" si="162"/>
        <v>3.3438223692969921E-2</v>
      </c>
      <c r="AU539" s="52">
        <f t="shared" si="162"/>
        <v>4.0019670697386683E-3</v>
      </c>
      <c r="AV539" s="52">
        <f t="shared" si="162"/>
        <v>4.52578306890071E-5</v>
      </c>
      <c r="AW539" s="52">
        <f t="shared" si="162"/>
        <v>1.6313231084538922E-4</v>
      </c>
      <c r="AX539" s="52">
        <f t="shared" si="162"/>
        <v>4.3100438653005061E-3</v>
      </c>
      <c r="BA539" s="52">
        <f t="shared" si="161"/>
        <v>2.1453707836027042E-5</v>
      </c>
      <c r="BB539" s="52">
        <f t="shared" si="161"/>
        <v>1.8033048288003534E-3</v>
      </c>
      <c r="BC539" s="52">
        <f t="shared" si="161"/>
        <v>2.8962523799604817E-4</v>
      </c>
      <c r="BD539" s="52">
        <f t="shared" si="161"/>
        <v>5.9551691473505412E-4</v>
      </c>
      <c r="BE539" s="52">
        <f t="shared" si="161"/>
        <v>6.0480409944488854E-4</v>
      </c>
      <c r="BF539" s="52">
        <f t="shared" si="161"/>
        <v>3.3438223692969907E-2</v>
      </c>
      <c r="BG539" s="52">
        <f t="shared" si="161"/>
        <v>4.0019670697386666E-3</v>
      </c>
      <c r="BH539" s="52">
        <f t="shared" si="161"/>
        <v>4.5257830689005366E-5</v>
      </c>
      <c r="BI539" s="52">
        <f t="shared" si="161"/>
        <v>1.6313231084538748E-4</v>
      </c>
      <c r="BJ539" s="52">
        <f t="shared" si="161"/>
        <v>4.3100438653005044E-3</v>
      </c>
    </row>
    <row r="540" spans="4:62">
      <c r="D540" s="42">
        <f t="shared" ref="D540:D555" si="166">D451</f>
        <v>60</v>
      </c>
      <c r="E540" s="52">
        <f t="shared" si="165"/>
        <v>1.0190184233992667E-2</v>
      </c>
      <c r="F540" s="52">
        <f t="shared" si="165"/>
        <v>1.0190184233992667E-2</v>
      </c>
      <c r="G540" s="52">
        <f t="shared" si="165"/>
        <v>1.0190184233992667E-2</v>
      </c>
      <c r="H540" s="52">
        <f t="shared" si="165"/>
        <v>1.0190184233992667E-2</v>
      </c>
      <c r="I540" s="52">
        <f t="shared" si="165"/>
        <v>1.0190184233992667E-2</v>
      </c>
      <c r="J540" s="52">
        <f t="shared" si="165"/>
        <v>1.0190184233992667E-2</v>
      </c>
      <c r="K540" s="52">
        <f t="shared" si="165"/>
        <v>1.0190184233992667E-2</v>
      </c>
      <c r="L540" s="52">
        <f t="shared" si="165"/>
        <v>1.0190184233992667E-2</v>
      </c>
      <c r="M540" s="52">
        <f t="shared" si="165"/>
        <v>1.0190184233992667E-2</v>
      </c>
      <c r="N540" s="52">
        <f t="shared" si="165"/>
        <v>1.0190184233992667E-2</v>
      </c>
      <c r="Q540" s="52">
        <f t="shared" ref="Q540:Z555" si="167">Q539+Q362/$R$192</f>
        <v>1.0160725933685555E-2</v>
      </c>
      <c r="R540" s="52">
        <f t="shared" si="167"/>
        <v>7.6676910441193643E-3</v>
      </c>
      <c r="S540" s="52">
        <f t="shared" si="167"/>
        <v>9.7891797175863188E-3</v>
      </c>
      <c r="T540" s="52">
        <f t="shared" si="167"/>
        <v>9.3614165700171056E-3</v>
      </c>
      <c r="U540" s="52">
        <f t="shared" si="167"/>
        <v>9.3419028936470062E-3</v>
      </c>
      <c r="V540" s="52">
        <f t="shared" si="167"/>
        <v>-3.6791488975132472E-2</v>
      </c>
      <c r="W540" s="52">
        <f t="shared" si="167"/>
        <v>4.5750206793240466E-3</v>
      </c>
      <c r="X540" s="52">
        <f t="shared" si="167"/>
        <v>1.0131704773648135E-2</v>
      </c>
      <c r="Y540" s="52">
        <f t="shared" si="167"/>
        <v>9.9652392066088037E-3</v>
      </c>
      <c r="Z540" s="52">
        <f t="shared" si="167"/>
        <v>4.1665943040319533E-3</v>
      </c>
      <c r="AA540" s="96"/>
      <c r="AB540" s="96"/>
      <c r="AC540" s="52">
        <f t="shared" ref="AC540:AL555" si="168">AC539+AC362/$R$192</f>
        <v>1.0219642534299779E-2</v>
      </c>
      <c r="AD540" s="52">
        <f t="shared" si="168"/>
        <v>1.2712677423865969E-2</v>
      </c>
      <c r="AE540" s="52">
        <f t="shared" si="168"/>
        <v>1.0591188750399013E-2</v>
      </c>
      <c r="AF540" s="52">
        <f t="shared" si="168"/>
        <v>1.1018951897968227E-2</v>
      </c>
      <c r="AG540" s="52">
        <f t="shared" si="168"/>
        <v>1.1038465574338328E-2</v>
      </c>
      <c r="AH540" s="52">
        <f t="shared" si="168"/>
        <v>5.7171857443117799E-2</v>
      </c>
      <c r="AI540" s="52">
        <f t="shared" si="168"/>
        <v>1.5805347788661286E-2</v>
      </c>
      <c r="AJ540" s="52">
        <f t="shared" si="168"/>
        <v>1.0248663694337197E-2</v>
      </c>
      <c r="AK540" s="52">
        <f t="shared" si="168"/>
        <v>1.0415129261376527E-2</v>
      </c>
      <c r="AL540" s="52">
        <f t="shared" si="168"/>
        <v>1.6213774163953379E-2</v>
      </c>
      <c r="AO540" s="52">
        <f t="shared" si="162"/>
        <v>2.9458300307112079E-5</v>
      </c>
      <c r="AP540" s="52">
        <f t="shared" si="162"/>
        <v>2.5224931898733026E-3</v>
      </c>
      <c r="AQ540" s="52">
        <f t="shared" si="162"/>
        <v>4.0100451640634818E-4</v>
      </c>
      <c r="AR540" s="52">
        <f t="shared" si="162"/>
        <v>8.2876766397556138E-4</v>
      </c>
      <c r="AS540" s="52">
        <f t="shared" si="162"/>
        <v>8.4828134034566072E-4</v>
      </c>
      <c r="AT540" s="52">
        <f t="shared" si="162"/>
        <v>4.6981673209125135E-2</v>
      </c>
      <c r="AU540" s="52">
        <f t="shared" si="162"/>
        <v>5.6151635546686203E-3</v>
      </c>
      <c r="AV540" s="52">
        <f t="shared" si="162"/>
        <v>5.8479460344531761E-5</v>
      </c>
      <c r="AW540" s="52">
        <f t="shared" si="162"/>
        <v>2.2494502738386324E-4</v>
      </c>
      <c r="AX540" s="52">
        <f t="shared" si="162"/>
        <v>6.0235899299607137E-3</v>
      </c>
      <c r="BA540" s="52">
        <f t="shared" si="161"/>
        <v>2.9458300307112079E-5</v>
      </c>
      <c r="BB540" s="52">
        <f t="shared" si="161"/>
        <v>2.5224931898733018E-3</v>
      </c>
      <c r="BC540" s="52">
        <f t="shared" si="161"/>
        <v>4.0100451640634645E-4</v>
      </c>
      <c r="BD540" s="52">
        <f t="shared" si="161"/>
        <v>8.2876766397555965E-4</v>
      </c>
      <c r="BE540" s="52">
        <f t="shared" si="161"/>
        <v>8.4828134034566072E-4</v>
      </c>
      <c r="BF540" s="52">
        <f t="shared" ref="BF540:BJ603" si="169">AH540-J540</f>
        <v>4.6981673209125135E-2</v>
      </c>
      <c r="BG540" s="52">
        <f t="shared" si="169"/>
        <v>5.6151635546686195E-3</v>
      </c>
      <c r="BH540" s="52">
        <f t="shared" si="169"/>
        <v>5.8479460344530027E-5</v>
      </c>
      <c r="BI540" s="52">
        <f t="shared" si="169"/>
        <v>2.2494502738385977E-4</v>
      </c>
      <c r="BJ540" s="52">
        <f t="shared" si="169"/>
        <v>6.0235899299607119E-3</v>
      </c>
    </row>
    <row r="541" spans="4:62">
      <c r="D541" s="42">
        <f t="shared" si="166"/>
        <v>75</v>
      </c>
      <c r="E541" s="52">
        <f t="shared" ref="E541:N555" si="170">E540+E363/$R$192</f>
        <v>1.5079001544802151E-2</v>
      </c>
      <c r="F541" s="52">
        <f t="shared" si="170"/>
        <v>1.5079001544802151E-2</v>
      </c>
      <c r="G541" s="52">
        <f t="shared" si="170"/>
        <v>1.5079001544802151E-2</v>
      </c>
      <c r="H541" s="52">
        <f t="shared" si="170"/>
        <v>1.5079001544802151E-2</v>
      </c>
      <c r="I541" s="52">
        <f t="shared" si="170"/>
        <v>1.5079001544802151E-2</v>
      </c>
      <c r="J541" s="52">
        <f t="shared" si="170"/>
        <v>1.5079001544802151E-2</v>
      </c>
      <c r="K541" s="52">
        <f t="shared" si="170"/>
        <v>1.5079001544802151E-2</v>
      </c>
      <c r="L541" s="52">
        <f t="shared" si="170"/>
        <v>1.5079001544802151E-2</v>
      </c>
      <c r="M541" s="52">
        <f t="shared" si="170"/>
        <v>1.5079001544802151E-2</v>
      </c>
      <c r="N541" s="52">
        <f t="shared" si="170"/>
        <v>1.5079001544802151E-2</v>
      </c>
      <c r="Q541" s="52">
        <f t="shared" si="167"/>
        <v>1.5036210390079125E-2</v>
      </c>
      <c r="R541" s="52">
        <f t="shared" si="167"/>
        <v>1.1358591815086931E-2</v>
      </c>
      <c r="S541" s="52">
        <f t="shared" si="167"/>
        <v>1.4492478064206362E-2</v>
      </c>
      <c r="T541" s="52">
        <f t="shared" si="167"/>
        <v>1.3861719625633604E-2</v>
      </c>
      <c r="U541" s="52">
        <f t="shared" si="167"/>
        <v>1.3825172187084551E-2</v>
      </c>
      <c r="V541" s="52">
        <f t="shared" si="167"/>
        <v>-5.4461326753946604E-2</v>
      </c>
      <c r="W541" s="52">
        <f t="shared" si="167"/>
        <v>6.7768162641014314E-3</v>
      </c>
      <c r="X541" s="52">
        <f t="shared" si="167"/>
        <v>1.4998499468818529E-2</v>
      </c>
      <c r="Y541" s="52">
        <f t="shared" si="167"/>
        <v>1.475109812776425E-2</v>
      </c>
      <c r="Z541" s="52">
        <f t="shared" si="167"/>
        <v>6.2012425490696934E-3</v>
      </c>
      <c r="AA541" s="96"/>
      <c r="AB541" s="96"/>
      <c r="AC541" s="52">
        <f t="shared" si="168"/>
        <v>1.5121792699525179E-2</v>
      </c>
      <c r="AD541" s="52">
        <f t="shared" si="168"/>
        <v>1.8799411274517373E-2</v>
      </c>
      <c r="AE541" s="52">
        <f t="shared" si="168"/>
        <v>1.566552502539794E-2</v>
      </c>
      <c r="AF541" s="52">
        <f t="shared" si="168"/>
        <v>1.6296283463970697E-2</v>
      </c>
      <c r="AG541" s="52">
        <f t="shared" si="168"/>
        <v>1.6332830902519753E-2</v>
      </c>
      <c r="AH541" s="52">
        <f t="shared" si="168"/>
        <v>8.4619329843550903E-2</v>
      </c>
      <c r="AI541" s="52">
        <f t="shared" si="168"/>
        <v>2.3381186825502869E-2</v>
      </c>
      <c r="AJ541" s="52">
        <f t="shared" si="168"/>
        <v>1.5159503620785773E-2</v>
      </c>
      <c r="AK541" s="52">
        <f t="shared" si="168"/>
        <v>1.5406904961840049E-2</v>
      </c>
      <c r="AL541" s="52">
        <f t="shared" si="168"/>
        <v>2.3956760540534607E-2</v>
      </c>
      <c r="AO541" s="52">
        <f t="shared" si="162"/>
        <v>4.2791154723026414E-5</v>
      </c>
      <c r="AP541" s="52">
        <f t="shared" si="162"/>
        <v>3.7204097297152197E-3</v>
      </c>
      <c r="AQ541" s="52">
        <f t="shared" si="162"/>
        <v>5.8652348059578911E-4</v>
      </c>
      <c r="AR541" s="52">
        <f t="shared" si="162"/>
        <v>1.2172819191685474E-3</v>
      </c>
      <c r="AS541" s="52">
        <f t="shared" si="162"/>
        <v>1.2538293577176E-3</v>
      </c>
      <c r="AT541" s="52">
        <f t="shared" si="162"/>
        <v>6.954032829874876E-2</v>
      </c>
      <c r="AU541" s="52">
        <f t="shared" si="162"/>
        <v>8.3021852807007197E-3</v>
      </c>
      <c r="AV541" s="52">
        <f t="shared" si="162"/>
        <v>8.0502075983621829E-5</v>
      </c>
      <c r="AW541" s="52">
        <f t="shared" si="162"/>
        <v>3.2790341703790166E-4</v>
      </c>
      <c r="AX541" s="52">
        <f t="shared" si="162"/>
        <v>8.8777589957324578E-3</v>
      </c>
      <c r="BA541" s="52">
        <f t="shared" ref="BA541:BE556" si="171">AC541-E541</f>
        <v>4.2791154723028149E-5</v>
      </c>
      <c r="BB541" s="52">
        <f t="shared" si="171"/>
        <v>3.7204097297152215E-3</v>
      </c>
      <c r="BC541" s="52">
        <f t="shared" si="171"/>
        <v>5.8652348059578911E-4</v>
      </c>
      <c r="BD541" s="52">
        <f t="shared" si="171"/>
        <v>1.2172819191685457E-3</v>
      </c>
      <c r="BE541" s="52">
        <f t="shared" si="171"/>
        <v>1.2538293577176018E-3</v>
      </c>
      <c r="BF541" s="52">
        <f t="shared" si="169"/>
        <v>6.9540328298748746E-2</v>
      </c>
      <c r="BG541" s="52">
        <f t="shared" si="169"/>
        <v>8.302185280700718E-3</v>
      </c>
      <c r="BH541" s="52">
        <f t="shared" si="169"/>
        <v>8.0502075983621829E-5</v>
      </c>
      <c r="BI541" s="52">
        <f t="shared" si="169"/>
        <v>3.2790341703789819E-4</v>
      </c>
      <c r="BJ541" s="52">
        <f t="shared" si="169"/>
        <v>8.877758995732456E-3</v>
      </c>
    </row>
    <row r="542" spans="4:62">
      <c r="D542" s="42">
        <f t="shared" si="166"/>
        <v>100</v>
      </c>
      <c r="E542" s="52">
        <f t="shared" si="170"/>
        <v>2.3993348865693133E-2</v>
      </c>
      <c r="F542" s="52">
        <f t="shared" si="170"/>
        <v>2.3993348865693133E-2</v>
      </c>
      <c r="G542" s="52">
        <f t="shared" si="170"/>
        <v>2.3993348865693133E-2</v>
      </c>
      <c r="H542" s="52">
        <f t="shared" si="170"/>
        <v>2.3993348865693133E-2</v>
      </c>
      <c r="I542" s="52">
        <f t="shared" si="170"/>
        <v>2.3993348865693133E-2</v>
      </c>
      <c r="J542" s="52">
        <f t="shared" si="170"/>
        <v>2.3993348865693133E-2</v>
      </c>
      <c r="K542" s="52">
        <f t="shared" si="170"/>
        <v>2.3993348865693133E-2</v>
      </c>
      <c r="L542" s="52">
        <f t="shared" si="170"/>
        <v>2.3993348865693133E-2</v>
      </c>
      <c r="M542" s="52">
        <f t="shared" si="170"/>
        <v>2.3993348865693133E-2</v>
      </c>
      <c r="N542" s="52">
        <f t="shared" si="170"/>
        <v>2.3993348865693133E-2</v>
      </c>
      <c r="Q542" s="52">
        <f t="shared" si="167"/>
        <v>2.3926246371951655E-2</v>
      </c>
      <c r="R542" s="52">
        <f t="shared" si="167"/>
        <v>1.8088639044833245E-2</v>
      </c>
      <c r="S542" s="52">
        <f t="shared" si="167"/>
        <v>2.3068547152089947E-2</v>
      </c>
      <c r="T542" s="52">
        <f t="shared" si="167"/>
        <v>2.2067643867950987E-2</v>
      </c>
      <c r="U542" s="52">
        <f t="shared" si="167"/>
        <v>2.2000036796245074E-2</v>
      </c>
      <c r="V542" s="52">
        <f t="shared" si="167"/>
        <v>-8.6680790286747106E-2</v>
      </c>
      <c r="W542" s="52">
        <f t="shared" si="167"/>
        <v>1.0791605388847835E-2</v>
      </c>
      <c r="X542" s="52">
        <f t="shared" si="167"/>
        <v>2.3872690401724371E-2</v>
      </c>
      <c r="Y542" s="52">
        <f t="shared" si="167"/>
        <v>2.3477709481727928E-2</v>
      </c>
      <c r="Z542" s="52">
        <f t="shared" si="167"/>
        <v>9.9112525533307291E-3</v>
      </c>
      <c r="AA542" s="96"/>
      <c r="AB542" s="96"/>
      <c r="AC542" s="52">
        <f t="shared" si="168"/>
        <v>2.4060451359434611E-2</v>
      </c>
      <c r="AD542" s="52">
        <f t="shared" si="168"/>
        <v>2.9898058686553024E-2</v>
      </c>
      <c r="AE542" s="52">
        <f t="shared" si="168"/>
        <v>2.4918150579296319E-2</v>
      </c>
      <c r="AF542" s="52">
        <f t="shared" si="168"/>
        <v>2.5919053863435276E-2</v>
      </c>
      <c r="AG542" s="52">
        <f t="shared" si="168"/>
        <v>2.5986660935141192E-2</v>
      </c>
      <c r="AH542" s="52">
        <f t="shared" si="168"/>
        <v>0.13466748801813339</v>
      </c>
      <c r="AI542" s="52">
        <f t="shared" si="168"/>
        <v>3.7195092342538427E-2</v>
      </c>
      <c r="AJ542" s="52">
        <f t="shared" si="168"/>
        <v>2.4114007329661895E-2</v>
      </c>
      <c r="AK542" s="52">
        <f t="shared" si="168"/>
        <v>2.4508988249658328E-2</v>
      </c>
      <c r="AL542" s="52">
        <f t="shared" si="168"/>
        <v>3.8075445178055535E-2</v>
      </c>
      <c r="AO542" s="52">
        <f t="shared" si="162"/>
        <v>6.7102493741477698E-5</v>
      </c>
      <c r="AP542" s="52">
        <f t="shared" si="162"/>
        <v>5.904709820859888E-3</v>
      </c>
      <c r="AQ542" s="52">
        <f t="shared" si="162"/>
        <v>9.2480171360318636E-4</v>
      </c>
      <c r="AR542" s="52">
        <f t="shared" si="162"/>
        <v>1.9257049977421462E-3</v>
      </c>
      <c r="AS542" s="52">
        <f t="shared" si="162"/>
        <v>1.993312069448059E-3</v>
      </c>
      <c r="AT542" s="52">
        <f t="shared" ref="AT542:AX555" si="172">J542-V542</f>
        <v>0.11067413915244023</v>
      </c>
      <c r="AU542" s="52">
        <f t="shared" si="172"/>
        <v>1.3201743476845298E-2</v>
      </c>
      <c r="AV542" s="52">
        <f t="shared" si="172"/>
        <v>1.206584639687619E-4</v>
      </c>
      <c r="AW542" s="52">
        <f t="shared" si="172"/>
        <v>5.1563938396520514E-4</v>
      </c>
      <c r="AX542" s="52">
        <f t="shared" si="172"/>
        <v>1.4082096312362404E-2</v>
      </c>
      <c r="BA542" s="52">
        <f t="shared" si="171"/>
        <v>6.7102493741477698E-5</v>
      </c>
      <c r="BB542" s="52">
        <f t="shared" si="171"/>
        <v>5.9047098208598915E-3</v>
      </c>
      <c r="BC542" s="52">
        <f t="shared" si="171"/>
        <v>9.2480171360318636E-4</v>
      </c>
      <c r="BD542" s="52">
        <f t="shared" si="171"/>
        <v>1.9257049977421427E-3</v>
      </c>
      <c r="BE542" s="52">
        <f t="shared" si="171"/>
        <v>1.993312069448059E-3</v>
      </c>
      <c r="BF542" s="52">
        <f t="shared" si="169"/>
        <v>0.11067413915244026</v>
      </c>
      <c r="BG542" s="52">
        <f t="shared" si="169"/>
        <v>1.3201743476845294E-2</v>
      </c>
      <c r="BH542" s="52">
        <f t="shared" si="169"/>
        <v>1.206584639687619E-4</v>
      </c>
      <c r="BI542" s="52">
        <f t="shared" si="169"/>
        <v>5.1563938396519474E-4</v>
      </c>
      <c r="BJ542" s="52">
        <f t="shared" si="169"/>
        <v>1.4082096312362402E-2</v>
      </c>
    </row>
    <row r="543" spans="4:62" s="120" customFormat="1">
      <c r="D543" s="118">
        <f t="shared" si="166"/>
        <v>125</v>
      </c>
      <c r="E543" s="119">
        <f t="shared" si="170"/>
        <v>3.3407210366635631E-2</v>
      </c>
      <c r="F543" s="119">
        <f t="shared" si="170"/>
        <v>3.3407210366635631E-2</v>
      </c>
      <c r="G543" s="119">
        <f t="shared" si="170"/>
        <v>3.3407210366635631E-2</v>
      </c>
      <c r="H543" s="119">
        <f t="shared" si="170"/>
        <v>3.3407210366635631E-2</v>
      </c>
      <c r="I543" s="119">
        <f t="shared" si="170"/>
        <v>3.3407210366635631E-2</v>
      </c>
      <c r="J543" s="119">
        <f t="shared" si="170"/>
        <v>3.3407210366635631E-2</v>
      </c>
      <c r="K543" s="119">
        <f t="shared" si="170"/>
        <v>3.3407210366635631E-2</v>
      </c>
      <c r="L543" s="119">
        <f t="shared" si="170"/>
        <v>3.3407210366635631E-2</v>
      </c>
      <c r="M543" s="119">
        <f t="shared" si="170"/>
        <v>3.3407210366635631E-2</v>
      </c>
      <c r="N543" s="119">
        <f t="shared" si="170"/>
        <v>3.3407210366635631E-2</v>
      </c>
      <c r="Q543" s="119">
        <f t="shared" si="167"/>
        <v>3.3314434251463028E-2</v>
      </c>
      <c r="R543" s="119">
        <f t="shared" si="167"/>
        <v>2.5195803510722731E-2</v>
      </c>
      <c r="S543" s="119">
        <f t="shared" si="167"/>
        <v>3.2125175047510682E-2</v>
      </c>
      <c r="T543" s="119">
        <f t="shared" si="167"/>
        <v>3.0733385904203769E-2</v>
      </c>
      <c r="U543" s="119">
        <f t="shared" si="167"/>
        <v>3.0632978777229251E-2</v>
      </c>
      <c r="V543" s="119">
        <f t="shared" si="167"/>
        <v>-0.12070566686090062</v>
      </c>
      <c r="W543" s="119">
        <f t="shared" si="167"/>
        <v>1.5031362649290236E-2</v>
      </c>
      <c r="X543" s="119">
        <f t="shared" si="167"/>
        <v>3.3244145357211284E-2</v>
      </c>
      <c r="Y543" s="119">
        <f t="shared" si="167"/>
        <v>3.2693315257626226E-2</v>
      </c>
      <c r="Z543" s="119">
        <f t="shared" si="167"/>
        <v>1.3829152438763252E-2</v>
      </c>
      <c r="AC543" s="119">
        <f t="shared" si="168"/>
        <v>3.3499986481808242E-2</v>
      </c>
      <c r="AD543" s="119">
        <f t="shared" si="168"/>
        <v>4.1618617222548539E-2</v>
      </c>
      <c r="AE543" s="119">
        <f t="shared" si="168"/>
        <v>3.4689245685760588E-2</v>
      </c>
      <c r="AF543" s="119">
        <f t="shared" si="168"/>
        <v>3.6081034829067493E-2</v>
      </c>
      <c r="AG543" s="119">
        <f t="shared" si="168"/>
        <v>3.6181441956042011E-2</v>
      </c>
      <c r="AH543" s="119">
        <f t="shared" si="168"/>
        <v>0.18752008759417188</v>
      </c>
      <c r="AI543" s="119">
        <f t="shared" si="168"/>
        <v>5.1783058083981023E-2</v>
      </c>
      <c r="AJ543" s="119">
        <f t="shared" si="168"/>
        <v>3.3570275376059985E-2</v>
      </c>
      <c r="AK543" s="119">
        <f t="shared" si="168"/>
        <v>3.4121105475645036E-2</v>
      </c>
      <c r="AL543" s="119">
        <f t="shared" si="168"/>
        <v>5.2985268294508017E-2</v>
      </c>
      <c r="AO543" s="119">
        <f t="shared" ref="AO543:AS555" si="173">E543-Q543</f>
        <v>9.2776115172603368E-5</v>
      </c>
      <c r="AP543" s="119">
        <f t="shared" si="173"/>
        <v>8.2114068559129005E-3</v>
      </c>
      <c r="AQ543" s="119">
        <f t="shared" si="173"/>
        <v>1.2820353191249495E-3</v>
      </c>
      <c r="AR543" s="119">
        <f t="shared" si="173"/>
        <v>2.6738244624318619E-3</v>
      </c>
      <c r="AS543" s="119">
        <f t="shared" si="173"/>
        <v>2.7742315894063799E-3</v>
      </c>
      <c r="AT543" s="119">
        <f t="shared" si="172"/>
        <v>0.15411287722753625</v>
      </c>
      <c r="AU543" s="119">
        <f t="shared" si="172"/>
        <v>1.8375847717345396E-2</v>
      </c>
      <c r="AV543" s="119">
        <f t="shared" si="172"/>
        <v>1.6306500942434715E-4</v>
      </c>
      <c r="AW543" s="119">
        <f t="shared" si="172"/>
        <v>7.1389510900940478E-4</v>
      </c>
      <c r="AX543" s="119">
        <f t="shared" si="172"/>
        <v>1.9578057927872379E-2</v>
      </c>
      <c r="BA543" s="119">
        <f t="shared" si="171"/>
        <v>9.2776115172610307E-5</v>
      </c>
      <c r="BB543" s="119">
        <f t="shared" si="171"/>
        <v>8.2114068559129075E-3</v>
      </c>
      <c r="BC543" s="119">
        <f t="shared" si="171"/>
        <v>1.2820353191249564E-3</v>
      </c>
      <c r="BD543" s="119">
        <f t="shared" si="171"/>
        <v>2.6738244624318619E-3</v>
      </c>
      <c r="BE543" s="119">
        <f t="shared" si="171"/>
        <v>2.7742315894063799E-3</v>
      </c>
      <c r="BF543" s="119">
        <f t="shared" si="169"/>
        <v>0.15411287722753625</v>
      </c>
      <c r="BG543" s="119">
        <f t="shared" si="169"/>
        <v>1.8375847717345392E-2</v>
      </c>
      <c r="BH543" s="119">
        <f t="shared" si="169"/>
        <v>1.6306500942435409E-4</v>
      </c>
      <c r="BI543" s="119">
        <f t="shared" si="169"/>
        <v>7.1389510900940478E-4</v>
      </c>
      <c r="BJ543" s="119">
        <f t="shared" si="169"/>
        <v>1.9578057927872386E-2</v>
      </c>
    </row>
    <row r="544" spans="4:62">
      <c r="D544" s="42">
        <f t="shared" si="166"/>
        <v>150</v>
      </c>
      <c r="E544" s="52">
        <f t="shared" si="170"/>
        <v>4.3016594905059408E-2</v>
      </c>
      <c r="F544" s="52">
        <f t="shared" si="170"/>
        <v>4.3016594905059408E-2</v>
      </c>
      <c r="G544" s="52">
        <f t="shared" si="170"/>
        <v>4.3016594905059408E-2</v>
      </c>
      <c r="H544" s="52">
        <f t="shared" si="170"/>
        <v>4.3016594905059408E-2</v>
      </c>
      <c r="I544" s="52">
        <f t="shared" si="170"/>
        <v>4.3016594905059408E-2</v>
      </c>
      <c r="J544" s="52">
        <f t="shared" si="170"/>
        <v>4.3016594905059408E-2</v>
      </c>
      <c r="K544" s="52">
        <f t="shared" si="170"/>
        <v>4.3016594905059408E-2</v>
      </c>
      <c r="L544" s="52">
        <f t="shared" si="170"/>
        <v>4.3016594905059408E-2</v>
      </c>
      <c r="M544" s="52">
        <f t="shared" si="170"/>
        <v>4.3016594905059408E-2</v>
      </c>
      <c r="N544" s="52">
        <f t="shared" si="170"/>
        <v>4.3016594905059408E-2</v>
      </c>
      <c r="Q544" s="52">
        <f t="shared" si="167"/>
        <v>4.2897611935154456E-2</v>
      </c>
      <c r="R544" s="52">
        <f t="shared" si="167"/>
        <v>3.2450581618910929E-2</v>
      </c>
      <c r="S544" s="52">
        <f t="shared" si="167"/>
        <v>4.1369906347179825E-2</v>
      </c>
      <c r="T544" s="52">
        <f t="shared" si="167"/>
        <v>3.957911276440873E-2</v>
      </c>
      <c r="U544" s="52">
        <f t="shared" si="167"/>
        <v>3.944522433500311E-2</v>
      </c>
      <c r="V544" s="52">
        <f t="shared" si="167"/>
        <v>-0.15543722976319246</v>
      </c>
      <c r="W544" s="52">
        <f t="shared" si="167"/>
        <v>1.9359178377308561E-2</v>
      </c>
      <c r="X544" s="52">
        <f t="shared" si="167"/>
        <v>4.2810242579140331E-2</v>
      </c>
      <c r="Y544" s="52">
        <f t="shared" si="167"/>
        <v>4.2100326359952284E-2</v>
      </c>
      <c r="Z544" s="52">
        <f t="shared" si="167"/>
        <v>1.7828425912076857E-2</v>
      </c>
      <c r="AA544" s="96"/>
      <c r="AB544" s="96"/>
      <c r="AC544" s="52">
        <f t="shared" si="168"/>
        <v>4.3135577874964359E-2</v>
      </c>
      <c r="AD544" s="52">
        <f t="shared" si="168"/>
        <v>5.3582608191207901E-2</v>
      </c>
      <c r="AE544" s="52">
        <f t="shared" si="168"/>
        <v>4.4663283462938998E-2</v>
      </c>
      <c r="AF544" s="52">
        <f t="shared" si="168"/>
        <v>4.6454077045710078E-2</v>
      </c>
      <c r="AG544" s="52">
        <f t="shared" si="168"/>
        <v>4.6587965475115706E-2</v>
      </c>
      <c r="AH544" s="52">
        <f t="shared" si="168"/>
        <v>0.24147041957331128</v>
      </c>
      <c r="AI544" s="52">
        <f t="shared" si="168"/>
        <v>6.6674011432810251E-2</v>
      </c>
      <c r="AJ544" s="52">
        <f t="shared" si="168"/>
        <v>4.3222947230978491E-2</v>
      </c>
      <c r="AK544" s="52">
        <f t="shared" si="168"/>
        <v>4.3932863450166532E-2</v>
      </c>
      <c r="AL544" s="52">
        <f t="shared" si="168"/>
        <v>6.8204763898041962E-2</v>
      </c>
      <c r="AO544" s="52">
        <f t="shared" si="173"/>
        <v>1.1898296990495161E-4</v>
      </c>
      <c r="AP544" s="52">
        <f t="shared" si="173"/>
        <v>1.0566013286148479E-2</v>
      </c>
      <c r="AQ544" s="52">
        <f t="shared" si="173"/>
        <v>1.6466885578795831E-3</v>
      </c>
      <c r="AR544" s="52">
        <f t="shared" si="173"/>
        <v>3.4374821406506773E-3</v>
      </c>
      <c r="AS544" s="52">
        <f t="shared" si="173"/>
        <v>3.5713705700562981E-3</v>
      </c>
      <c r="AT544" s="52">
        <f t="shared" si="172"/>
        <v>0.19845382466825187</v>
      </c>
      <c r="AU544" s="52">
        <f t="shared" si="172"/>
        <v>2.3657416527750847E-2</v>
      </c>
      <c r="AV544" s="52">
        <f t="shared" si="172"/>
        <v>2.0635232591907637E-4</v>
      </c>
      <c r="AW544" s="52">
        <f t="shared" si="172"/>
        <v>9.1626854510712397E-4</v>
      </c>
      <c r="AX544" s="52">
        <f t="shared" si="172"/>
        <v>2.5188168992982551E-2</v>
      </c>
      <c r="BA544" s="52">
        <f t="shared" si="171"/>
        <v>1.1898296990495161E-4</v>
      </c>
      <c r="BB544" s="52">
        <f t="shared" si="171"/>
        <v>1.0566013286148493E-2</v>
      </c>
      <c r="BC544" s="52">
        <f t="shared" si="171"/>
        <v>1.6466885578795901E-3</v>
      </c>
      <c r="BD544" s="52">
        <f t="shared" si="171"/>
        <v>3.4374821406506703E-3</v>
      </c>
      <c r="BE544" s="52">
        <f t="shared" si="171"/>
        <v>3.5713705700562981E-3</v>
      </c>
      <c r="BF544" s="52">
        <f t="shared" si="169"/>
        <v>0.19845382466825187</v>
      </c>
      <c r="BG544" s="52">
        <f t="shared" si="169"/>
        <v>2.3657416527750844E-2</v>
      </c>
      <c r="BH544" s="52">
        <f t="shared" si="169"/>
        <v>2.0635232591908331E-4</v>
      </c>
      <c r="BI544" s="52">
        <f t="shared" si="169"/>
        <v>9.1626854510712397E-4</v>
      </c>
      <c r="BJ544" s="52">
        <f t="shared" si="169"/>
        <v>2.5188168992982554E-2</v>
      </c>
    </row>
    <row r="545" spans="4:62">
      <c r="D545" s="42">
        <f t="shared" si="166"/>
        <v>175</v>
      </c>
      <c r="E545" s="52">
        <f t="shared" si="170"/>
        <v>5.2693055670117853E-2</v>
      </c>
      <c r="F545" s="52">
        <f t="shared" si="170"/>
        <v>5.2693055670117853E-2</v>
      </c>
      <c r="G545" s="52">
        <f t="shared" si="170"/>
        <v>5.2693055670117853E-2</v>
      </c>
      <c r="H545" s="52">
        <f t="shared" si="170"/>
        <v>5.2693055670117853E-2</v>
      </c>
      <c r="I545" s="52">
        <f t="shared" si="170"/>
        <v>5.2693055670117853E-2</v>
      </c>
      <c r="J545" s="52">
        <f t="shared" si="170"/>
        <v>5.2693055670117853E-2</v>
      </c>
      <c r="K545" s="52">
        <f t="shared" si="170"/>
        <v>5.2693055670117853E-2</v>
      </c>
      <c r="L545" s="52">
        <f t="shared" si="170"/>
        <v>5.2693055670117853E-2</v>
      </c>
      <c r="M545" s="52">
        <f t="shared" si="170"/>
        <v>5.2693055670117853E-2</v>
      </c>
      <c r="N545" s="52">
        <f t="shared" si="170"/>
        <v>5.2693055670117853E-2</v>
      </c>
      <c r="Q545" s="52">
        <f t="shared" si="167"/>
        <v>5.2547682914209533E-2</v>
      </c>
      <c r="R545" s="52">
        <f t="shared" si="167"/>
        <v>3.9756000133737375E-2</v>
      </c>
      <c r="S545" s="52">
        <f t="shared" si="167"/>
        <v>5.0679168490562601E-2</v>
      </c>
      <c r="T545" s="52">
        <f t="shared" si="167"/>
        <v>4.8486585304292867E-2</v>
      </c>
      <c r="U545" s="52">
        <f t="shared" si="167"/>
        <v>4.831898186347916E-2</v>
      </c>
      <c r="V545" s="52">
        <f t="shared" si="167"/>
        <v>-0.1904112288147814</v>
      </c>
      <c r="W545" s="52">
        <f t="shared" si="167"/>
        <v>2.3717203485276755E-2</v>
      </c>
      <c r="X545" s="52">
        <f t="shared" si="167"/>
        <v>5.2443113869970637E-2</v>
      </c>
      <c r="Y545" s="52">
        <f t="shared" si="167"/>
        <v>5.1573001064992068E-2</v>
      </c>
      <c r="Z545" s="52">
        <f t="shared" si="167"/>
        <v>2.1855615447319027E-2</v>
      </c>
      <c r="AA545" s="96"/>
      <c r="AB545" s="96"/>
      <c r="AC545" s="52">
        <f t="shared" si="168"/>
        <v>5.2838428426026179E-2</v>
      </c>
      <c r="AD545" s="52">
        <f t="shared" si="168"/>
        <v>6.5630111206498351E-2</v>
      </c>
      <c r="AE545" s="52">
        <f t="shared" si="168"/>
        <v>5.4706942849673118E-2</v>
      </c>
      <c r="AF545" s="52">
        <f t="shared" si="168"/>
        <v>5.6899526035942838E-2</v>
      </c>
      <c r="AG545" s="52">
        <f t="shared" si="168"/>
        <v>5.7067129476756545E-2</v>
      </c>
      <c r="AH545" s="52">
        <f t="shared" si="168"/>
        <v>0.29579734015501713</v>
      </c>
      <c r="AI545" s="52">
        <f t="shared" si="168"/>
        <v>8.166890785495895E-2</v>
      </c>
      <c r="AJ545" s="52">
        <f t="shared" si="168"/>
        <v>5.2942997470265082E-2</v>
      </c>
      <c r="AK545" s="52">
        <f t="shared" si="168"/>
        <v>5.3813110275243645E-2</v>
      </c>
      <c r="AL545" s="52">
        <f t="shared" si="168"/>
        <v>8.3530495892916681E-2</v>
      </c>
      <c r="AO545" s="52">
        <f t="shared" si="173"/>
        <v>1.4537275590831983E-4</v>
      </c>
      <c r="AP545" s="52">
        <f t="shared" si="173"/>
        <v>1.2937055536380478E-2</v>
      </c>
      <c r="AQ545" s="52">
        <f t="shared" si="173"/>
        <v>2.0138871795552515E-3</v>
      </c>
      <c r="AR545" s="52">
        <f t="shared" si="173"/>
        <v>4.2064703658249852E-3</v>
      </c>
      <c r="AS545" s="52">
        <f t="shared" si="173"/>
        <v>4.3740738066386925E-3</v>
      </c>
      <c r="AT545" s="52">
        <f t="shared" si="172"/>
        <v>0.24310428448489924</v>
      </c>
      <c r="AU545" s="52">
        <f t="shared" si="172"/>
        <v>2.8975852184841097E-2</v>
      </c>
      <c r="AV545" s="52">
        <f t="shared" si="172"/>
        <v>2.499418001472159E-4</v>
      </c>
      <c r="AW545" s="52">
        <f t="shared" si="172"/>
        <v>1.1200546051257851E-3</v>
      </c>
      <c r="AX545" s="52">
        <f t="shared" si="172"/>
        <v>3.0837440222798825E-2</v>
      </c>
      <c r="BA545" s="52">
        <f t="shared" si="171"/>
        <v>1.4537275590832677E-4</v>
      </c>
      <c r="BB545" s="52">
        <f t="shared" si="171"/>
        <v>1.2937055536380498E-2</v>
      </c>
      <c r="BC545" s="52">
        <f t="shared" si="171"/>
        <v>2.0138871795552654E-3</v>
      </c>
      <c r="BD545" s="52">
        <f t="shared" si="171"/>
        <v>4.2064703658249852E-3</v>
      </c>
      <c r="BE545" s="52">
        <f t="shared" si="171"/>
        <v>4.3740738066386925E-3</v>
      </c>
      <c r="BF545" s="52">
        <f t="shared" si="169"/>
        <v>0.24310428448489929</v>
      </c>
      <c r="BG545" s="52">
        <f t="shared" si="169"/>
        <v>2.8975852184841097E-2</v>
      </c>
      <c r="BH545" s="52">
        <f t="shared" si="169"/>
        <v>2.4994180014722978E-4</v>
      </c>
      <c r="BI545" s="52">
        <f t="shared" si="169"/>
        <v>1.120054605125792E-3</v>
      </c>
      <c r="BJ545" s="52">
        <f t="shared" si="169"/>
        <v>3.0837440222798829E-2</v>
      </c>
    </row>
    <row r="546" spans="4:62">
      <c r="D546" s="42">
        <f t="shared" si="166"/>
        <v>200</v>
      </c>
      <c r="E546" s="52">
        <f t="shared" si="170"/>
        <v>6.2383795812556264E-2</v>
      </c>
      <c r="F546" s="52">
        <f t="shared" si="170"/>
        <v>6.2383795812556264E-2</v>
      </c>
      <c r="G546" s="52">
        <f t="shared" si="170"/>
        <v>6.2383795812556264E-2</v>
      </c>
      <c r="H546" s="52">
        <f t="shared" si="170"/>
        <v>6.2383795812556264E-2</v>
      </c>
      <c r="I546" s="52">
        <f t="shared" si="170"/>
        <v>6.2383795812556264E-2</v>
      </c>
      <c r="J546" s="52">
        <f t="shared" si="170"/>
        <v>6.2383795812556264E-2</v>
      </c>
      <c r="K546" s="52">
        <f t="shared" si="170"/>
        <v>6.2383795812556264E-2</v>
      </c>
      <c r="L546" s="52">
        <f t="shared" si="170"/>
        <v>6.2383795812556264E-2</v>
      </c>
      <c r="M546" s="52">
        <f t="shared" si="170"/>
        <v>6.2383795812556264E-2</v>
      </c>
      <c r="N546" s="52">
        <f t="shared" si="170"/>
        <v>6.2383795812556264E-2</v>
      </c>
      <c r="Q546" s="52">
        <f t="shared" si="167"/>
        <v>6.2211994327716735E-2</v>
      </c>
      <c r="R546" s="52">
        <f t="shared" si="167"/>
        <v>4.7072199121964642E-2</v>
      </c>
      <c r="S546" s="52">
        <f t="shared" si="167"/>
        <v>6.0002168142989427E-2</v>
      </c>
      <c r="T546" s="52">
        <f t="shared" si="167"/>
        <v>5.7407202439601603E-2</v>
      </c>
      <c r="U546" s="52">
        <f t="shared" si="167"/>
        <v>5.7205834234749897E-2</v>
      </c>
      <c r="V546" s="52">
        <f t="shared" si="167"/>
        <v>-0.22543683836147488</v>
      </c>
      <c r="W546" s="52">
        <f t="shared" si="167"/>
        <v>2.8081659651734099E-2</v>
      </c>
      <c r="X546" s="52">
        <f t="shared" si="167"/>
        <v>6.2090200213985584E-2</v>
      </c>
      <c r="Y546" s="52">
        <f t="shared" si="167"/>
        <v>6.1059654424024785E-2</v>
      </c>
      <c r="Z546" s="52">
        <f t="shared" si="167"/>
        <v>2.5888747833005238E-2</v>
      </c>
      <c r="AA546" s="96"/>
      <c r="AB546" s="96"/>
      <c r="AC546" s="52">
        <f t="shared" si="168"/>
        <v>6.2555597297395807E-2</v>
      </c>
      <c r="AD546" s="52">
        <f t="shared" si="168"/>
        <v>7.7695392503147914E-2</v>
      </c>
      <c r="AE546" s="52">
        <f t="shared" si="168"/>
        <v>6.4765423482123122E-2</v>
      </c>
      <c r="AF546" s="52">
        <f t="shared" si="168"/>
        <v>6.7360389185510933E-2</v>
      </c>
      <c r="AG546" s="52">
        <f t="shared" si="168"/>
        <v>6.7561757390362631E-2</v>
      </c>
      <c r="AH546" s="52">
        <f t="shared" si="168"/>
        <v>0.35020442998658741</v>
      </c>
      <c r="AI546" s="52">
        <f t="shared" si="168"/>
        <v>9.6685931973378436E-2</v>
      </c>
      <c r="AJ546" s="52">
        <f t="shared" si="168"/>
        <v>6.2677391411126965E-2</v>
      </c>
      <c r="AK546" s="52">
        <f t="shared" si="168"/>
        <v>6.3707937201087764E-2</v>
      </c>
      <c r="AL546" s="52">
        <f t="shared" si="168"/>
        <v>9.887884379210729E-2</v>
      </c>
      <c r="AO546" s="52">
        <f t="shared" si="173"/>
        <v>1.7180148483952884E-4</v>
      </c>
      <c r="AP546" s="52">
        <f t="shared" si="173"/>
        <v>1.5311596690591622E-2</v>
      </c>
      <c r="AQ546" s="52">
        <f t="shared" si="173"/>
        <v>2.3816276695668367E-3</v>
      </c>
      <c r="AR546" s="52">
        <f t="shared" si="173"/>
        <v>4.9765933729546616E-3</v>
      </c>
      <c r="AS546" s="52">
        <f t="shared" si="173"/>
        <v>5.177961577806367E-3</v>
      </c>
      <c r="AT546" s="52">
        <f t="shared" si="172"/>
        <v>0.28782063417403114</v>
      </c>
      <c r="AU546" s="52">
        <f t="shared" si="172"/>
        <v>3.4302136160822165E-2</v>
      </c>
      <c r="AV546" s="52">
        <f t="shared" si="172"/>
        <v>2.9359559857067979E-4</v>
      </c>
      <c r="AW546" s="52">
        <f t="shared" si="172"/>
        <v>1.3241413885314787E-3</v>
      </c>
      <c r="AX546" s="52">
        <f t="shared" si="172"/>
        <v>3.6495047979551026E-2</v>
      </c>
      <c r="BA546" s="52">
        <f t="shared" si="171"/>
        <v>1.7180148483954272E-4</v>
      </c>
      <c r="BB546" s="52">
        <f t="shared" si="171"/>
        <v>1.531159669059165E-2</v>
      </c>
      <c r="BC546" s="52">
        <f t="shared" si="171"/>
        <v>2.3816276695668576E-3</v>
      </c>
      <c r="BD546" s="52">
        <f t="shared" si="171"/>
        <v>4.9765933729546685E-3</v>
      </c>
      <c r="BE546" s="52">
        <f t="shared" si="171"/>
        <v>5.177961577806367E-3</v>
      </c>
      <c r="BF546" s="52">
        <f t="shared" si="169"/>
        <v>0.28782063417403114</v>
      </c>
      <c r="BG546" s="52">
        <f t="shared" si="169"/>
        <v>3.4302136160822172E-2</v>
      </c>
      <c r="BH546" s="52">
        <f t="shared" si="169"/>
        <v>2.9359559857070061E-4</v>
      </c>
      <c r="BI546" s="52">
        <f t="shared" si="169"/>
        <v>1.3241413885314995E-3</v>
      </c>
      <c r="BJ546" s="52">
        <f t="shared" si="169"/>
        <v>3.6495047979551026E-2</v>
      </c>
    </row>
    <row r="547" spans="4:62">
      <c r="D547" s="42">
        <f t="shared" si="166"/>
        <v>225</v>
      </c>
      <c r="E547" s="52">
        <f t="shared" si="170"/>
        <v>7.2067449071089723E-2</v>
      </c>
      <c r="F547" s="52">
        <f t="shared" si="170"/>
        <v>7.2067449071089723E-2</v>
      </c>
      <c r="G547" s="52">
        <f t="shared" si="170"/>
        <v>7.2067449071089723E-2</v>
      </c>
      <c r="H547" s="52">
        <f t="shared" si="170"/>
        <v>7.2067449071089723E-2</v>
      </c>
      <c r="I547" s="52">
        <f t="shared" si="170"/>
        <v>7.2067449071089723E-2</v>
      </c>
      <c r="J547" s="52">
        <f t="shared" si="170"/>
        <v>7.2067449071089723E-2</v>
      </c>
      <c r="K547" s="52">
        <f t="shared" si="170"/>
        <v>7.2067449071089723E-2</v>
      </c>
      <c r="L547" s="52">
        <f t="shared" si="170"/>
        <v>7.2067449071089723E-2</v>
      </c>
      <c r="M547" s="52">
        <f t="shared" si="170"/>
        <v>7.2067449071089723E-2</v>
      </c>
      <c r="N547" s="52">
        <f t="shared" si="170"/>
        <v>7.2067449071089723E-2</v>
      </c>
      <c r="Q547" s="52">
        <f t="shared" si="167"/>
        <v>7.1869238184772907E-2</v>
      </c>
      <c r="R547" s="52">
        <f t="shared" si="167"/>
        <v>5.4383047739415984E-2</v>
      </c>
      <c r="S547" s="52">
        <f t="shared" si="167"/>
        <v>6.9318349841863525E-2</v>
      </c>
      <c r="T547" s="52">
        <f t="shared" si="167"/>
        <v>6.6321295885587397E-2</v>
      </c>
      <c r="U547" s="52">
        <f t="shared" si="167"/>
        <v>6.6086187609028665E-2</v>
      </c>
      <c r="V547" s="52">
        <f t="shared" si="167"/>
        <v>-0.26043683351495284</v>
      </c>
      <c r="W547" s="52">
        <f t="shared" si="167"/>
        <v>3.2442924070842392E-2</v>
      </c>
      <c r="X547" s="52">
        <f t="shared" si="167"/>
        <v>7.1730231598323951E-2</v>
      </c>
      <c r="Y547" s="52">
        <f t="shared" si="167"/>
        <v>7.0539370148778396E-2</v>
      </c>
      <c r="Z547" s="52">
        <f t="shared" si="167"/>
        <v>2.9918930769983653E-2</v>
      </c>
      <c r="AA547" s="96"/>
      <c r="AB547" s="96"/>
      <c r="AC547" s="52">
        <f t="shared" si="168"/>
        <v>7.2265659957406539E-2</v>
      </c>
      <c r="AD547" s="52">
        <f t="shared" si="168"/>
        <v>8.9751850402763483E-2</v>
      </c>
      <c r="AE547" s="52">
        <f t="shared" si="168"/>
        <v>7.4816548300315935E-2</v>
      </c>
      <c r="AF547" s="52">
        <f t="shared" si="168"/>
        <v>7.7813602256592035E-2</v>
      </c>
      <c r="AG547" s="52">
        <f t="shared" si="168"/>
        <v>7.8048710533150767E-2</v>
      </c>
      <c r="AH547" s="52">
        <f t="shared" si="168"/>
        <v>0.40457173165713223</v>
      </c>
      <c r="AI547" s="52">
        <f t="shared" si="168"/>
        <v>0.11169197407133705</v>
      </c>
      <c r="AJ547" s="52">
        <f t="shared" si="168"/>
        <v>7.2404666543855509E-2</v>
      </c>
      <c r="AK547" s="52">
        <f t="shared" si="168"/>
        <v>7.359552799340105E-2</v>
      </c>
      <c r="AL547" s="52">
        <f t="shared" si="168"/>
        <v>0.11421596737219578</v>
      </c>
      <c r="AO547" s="52">
        <f t="shared" si="173"/>
        <v>1.9821088631681583E-4</v>
      </c>
      <c r="AP547" s="52">
        <f t="shared" si="173"/>
        <v>1.7684401331673739E-2</v>
      </c>
      <c r="AQ547" s="52">
        <f t="shared" si="173"/>
        <v>2.7490992292261984E-3</v>
      </c>
      <c r="AR547" s="52">
        <f t="shared" si="173"/>
        <v>5.7461531855023257E-3</v>
      </c>
      <c r="AS547" s="52">
        <f t="shared" si="173"/>
        <v>5.9812614620610577E-3</v>
      </c>
      <c r="AT547" s="52">
        <f t="shared" si="172"/>
        <v>0.33250428258604259</v>
      </c>
      <c r="AU547" s="52">
        <f t="shared" si="172"/>
        <v>3.9624525000247331E-2</v>
      </c>
      <c r="AV547" s="52">
        <f t="shared" si="172"/>
        <v>3.3721747276577174E-4</v>
      </c>
      <c r="AW547" s="52">
        <f t="shared" si="172"/>
        <v>1.5280789223113267E-3</v>
      </c>
      <c r="AX547" s="52">
        <f t="shared" si="172"/>
        <v>4.2148518301106067E-2</v>
      </c>
      <c r="BA547" s="52">
        <f t="shared" si="171"/>
        <v>1.9821088631681583E-4</v>
      </c>
      <c r="BB547" s="52">
        <f t="shared" si="171"/>
        <v>1.768440133167376E-2</v>
      </c>
      <c r="BC547" s="52">
        <f t="shared" si="171"/>
        <v>2.7490992292262123E-3</v>
      </c>
      <c r="BD547" s="52">
        <f t="shared" si="171"/>
        <v>5.7461531855023118E-3</v>
      </c>
      <c r="BE547" s="52">
        <f t="shared" si="171"/>
        <v>5.9812614620610438E-3</v>
      </c>
      <c r="BF547" s="52">
        <f t="shared" si="169"/>
        <v>0.33250428258604248</v>
      </c>
      <c r="BG547" s="52">
        <f t="shared" si="169"/>
        <v>3.9624525000247324E-2</v>
      </c>
      <c r="BH547" s="52">
        <f t="shared" si="169"/>
        <v>3.3721747276578562E-4</v>
      </c>
      <c r="BI547" s="52">
        <f t="shared" si="169"/>
        <v>1.5280789223113267E-3</v>
      </c>
      <c r="BJ547" s="52">
        <f t="shared" si="169"/>
        <v>4.2148518301106053E-2</v>
      </c>
    </row>
    <row r="548" spans="4:62">
      <c r="D548" s="42">
        <f t="shared" si="166"/>
        <v>250</v>
      </c>
      <c r="E548" s="52">
        <f t="shared" si="170"/>
        <v>8.1735619035075147E-2</v>
      </c>
      <c r="F548" s="52">
        <f t="shared" si="170"/>
        <v>8.1735619035075147E-2</v>
      </c>
      <c r="G548" s="52">
        <f t="shared" si="170"/>
        <v>8.1735619035075147E-2</v>
      </c>
      <c r="H548" s="52">
        <f t="shared" si="170"/>
        <v>8.1735619035075147E-2</v>
      </c>
      <c r="I548" s="52">
        <f t="shared" si="170"/>
        <v>8.1735619035075147E-2</v>
      </c>
      <c r="J548" s="52">
        <f t="shared" si="170"/>
        <v>8.1735619035075147E-2</v>
      </c>
      <c r="K548" s="52">
        <f t="shared" si="170"/>
        <v>8.1735619035075147E-2</v>
      </c>
      <c r="L548" s="52">
        <f t="shared" si="170"/>
        <v>8.1735619035075147E-2</v>
      </c>
      <c r="M548" s="52">
        <f t="shared" si="170"/>
        <v>8.1735619035075147E-2</v>
      </c>
      <c r="N548" s="52">
        <f t="shared" si="170"/>
        <v>8.1735619035075147E-2</v>
      </c>
      <c r="Q548" s="52">
        <f t="shared" si="167"/>
        <v>8.1511040973549484E-2</v>
      </c>
      <c r="R548" s="52">
        <f t="shared" si="167"/>
        <v>6.1682206964494633E-2</v>
      </c>
      <c r="S548" s="52">
        <f t="shared" si="167"/>
        <v>7.8619635800312421E-2</v>
      </c>
      <c r="T548" s="52">
        <f t="shared" si="167"/>
        <v>7.5221136494263957E-2</v>
      </c>
      <c r="U548" s="52">
        <f t="shared" si="167"/>
        <v>7.4952342093351984E-2</v>
      </c>
      <c r="V548" s="52">
        <f t="shared" si="167"/>
        <v>-0.29538086680985598</v>
      </c>
      <c r="W548" s="52">
        <f t="shared" si="167"/>
        <v>3.6797215218624245E-2</v>
      </c>
      <c r="X548" s="52">
        <f t="shared" si="167"/>
        <v>8.1354849435585491E-2</v>
      </c>
      <c r="Y548" s="52">
        <f t="shared" si="167"/>
        <v>8.0003928656841222E-2</v>
      </c>
      <c r="Z548" s="52">
        <f t="shared" si="167"/>
        <v>3.3942669805282634E-2</v>
      </c>
      <c r="AA548" s="96"/>
      <c r="AB548" s="96"/>
      <c r="AC548" s="52">
        <f t="shared" si="168"/>
        <v>8.1960197096600795E-2</v>
      </c>
      <c r="AD548" s="52">
        <f t="shared" si="168"/>
        <v>0.10178903110565567</v>
      </c>
      <c r="AE548" s="52">
        <f t="shared" si="168"/>
        <v>8.4851602269837872E-2</v>
      </c>
      <c r="AF548" s="52">
        <f t="shared" si="168"/>
        <v>8.8250101575886308E-2</v>
      </c>
      <c r="AG548" s="52">
        <f t="shared" si="168"/>
        <v>8.8518895976798281E-2</v>
      </c>
      <c r="AH548" s="52">
        <f t="shared" si="168"/>
        <v>0.45885210488000622</v>
      </c>
      <c r="AI548" s="52">
        <f t="shared" si="168"/>
        <v>0.12667402285152601</v>
      </c>
      <c r="AJ548" s="52">
        <f t="shared" si="168"/>
        <v>8.2116388634564802E-2</v>
      </c>
      <c r="AK548" s="52">
        <f t="shared" si="168"/>
        <v>8.3467309413309057E-2</v>
      </c>
      <c r="AL548" s="52">
        <f t="shared" si="168"/>
        <v>0.12952856826486764</v>
      </c>
      <c r="AO548" s="52">
        <f t="shared" si="173"/>
        <v>2.2457806152566262E-4</v>
      </c>
      <c r="AP548" s="52">
        <f t="shared" si="173"/>
        <v>2.0053412070580513E-2</v>
      </c>
      <c r="AQ548" s="52">
        <f t="shared" si="173"/>
        <v>3.1159832347627259E-3</v>
      </c>
      <c r="AR548" s="52">
        <f t="shared" si="173"/>
        <v>6.5144825408111895E-3</v>
      </c>
      <c r="AS548" s="52">
        <f t="shared" si="173"/>
        <v>6.7832769417231625E-3</v>
      </c>
      <c r="AT548" s="52">
        <f t="shared" si="172"/>
        <v>0.37711648584493113</v>
      </c>
      <c r="AU548" s="52">
        <f t="shared" si="172"/>
        <v>4.4938403816450902E-2</v>
      </c>
      <c r="AV548" s="52">
        <f t="shared" si="172"/>
        <v>3.8076959948965539E-4</v>
      </c>
      <c r="AW548" s="52">
        <f t="shared" si="172"/>
        <v>1.7316903782339244E-3</v>
      </c>
      <c r="AX548" s="52">
        <f t="shared" si="172"/>
        <v>4.7792949229792513E-2</v>
      </c>
      <c r="BA548" s="52">
        <f t="shared" si="171"/>
        <v>2.2457806152564874E-4</v>
      </c>
      <c r="BB548" s="52">
        <f t="shared" si="171"/>
        <v>2.005341207058052E-2</v>
      </c>
      <c r="BC548" s="52">
        <f t="shared" si="171"/>
        <v>3.1159832347627259E-3</v>
      </c>
      <c r="BD548" s="52">
        <f t="shared" si="171"/>
        <v>6.5144825408111617E-3</v>
      </c>
      <c r="BE548" s="52">
        <f t="shared" si="171"/>
        <v>6.7832769417231348E-3</v>
      </c>
      <c r="BF548" s="52">
        <f t="shared" si="169"/>
        <v>0.37711648584493107</v>
      </c>
      <c r="BG548" s="52">
        <f t="shared" si="169"/>
        <v>4.4938403816450867E-2</v>
      </c>
      <c r="BH548" s="52">
        <f t="shared" si="169"/>
        <v>3.8076959948965539E-4</v>
      </c>
      <c r="BI548" s="52">
        <f t="shared" si="169"/>
        <v>1.7316903782339105E-3</v>
      </c>
      <c r="BJ548" s="52">
        <f t="shared" si="169"/>
        <v>4.7792949229792492E-2</v>
      </c>
    </row>
    <row r="549" spans="4:62">
      <c r="D549" s="42">
        <f t="shared" si="166"/>
        <v>300</v>
      </c>
      <c r="E549" s="52">
        <f t="shared" si="170"/>
        <v>0.10101392749076606</v>
      </c>
      <c r="F549" s="52">
        <f t="shared" si="170"/>
        <v>0.10101392749076606</v>
      </c>
      <c r="G549" s="52">
        <f t="shared" si="170"/>
        <v>0.10101392749076606</v>
      </c>
      <c r="H549" s="52">
        <f t="shared" si="170"/>
        <v>0.10101392749076606</v>
      </c>
      <c r="I549" s="52">
        <f t="shared" si="170"/>
        <v>0.10101392749076606</v>
      </c>
      <c r="J549" s="52">
        <f t="shared" si="170"/>
        <v>0.10101392749076606</v>
      </c>
      <c r="K549" s="52">
        <f t="shared" si="170"/>
        <v>0.10101392749076606</v>
      </c>
      <c r="L549" s="52">
        <f t="shared" si="170"/>
        <v>0.10101392749076606</v>
      </c>
      <c r="M549" s="52">
        <f t="shared" si="170"/>
        <v>0.10101392749076606</v>
      </c>
      <c r="N549" s="52">
        <f t="shared" si="170"/>
        <v>0.10101392749076606</v>
      </c>
      <c r="Q549" s="52">
        <f t="shared" si="167"/>
        <v>0.10073677334310673</v>
      </c>
      <c r="R549" s="52">
        <f t="shared" si="167"/>
        <v>7.623671350838479E-2</v>
      </c>
      <c r="S549" s="52">
        <f t="shared" si="167"/>
        <v>9.7166378400982217E-2</v>
      </c>
      <c r="T549" s="52">
        <f t="shared" si="167"/>
        <v>9.2967397999768608E-2</v>
      </c>
      <c r="U549" s="52">
        <f t="shared" si="167"/>
        <v>9.263143354512593E-2</v>
      </c>
      <c r="V549" s="52">
        <f t="shared" si="167"/>
        <v>-0.36505918804898518</v>
      </c>
      <c r="W549" s="52">
        <f t="shared" si="167"/>
        <v>4.5479661655283679E-2</v>
      </c>
      <c r="X549" s="52">
        <f t="shared" si="167"/>
        <v>0.10054631505173056</v>
      </c>
      <c r="Y549" s="52">
        <f t="shared" si="167"/>
        <v>9.8876236342271578E-2</v>
      </c>
      <c r="Z549" s="52">
        <f t="shared" si="167"/>
        <v>4.1965996097295982E-2</v>
      </c>
      <c r="AA549" s="96"/>
      <c r="AB549" s="96"/>
      <c r="AC549" s="52">
        <f t="shared" si="168"/>
        <v>0.10129108163842536</v>
      </c>
      <c r="AD549" s="52">
        <f t="shared" si="168"/>
        <v>0.12579114147314732</v>
      </c>
      <c r="AE549" s="52">
        <f t="shared" si="168"/>
        <v>0.10486147658054988</v>
      </c>
      <c r="AF549" s="52">
        <f t="shared" si="168"/>
        <v>0.10906045698176346</v>
      </c>
      <c r="AG549" s="52">
        <f t="shared" si="168"/>
        <v>0.10939642143640615</v>
      </c>
      <c r="AH549" s="52">
        <f t="shared" si="168"/>
        <v>0.56708704303051727</v>
      </c>
      <c r="AI549" s="52">
        <f t="shared" si="168"/>
        <v>0.15654819332624839</v>
      </c>
      <c r="AJ549" s="52">
        <f t="shared" si="168"/>
        <v>0.10148153992980154</v>
      </c>
      <c r="AK549" s="52">
        <f t="shared" si="168"/>
        <v>0.10315161863926052</v>
      </c>
      <c r="AL549" s="52">
        <f t="shared" si="168"/>
        <v>0.1600618588842361</v>
      </c>
      <c r="AO549" s="52">
        <f t="shared" si="173"/>
        <v>2.7715414765933089E-4</v>
      </c>
      <c r="AP549" s="52">
        <f t="shared" si="173"/>
        <v>2.4777213982381266E-2</v>
      </c>
      <c r="AQ549" s="52">
        <f t="shared" si="173"/>
        <v>3.8475490897838388E-3</v>
      </c>
      <c r="AR549" s="52">
        <f t="shared" si="173"/>
        <v>8.0465294909974477E-3</v>
      </c>
      <c r="AS549" s="52">
        <f t="shared" si="173"/>
        <v>8.3824939456401265E-3</v>
      </c>
      <c r="AT549" s="52">
        <f t="shared" si="172"/>
        <v>0.46607311553975123</v>
      </c>
      <c r="AU549" s="52">
        <f t="shared" si="172"/>
        <v>5.5534265835482377E-2</v>
      </c>
      <c r="AV549" s="52">
        <f t="shared" si="172"/>
        <v>4.6761243903549465E-4</v>
      </c>
      <c r="AW549" s="52">
        <f t="shared" si="172"/>
        <v>2.1376911484944777E-3</v>
      </c>
      <c r="AX549" s="52">
        <f t="shared" si="172"/>
        <v>5.9047931393470074E-2</v>
      </c>
      <c r="BA549" s="52">
        <f t="shared" si="171"/>
        <v>2.7715414765930313E-4</v>
      </c>
      <c r="BB549" s="52">
        <f t="shared" si="171"/>
        <v>2.4777213982381266E-2</v>
      </c>
      <c r="BC549" s="52">
        <f t="shared" si="171"/>
        <v>3.8475490897838249E-3</v>
      </c>
      <c r="BD549" s="52">
        <f t="shared" si="171"/>
        <v>8.0465294909974061E-3</v>
      </c>
      <c r="BE549" s="52">
        <f t="shared" si="171"/>
        <v>8.3824939456400988E-3</v>
      </c>
      <c r="BF549" s="52">
        <f t="shared" si="169"/>
        <v>0.46607311553975123</v>
      </c>
      <c r="BG549" s="52">
        <f t="shared" si="169"/>
        <v>5.5534265835482335E-2</v>
      </c>
      <c r="BH549" s="52">
        <f t="shared" si="169"/>
        <v>4.6761243903548078E-4</v>
      </c>
      <c r="BI549" s="52">
        <f t="shared" si="169"/>
        <v>2.1376911484944638E-3</v>
      </c>
      <c r="BJ549" s="52">
        <f t="shared" si="169"/>
        <v>5.9047931393470046E-2</v>
      </c>
    </row>
    <row r="550" spans="4:62">
      <c r="D550" s="42">
        <f t="shared" si="166"/>
        <v>365</v>
      </c>
      <c r="E550" s="52">
        <f t="shared" si="170"/>
        <v>0.12595272652680567</v>
      </c>
      <c r="F550" s="52">
        <f t="shared" si="170"/>
        <v>0.12595272652680567</v>
      </c>
      <c r="G550" s="52">
        <f t="shared" si="170"/>
        <v>0.12595272652680567</v>
      </c>
      <c r="H550" s="52">
        <f t="shared" si="170"/>
        <v>0.12595272652680567</v>
      </c>
      <c r="I550" s="52">
        <f t="shared" si="170"/>
        <v>0.12595272652680567</v>
      </c>
      <c r="J550" s="52">
        <f t="shared" si="170"/>
        <v>0.12595272652680567</v>
      </c>
      <c r="K550" s="52">
        <f t="shared" si="170"/>
        <v>0.12595272652680567</v>
      </c>
      <c r="L550" s="52">
        <f t="shared" si="170"/>
        <v>0.12595272652680567</v>
      </c>
      <c r="M550" s="52">
        <f t="shared" si="170"/>
        <v>0.12595272652680567</v>
      </c>
      <c r="N550" s="52">
        <f t="shared" si="170"/>
        <v>0.12595272652680567</v>
      </c>
      <c r="Q550" s="52">
        <f t="shared" si="167"/>
        <v>0.1256075589199156</v>
      </c>
      <c r="R550" s="52">
        <f t="shared" si="167"/>
        <v>9.5064709470844444E-2</v>
      </c>
      <c r="S550" s="52">
        <f t="shared" si="167"/>
        <v>0.12115880945655649</v>
      </c>
      <c r="T550" s="52">
        <f t="shared" si="167"/>
        <v>0.11592431096461644</v>
      </c>
      <c r="U550" s="52">
        <f t="shared" si="167"/>
        <v>0.11550145400718596</v>
      </c>
      <c r="V550" s="52">
        <f t="shared" si="167"/>
        <v>-0.45519643502504403</v>
      </c>
      <c r="W550" s="52">
        <f t="shared" si="167"/>
        <v>5.6711445155516495E-2</v>
      </c>
      <c r="X550" s="52">
        <f t="shared" si="167"/>
        <v>0.12537277248227452</v>
      </c>
      <c r="Y550" s="52">
        <f t="shared" si="167"/>
        <v>0.12328982479558415</v>
      </c>
      <c r="Z550" s="52">
        <f t="shared" si="167"/>
        <v>5.2345128813062185E-2</v>
      </c>
      <c r="AA550" s="96"/>
      <c r="AB550" s="96"/>
      <c r="AC550" s="52">
        <f t="shared" si="168"/>
        <v>0.12629789413369572</v>
      </c>
      <c r="AD550" s="52">
        <f t="shared" si="168"/>
        <v>0.15684074358276689</v>
      </c>
      <c r="AE550" s="52">
        <f t="shared" si="168"/>
        <v>0.13074664359705482</v>
      </c>
      <c r="AF550" s="52">
        <f t="shared" si="168"/>
        <v>0.13598114208899484</v>
      </c>
      <c r="AG550" s="52">
        <f t="shared" si="168"/>
        <v>0.13640399904642533</v>
      </c>
      <c r="AH550" s="52">
        <f t="shared" si="168"/>
        <v>0.70710188807865526</v>
      </c>
      <c r="AI550" s="52">
        <f t="shared" si="168"/>
        <v>0.1951940078980948</v>
      </c>
      <c r="AJ550" s="52">
        <f t="shared" si="168"/>
        <v>0.12653268057133679</v>
      </c>
      <c r="AK550" s="52">
        <f t="shared" si="168"/>
        <v>0.12861562825802716</v>
      </c>
      <c r="AL550" s="52">
        <f t="shared" si="168"/>
        <v>0.19956032424054912</v>
      </c>
      <c r="AO550" s="52">
        <f t="shared" si="173"/>
        <v>3.4516760689007331E-4</v>
      </c>
      <c r="AP550" s="52">
        <f t="shared" si="173"/>
        <v>3.0888017055961225E-2</v>
      </c>
      <c r="AQ550" s="52">
        <f t="shared" si="173"/>
        <v>4.7939170702491762E-3</v>
      </c>
      <c r="AR550" s="52">
        <f t="shared" si="173"/>
        <v>1.0028415562189225E-2</v>
      </c>
      <c r="AS550" s="52">
        <f t="shared" si="173"/>
        <v>1.0451272519619706E-2</v>
      </c>
      <c r="AT550" s="52">
        <f t="shared" si="172"/>
        <v>0.5811491615518497</v>
      </c>
      <c r="AU550" s="52">
        <f t="shared" si="172"/>
        <v>6.9241281371289182E-2</v>
      </c>
      <c r="AV550" s="52">
        <f t="shared" si="172"/>
        <v>5.7995404453115018E-4</v>
      </c>
      <c r="AW550" s="52">
        <f t="shared" si="172"/>
        <v>2.6629017312215231E-3</v>
      </c>
      <c r="AX550" s="52">
        <f t="shared" si="172"/>
        <v>7.3607597713743478E-2</v>
      </c>
      <c r="BA550" s="52">
        <f t="shared" si="171"/>
        <v>3.4516760689004555E-4</v>
      </c>
      <c r="BB550" s="52">
        <f t="shared" si="171"/>
        <v>3.0888017055961225E-2</v>
      </c>
      <c r="BC550" s="52">
        <f t="shared" si="171"/>
        <v>4.7939170702491485E-3</v>
      </c>
      <c r="BD550" s="52">
        <f t="shared" si="171"/>
        <v>1.0028415562189169E-2</v>
      </c>
      <c r="BE550" s="52">
        <f t="shared" si="171"/>
        <v>1.0451272519619664E-2</v>
      </c>
      <c r="BF550" s="52">
        <f t="shared" si="169"/>
        <v>0.58114916155184959</v>
      </c>
      <c r="BG550" s="52">
        <f t="shared" si="169"/>
        <v>6.9241281371289126E-2</v>
      </c>
      <c r="BH550" s="52">
        <f t="shared" si="169"/>
        <v>5.7995404453112243E-4</v>
      </c>
      <c r="BI550" s="52">
        <f t="shared" si="169"/>
        <v>2.6629017312214953E-3</v>
      </c>
      <c r="BJ550" s="52">
        <f t="shared" si="169"/>
        <v>7.360759771374345E-2</v>
      </c>
    </row>
    <row r="551" spans="4:62">
      <c r="D551" s="42">
        <f t="shared" si="166"/>
        <v>730</v>
      </c>
      <c r="E551" s="52">
        <f t="shared" si="170"/>
        <v>0.26340722101882036</v>
      </c>
      <c r="F551" s="52">
        <f t="shared" si="170"/>
        <v>0.26340722101882036</v>
      </c>
      <c r="G551" s="52">
        <f t="shared" si="170"/>
        <v>0.26340722101882036</v>
      </c>
      <c r="H551" s="52">
        <f t="shared" si="170"/>
        <v>0.26340722101882036</v>
      </c>
      <c r="I551" s="52">
        <f t="shared" si="170"/>
        <v>0.26340722101882036</v>
      </c>
      <c r="J551" s="52">
        <f t="shared" si="170"/>
        <v>0.26340722101882036</v>
      </c>
      <c r="K551" s="52">
        <f t="shared" si="170"/>
        <v>0.26340722101882036</v>
      </c>
      <c r="L551" s="52">
        <f t="shared" si="170"/>
        <v>0.26340722101882036</v>
      </c>
      <c r="M551" s="52">
        <f t="shared" si="170"/>
        <v>0.26340722101882036</v>
      </c>
      <c r="N551" s="52">
        <f t="shared" si="170"/>
        <v>0.26340722101882036</v>
      </c>
      <c r="Q551" s="52">
        <f t="shared" si="167"/>
        <v>0.26268718549452558</v>
      </c>
      <c r="R551" s="52">
        <f t="shared" si="167"/>
        <v>0.19883845830203792</v>
      </c>
      <c r="S551" s="52">
        <f t="shared" si="167"/>
        <v>0.25339723351268911</v>
      </c>
      <c r="T551" s="52">
        <f t="shared" si="167"/>
        <v>0.24245529836782745</v>
      </c>
      <c r="U551" s="52">
        <f t="shared" si="167"/>
        <v>0.24155351838653422</v>
      </c>
      <c r="V551" s="52">
        <f t="shared" si="167"/>
        <v>-0.95200342641590119</v>
      </c>
      <c r="W551" s="52">
        <f t="shared" si="167"/>
        <v>0.11861735814824673</v>
      </c>
      <c r="X551" s="52">
        <f t="shared" si="167"/>
        <v>0.26220807682918601</v>
      </c>
      <c r="Y551" s="52">
        <f t="shared" si="167"/>
        <v>0.25784953052707049</v>
      </c>
      <c r="Z551" s="52">
        <f t="shared" si="167"/>
        <v>0.1095515098681194</v>
      </c>
      <c r="AA551" s="96"/>
      <c r="AB551" s="96"/>
      <c r="AC551" s="52">
        <f t="shared" si="168"/>
        <v>0.26412725654311509</v>
      </c>
      <c r="AD551" s="52">
        <f t="shared" si="168"/>
        <v>0.32797598373560283</v>
      </c>
      <c r="AE551" s="52">
        <f t="shared" si="168"/>
        <v>0.27341720852495155</v>
      </c>
      <c r="AF551" s="52">
        <f t="shared" si="168"/>
        <v>0.28435914366981319</v>
      </c>
      <c r="AG551" s="52">
        <f t="shared" si="168"/>
        <v>0.28526092365110639</v>
      </c>
      <c r="AH551" s="52">
        <f t="shared" si="168"/>
        <v>1.4788178684535418</v>
      </c>
      <c r="AI551" s="52">
        <f t="shared" si="168"/>
        <v>0.40819708388939396</v>
      </c>
      <c r="AJ551" s="52">
        <f t="shared" si="168"/>
        <v>0.26460636520845471</v>
      </c>
      <c r="AK551" s="52">
        <f t="shared" si="168"/>
        <v>0.26896491151057023</v>
      </c>
      <c r="AL551" s="52">
        <f t="shared" si="168"/>
        <v>0.41726293216952126</v>
      </c>
      <c r="AO551" s="52">
        <f t="shared" si="173"/>
        <v>7.2003552429478201E-4</v>
      </c>
      <c r="AP551" s="52">
        <f t="shared" si="173"/>
        <v>6.4568762716782441E-2</v>
      </c>
      <c r="AQ551" s="52">
        <f t="shared" si="173"/>
        <v>1.0009987506131246E-2</v>
      </c>
      <c r="AR551" s="52">
        <f t="shared" si="173"/>
        <v>2.095192265099291E-2</v>
      </c>
      <c r="AS551" s="52">
        <f t="shared" si="173"/>
        <v>2.1853702632286143E-2</v>
      </c>
      <c r="AT551" s="52">
        <f t="shared" si="172"/>
        <v>1.2154106474347215</v>
      </c>
      <c r="AU551" s="52">
        <f t="shared" si="172"/>
        <v>0.14478986287057363</v>
      </c>
      <c r="AV551" s="52">
        <f t="shared" si="172"/>
        <v>1.1991441896343491E-3</v>
      </c>
      <c r="AW551" s="52">
        <f t="shared" si="172"/>
        <v>5.5576904917498671E-3</v>
      </c>
      <c r="AX551" s="52">
        <f t="shared" si="172"/>
        <v>0.15385571115070096</v>
      </c>
      <c r="BA551" s="52">
        <f t="shared" si="171"/>
        <v>7.200355242947265E-4</v>
      </c>
      <c r="BB551" s="52">
        <f t="shared" si="171"/>
        <v>6.4568762716782468E-2</v>
      </c>
      <c r="BC551" s="52">
        <f t="shared" si="171"/>
        <v>1.000998750613119E-2</v>
      </c>
      <c r="BD551" s="52">
        <f t="shared" si="171"/>
        <v>2.0951922650992827E-2</v>
      </c>
      <c r="BE551" s="52">
        <f t="shared" si="171"/>
        <v>2.1853702632286032E-2</v>
      </c>
      <c r="BF551" s="52">
        <f t="shared" si="169"/>
        <v>1.2154106474347215</v>
      </c>
      <c r="BG551" s="52">
        <f t="shared" si="169"/>
        <v>0.1447898628705736</v>
      </c>
      <c r="BH551" s="52">
        <f t="shared" si="169"/>
        <v>1.1991441896343491E-3</v>
      </c>
      <c r="BI551" s="52">
        <f t="shared" si="169"/>
        <v>5.5576904917498671E-3</v>
      </c>
      <c r="BJ551" s="52">
        <f t="shared" si="169"/>
        <v>0.1538557111507009</v>
      </c>
    </row>
    <row r="552" spans="4:62">
      <c r="D552" s="42">
        <f t="shared" si="166"/>
        <v>1460</v>
      </c>
      <c r="E552" s="52">
        <f t="shared" si="170"/>
        <v>0.525587804113403</v>
      </c>
      <c r="F552" s="52">
        <f t="shared" si="170"/>
        <v>0.525587804113403</v>
      </c>
      <c r="G552" s="52">
        <f t="shared" si="170"/>
        <v>0.525587804113403</v>
      </c>
      <c r="H552" s="52">
        <f t="shared" si="170"/>
        <v>0.525587804113403</v>
      </c>
      <c r="I552" s="52">
        <f t="shared" si="170"/>
        <v>0.525587804113403</v>
      </c>
      <c r="J552" s="52">
        <f t="shared" si="170"/>
        <v>0.525587804113403</v>
      </c>
      <c r="K552" s="52">
        <f t="shared" si="170"/>
        <v>0.525587804113403</v>
      </c>
      <c r="L552" s="52">
        <f t="shared" si="170"/>
        <v>0.525587804113403</v>
      </c>
      <c r="M552" s="52">
        <f t="shared" si="170"/>
        <v>0.525587804113403</v>
      </c>
      <c r="N552" s="52">
        <f t="shared" si="170"/>
        <v>0.525587804113403</v>
      </c>
      <c r="Q552" s="52">
        <f t="shared" si="167"/>
        <v>0.52415274584989668</v>
      </c>
      <c r="R552" s="52">
        <f t="shared" si="167"/>
        <v>0.39677641645337114</v>
      </c>
      <c r="S552" s="52">
        <f t="shared" si="167"/>
        <v>0.50562868840018038</v>
      </c>
      <c r="T552" s="52">
        <f t="shared" si="167"/>
        <v>0.48380039355374271</v>
      </c>
      <c r="U552" s="52">
        <f t="shared" si="167"/>
        <v>0.48198511621379414</v>
      </c>
      <c r="V552" s="52">
        <f t="shared" si="167"/>
        <v>-1.8996126491604302</v>
      </c>
      <c r="W552" s="52">
        <f t="shared" si="167"/>
        <v>0.23669664268105922</v>
      </c>
      <c r="X552" s="52">
        <f t="shared" si="167"/>
        <v>0.52320761718020803</v>
      </c>
      <c r="Y552" s="52">
        <f t="shared" si="167"/>
        <v>0.51450859606068988</v>
      </c>
      <c r="Z552" s="52">
        <f t="shared" si="167"/>
        <v>0.21866691127550736</v>
      </c>
      <c r="AA552" s="96"/>
      <c r="AB552" s="96"/>
      <c r="AC552" s="52">
        <f t="shared" si="168"/>
        <v>0.52702286237690921</v>
      </c>
      <c r="AD552" s="52">
        <f t="shared" si="168"/>
        <v>0.65439919177343486</v>
      </c>
      <c r="AE552" s="52">
        <f t="shared" si="168"/>
        <v>0.5455469198266254</v>
      </c>
      <c r="AF552" s="52">
        <f t="shared" si="168"/>
        <v>0.56737521467306307</v>
      </c>
      <c r="AG552" s="52">
        <f t="shared" si="168"/>
        <v>0.56919049201301153</v>
      </c>
      <c r="AH552" s="52">
        <f t="shared" si="168"/>
        <v>2.9507882573872362</v>
      </c>
      <c r="AI552" s="52">
        <f t="shared" si="168"/>
        <v>0.8144789655457465</v>
      </c>
      <c r="AJ552" s="52">
        <f t="shared" si="168"/>
        <v>0.52796799104659786</v>
      </c>
      <c r="AK552" s="52">
        <f t="shared" si="168"/>
        <v>0.5366670121661159</v>
      </c>
      <c r="AL552" s="52">
        <f t="shared" si="168"/>
        <v>0.83250869695129848</v>
      </c>
      <c r="AO552" s="52">
        <f t="shared" si="173"/>
        <v>1.4350582635063169E-3</v>
      </c>
      <c r="AP552" s="52">
        <f t="shared" si="173"/>
        <v>0.12881138766003186</v>
      </c>
      <c r="AQ552" s="52">
        <f t="shared" si="173"/>
        <v>1.9959115713222619E-2</v>
      </c>
      <c r="AR552" s="52">
        <f t="shared" si="173"/>
        <v>4.1787410559660287E-2</v>
      </c>
      <c r="AS552" s="52">
        <f t="shared" si="173"/>
        <v>4.3602687899608861E-2</v>
      </c>
      <c r="AT552" s="52">
        <f t="shared" si="172"/>
        <v>2.4252004532738329</v>
      </c>
      <c r="AU552" s="52">
        <f t="shared" si="172"/>
        <v>0.28889116143234378</v>
      </c>
      <c r="AV552" s="52">
        <f t="shared" si="172"/>
        <v>2.3801869331949721E-3</v>
      </c>
      <c r="AW552" s="52">
        <f t="shared" si="172"/>
        <v>1.1079208052713119E-2</v>
      </c>
      <c r="AX552" s="52">
        <f t="shared" si="172"/>
        <v>0.30692089283789564</v>
      </c>
      <c r="BA552" s="52">
        <f t="shared" si="171"/>
        <v>1.4350582635062059E-3</v>
      </c>
      <c r="BB552" s="52">
        <f t="shared" si="171"/>
        <v>0.12881138766003186</v>
      </c>
      <c r="BC552" s="52">
        <f t="shared" si="171"/>
        <v>1.9959115713222397E-2</v>
      </c>
      <c r="BD552" s="52">
        <f t="shared" si="171"/>
        <v>4.1787410559660065E-2</v>
      </c>
      <c r="BE552" s="52">
        <f t="shared" si="171"/>
        <v>4.3602687899608528E-2</v>
      </c>
      <c r="BF552" s="52">
        <f t="shared" si="169"/>
        <v>2.4252004532738329</v>
      </c>
      <c r="BG552" s="52">
        <f t="shared" si="169"/>
        <v>0.2888911614323435</v>
      </c>
      <c r="BH552" s="52">
        <f t="shared" si="169"/>
        <v>2.3801869331948611E-3</v>
      </c>
      <c r="BI552" s="52">
        <f t="shared" si="169"/>
        <v>1.1079208052712897E-2</v>
      </c>
      <c r="BJ552" s="52">
        <f t="shared" si="169"/>
        <v>0.30692089283789548</v>
      </c>
    </row>
    <row r="553" spans="4:62">
      <c r="D553" s="42">
        <f t="shared" si="166"/>
        <v>2920</v>
      </c>
      <c r="E553" s="52">
        <f t="shared" si="170"/>
        <v>1.0028867276081077</v>
      </c>
      <c r="F553" s="52">
        <f t="shared" si="170"/>
        <v>1.0028867276081077</v>
      </c>
      <c r="G553" s="52">
        <f t="shared" si="170"/>
        <v>1.0028867276081077</v>
      </c>
      <c r="H553" s="52">
        <f t="shared" si="170"/>
        <v>1.0028867276081077</v>
      </c>
      <c r="I553" s="52">
        <f t="shared" si="170"/>
        <v>1.0028867276081077</v>
      </c>
      <c r="J553" s="52">
        <f t="shared" si="170"/>
        <v>1.0028867276081077</v>
      </c>
      <c r="K553" s="52">
        <f t="shared" si="170"/>
        <v>1.0028867276081077</v>
      </c>
      <c r="L553" s="52">
        <f t="shared" si="170"/>
        <v>1.0028867276081077</v>
      </c>
      <c r="M553" s="52">
        <f t="shared" si="170"/>
        <v>1.0028867276081077</v>
      </c>
      <c r="N553" s="52">
        <f t="shared" si="170"/>
        <v>1.0028867276081077</v>
      </c>
      <c r="Q553" s="52">
        <f t="shared" si="167"/>
        <v>1.0001499727060796</v>
      </c>
      <c r="R553" s="52">
        <f t="shared" si="167"/>
        <v>0.75712184413246386</v>
      </c>
      <c r="S553" s="52">
        <f t="shared" si="167"/>
        <v>0.96481525541560187</v>
      </c>
      <c r="T553" s="52">
        <f t="shared" si="167"/>
        <v>0.92316837711417232</v>
      </c>
      <c r="U553" s="52">
        <f t="shared" si="167"/>
        <v>0.91969008071783498</v>
      </c>
      <c r="V553" s="52">
        <f t="shared" si="167"/>
        <v>-3.6247322463902956</v>
      </c>
      <c r="W553" s="52">
        <f t="shared" si="167"/>
        <v>0.45165960725042475</v>
      </c>
      <c r="X553" s="52">
        <f t="shared" si="167"/>
        <v>0.99835645609027623</v>
      </c>
      <c r="Y553" s="52">
        <f t="shared" si="167"/>
        <v>0.9817556142739341</v>
      </c>
      <c r="Z553" s="52">
        <f t="shared" si="167"/>
        <v>0.41731115492512416</v>
      </c>
      <c r="AA553" s="96"/>
      <c r="AB553" s="96"/>
      <c r="AC553" s="52">
        <f t="shared" si="168"/>
        <v>1.0056234825101358</v>
      </c>
      <c r="AD553" s="52">
        <f t="shared" si="168"/>
        <v>1.2486516110837518</v>
      </c>
      <c r="AE553" s="52">
        <f t="shared" si="168"/>
        <v>1.0409581998006134</v>
      </c>
      <c r="AF553" s="52">
        <f t="shared" si="168"/>
        <v>1.0826050781020431</v>
      </c>
      <c r="AG553" s="52">
        <f t="shared" si="168"/>
        <v>1.0860833744983802</v>
      </c>
      <c r="AH553" s="52">
        <f t="shared" si="168"/>
        <v>5.630505701606511</v>
      </c>
      <c r="AI553" s="52">
        <f t="shared" si="168"/>
        <v>1.5541138479657906</v>
      </c>
      <c r="AJ553" s="52">
        <f t="shared" si="168"/>
        <v>1.0074169991259394</v>
      </c>
      <c r="AK553" s="52">
        <f t="shared" si="168"/>
        <v>1.0240178409422811</v>
      </c>
      <c r="AL553" s="52">
        <f t="shared" si="168"/>
        <v>1.5884623002910914</v>
      </c>
      <c r="AO553" s="52">
        <f t="shared" si="173"/>
        <v>2.7367549020280713E-3</v>
      </c>
      <c r="AP553" s="52">
        <f t="shared" si="173"/>
        <v>0.24576488347564385</v>
      </c>
      <c r="AQ553" s="52">
        <f t="shared" si="173"/>
        <v>3.807147219250584E-2</v>
      </c>
      <c r="AR553" s="52">
        <f t="shared" si="173"/>
        <v>7.9718350493935386E-2</v>
      </c>
      <c r="AS553" s="52">
        <f t="shared" si="173"/>
        <v>8.319664689027273E-2</v>
      </c>
      <c r="AT553" s="52">
        <f t="shared" si="172"/>
        <v>4.6276189739984037</v>
      </c>
      <c r="AU553" s="52">
        <f t="shared" si="172"/>
        <v>0.55122712035768295</v>
      </c>
      <c r="AV553" s="52">
        <f t="shared" si="172"/>
        <v>4.5302715178314745E-3</v>
      </c>
      <c r="AW553" s="52">
        <f t="shared" si="172"/>
        <v>2.1131113334173612E-2</v>
      </c>
      <c r="AX553" s="52">
        <f t="shared" si="172"/>
        <v>0.58557557268298355</v>
      </c>
      <c r="BA553" s="52">
        <f t="shared" si="171"/>
        <v>2.7367549020280713E-3</v>
      </c>
      <c r="BB553" s="52">
        <f t="shared" si="171"/>
        <v>0.24576488347564407</v>
      </c>
      <c r="BC553" s="52">
        <f t="shared" si="171"/>
        <v>3.8071472192505729E-2</v>
      </c>
      <c r="BD553" s="52">
        <f t="shared" si="171"/>
        <v>7.9718350493935386E-2</v>
      </c>
      <c r="BE553" s="52">
        <f t="shared" si="171"/>
        <v>8.3196646890272508E-2</v>
      </c>
      <c r="BF553" s="52">
        <f t="shared" si="169"/>
        <v>4.6276189739984037</v>
      </c>
      <c r="BG553" s="52">
        <f t="shared" si="169"/>
        <v>0.55122712035768284</v>
      </c>
      <c r="BH553" s="52">
        <f t="shared" si="169"/>
        <v>4.5302715178316966E-3</v>
      </c>
      <c r="BI553" s="52">
        <f t="shared" si="169"/>
        <v>2.113111333417339E-2</v>
      </c>
      <c r="BJ553" s="52">
        <f t="shared" si="169"/>
        <v>0.58557557268298366</v>
      </c>
    </row>
    <row r="554" spans="4:62">
      <c r="D554" s="42">
        <f t="shared" si="166"/>
        <v>5840</v>
      </c>
      <c r="E554" s="52">
        <f t="shared" si="170"/>
        <v>1.796246158739085</v>
      </c>
      <c r="F554" s="52">
        <f t="shared" si="170"/>
        <v>1.796246158739085</v>
      </c>
      <c r="G554" s="52">
        <f t="shared" si="170"/>
        <v>1.796246158739085</v>
      </c>
      <c r="H554" s="52">
        <f t="shared" si="170"/>
        <v>1.796246158739085</v>
      </c>
      <c r="I554" s="52">
        <f t="shared" si="170"/>
        <v>1.796246158739085</v>
      </c>
      <c r="J554" s="52">
        <f t="shared" si="170"/>
        <v>1.796246158739085</v>
      </c>
      <c r="K554" s="52">
        <f t="shared" si="170"/>
        <v>1.796246158739085</v>
      </c>
      <c r="L554" s="52">
        <f t="shared" si="170"/>
        <v>1.796246158739085</v>
      </c>
      <c r="M554" s="52">
        <f t="shared" si="170"/>
        <v>1.796246158739085</v>
      </c>
      <c r="N554" s="52">
        <f t="shared" si="170"/>
        <v>1.796246158739085</v>
      </c>
      <c r="Q554" s="52">
        <f t="shared" si="167"/>
        <v>1.7913457423372963</v>
      </c>
      <c r="R554" s="52">
        <f t="shared" si="167"/>
        <v>1.356082850415365</v>
      </c>
      <c r="S554" s="52">
        <f t="shared" si="167"/>
        <v>1.7280685871495101</v>
      </c>
      <c r="T554" s="52">
        <f t="shared" si="167"/>
        <v>1.6534795434215359</v>
      </c>
      <c r="U554" s="52">
        <f t="shared" si="167"/>
        <v>1.6472370005800647</v>
      </c>
      <c r="V554" s="52">
        <f t="shared" si="167"/>
        <v>-6.4922013206346474</v>
      </c>
      <c r="W554" s="52">
        <f t="shared" si="167"/>
        <v>0.8089679666246572</v>
      </c>
      <c r="X554" s="52">
        <f t="shared" si="167"/>
        <v>1.7881420474345195</v>
      </c>
      <c r="Y554" s="52">
        <f t="shared" si="167"/>
        <v>1.7584069124858344</v>
      </c>
      <c r="Z554" s="52">
        <f t="shared" si="167"/>
        <v>0.74749477022726851</v>
      </c>
      <c r="AA554" s="96"/>
      <c r="AB554" s="96"/>
      <c r="AC554" s="52">
        <f t="shared" si="168"/>
        <v>1.8011465751408742</v>
      </c>
      <c r="AD554" s="52">
        <f t="shared" si="168"/>
        <v>2.2364094670628054</v>
      </c>
      <c r="AE554" s="52">
        <f t="shared" si="168"/>
        <v>1.8644237303286602</v>
      </c>
      <c r="AF554" s="52">
        <f t="shared" si="168"/>
        <v>1.9390127740566343</v>
      </c>
      <c r="AG554" s="52">
        <f t="shared" si="168"/>
        <v>1.9452553168981053</v>
      </c>
      <c r="AH554" s="52">
        <f t="shared" si="168"/>
        <v>10.084693638112817</v>
      </c>
      <c r="AI554" s="52">
        <f t="shared" si="168"/>
        <v>2.7835243508535124</v>
      </c>
      <c r="AJ554" s="52">
        <f t="shared" si="168"/>
        <v>1.8043502700436509</v>
      </c>
      <c r="AK554" s="52">
        <f t="shared" si="168"/>
        <v>1.8340854049923356</v>
      </c>
      <c r="AL554" s="52">
        <f t="shared" si="168"/>
        <v>2.8449975472509017</v>
      </c>
      <c r="AO554" s="52">
        <f t="shared" si="173"/>
        <v>4.9004164017887319E-3</v>
      </c>
      <c r="AP554" s="52">
        <f t="shared" si="173"/>
        <v>0.44016330832371997</v>
      </c>
      <c r="AQ554" s="52">
        <f t="shared" si="173"/>
        <v>6.8177571589574937E-2</v>
      </c>
      <c r="AR554" s="52">
        <f t="shared" si="173"/>
        <v>0.14276661531754908</v>
      </c>
      <c r="AS554" s="52">
        <f t="shared" si="173"/>
        <v>0.14900915815902027</v>
      </c>
      <c r="AT554" s="52">
        <f t="shared" si="172"/>
        <v>8.2884474793737333</v>
      </c>
      <c r="AU554" s="52">
        <f t="shared" si="172"/>
        <v>0.9872781921144278</v>
      </c>
      <c r="AV554" s="52">
        <f t="shared" si="172"/>
        <v>8.1041113045654534E-3</v>
      </c>
      <c r="AW554" s="52">
        <f t="shared" si="172"/>
        <v>3.7839246253250636E-2</v>
      </c>
      <c r="AX554" s="52">
        <f t="shared" si="172"/>
        <v>1.0487513885118165</v>
      </c>
      <c r="BA554" s="52">
        <f t="shared" si="171"/>
        <v>4.900416401789176E-3</v>
      </c>
      <c r="BB554" s="52">
        <f t="shared" si="171"/>
        <v>0.44016330832372041</v>
      </c>
      <c r="BC554" s="52">
        <f t="shared" si="171"/>
        <v>6.8177571589575159E-2</v>
      </c>
      <c r="BD554" s="52">
        <f t="shared" si="171"/>
        <v>0.14276661531754931</v>
      </c>
      <c r="BE554" s="52">
        <f t="shared" si="171"/>
        <v>0.14900915815902027</v>
      </c>
      <c r="BF554" s="52">
        <f t="shared" si="169"/>
        <v>8.2884474793737333</v>
      </c>
      <c r="BG554" s="52">
        <f t="shared" si="169"/>
        <v>0.98727819211442736</v>
      </c>
      <c r="BH554" s="52">
        <f t="shared" si="169"/>
        <v>8.1041113045658975E-3</v>
      </c>
      <c r="BI554" s="52">
        <f t="shared" si="169"/>
        <v>3.7839246253250636E-2</v>
      </c>
      <c r="BJ554" s="52">
        <f t="shared" si="169"/>
        <v>1.0487513885118167</v>
      </c>
    </row>
    <row r="555" spans="4:62">
      <c r="D555" s="42">
        <f t="shared" si="166"/>
        <v>7946.78</v>
      </c>
      <c r="E555" s="52">
        <f t="shared" si="170"/>
        <v>2.2541060262005681</v>
      </c>
      <c r="F555" s="52">
        <f t="shared" si="170"/>
        <v>2.2541060262005681</v>
      </c>
      <c r="G555" s="52">
        <f t="shared" si="170"/>
        <v>2.2541060262005681</v>
      </c>
      <c r="H555" s="52">
        <f t="shared" si="170"/>
        <v>2.2541060262005681</v>
      </c>
      <c r="I555" s="52">
        <f t="shared" si="170"/>
        <v>2.2541060262005681</v>
      </c>
      <c r="J555" s="52">
        <f t="shared" si="170"/>
        <v>2.2541060262005681</v>
      </c>
      <c r="K555" s="52">
        <f t="shared" si="170"/>
        <v>2.2541060262005681</v>
      </c>
      <c r="L555" s="52">
        <f t="shared" si="170"/>
        <v>2.2541060262005681</v>
      </c>
      <c r="M555" s="52">
        <f t="shared" si="170"/>
        <v>2.2541060262005681</v>
      </c>
      <c r="N555" s="52">
        <f t="shared" si="170"/>
        <v>2.2541060262005681</v>
      </c>
      <c r="Q555" s="52">
        <f t="shared" si="167"/>
        <v>2.2479569276395472</v>
      </c>
      <c r="R555" s="52">
        <f t="shared" si="167"/>
        <v>1.7017524122687375</v>
      </c>
      <c r="S555" s="52">
        <f t="shared" si="167"/>
        <v>2.1685537639741481</v>
      </c>
      <c r="T555" s="52">
        <f t="shared" si="167"/>
        <v>2.0749532925070588</v>
      </c>
      <c r="U555" s="52">
        <f t="shared" si="167"/>
        <v>2.0671154607444038</v>
      </c>
      <c r="V555" s="52">
        <f t="shared" si="167"/>
        <v>-8.1470616005607486</v>
      </c>
      <c r="W555" s="52">
        <f t="shared" si="167"/>
        <v>1.0151760882483574</v>
      </c>
      <c r="X555" s="52">
        <f t="shared" si="167"/>
        <v>2.2439393972692194</v>
      </c>
      <c r="Y555" s="52">
        <f t="shared" si="167"/>
        <v>2.2066242607767168</v>
      </c>
      <c r="Z555" s="52">
        <f t="shared" si="167"/>
        <v>0.938048786992004</v>
      </c>
      <c r="AA555" s="96"/>
      <c r="AB555" s="96"/>
      <c r="AC555" s="52">
        <f t="shared" si="168"/>
        <v>2.2602551247615899</v>
      </c>
      <c r="AD555" s="52">
        <f t="shared" si="168"/>
        <v>2.8064596401323998</v>
      </c>
      <c r="AE555" s="52">
        <f t="shared" si="168"/>
        <v>2.339658288426989</v>
      </c>
      <c r="AF555" s="52">
        <f t="shared" si="168"/>
        <v>2.4332587598940778</v>
      </c>
      <c r="AG555" s="52">
        <f t="shared" si="168"/>
        <v>2.4410965916567324</v>
      </c>
      <c r="AH555" s="52">
        <f t="shared" si="168"/>
        <v>12.655273652961885</v>
      </c>
      <c r="AI555" s="52">
        <f t="shared" si="168"/>
        <v>3.4930359641527788</v>
      </c>
      <c r="AJ555" s="52">
        <f t="shared" si="168"/>
        <v>2.2642726551319177</v>
      </c>
      <c r="AK555" s="52">
        <f t="shared" si="168"/>
        <v>2.3015877916244198</v>
      </c>
      <c r="AL555" s="52">
        <f t="shared" si="168"/>
        <v>3.5701632654091329</v>
      </c>
      <c r="AO555" s="52">
        <f t="shared" si="173"/>
        <v>6.1490985610208604E-3</v>
      </c>
      <c r="AP555" s="52">
        <f t="shared" si="173"/>
        <v>0.55235361393183058</v>
      </c>
      <c r="AQ555" s="52">
        <f t="shared" si="173"/>
        <v>8.5552262226419984E-2</v>
      </c>
      <c r="AR555" s="52">
        <f t="shared" si="173"/>
        <v>0.17915273369350926</v>
      </c>
      <c r="AS555" s="52">
        <f t="shared" si="173"/>
        <v>0.18699056545616433</v>
      </c>
      <c r="AT555" s="52">
        <f t="shared" si="172"/>
        <v>10.401167626761318</v>
      </c>
      <c r="AU555" s="52">
        <f t="shared" si="172"/>
        <v>1.2389299379522107</v>
      </c>
      <c r="AV555" s="52">
        <f t="shared" si="172"/>
        <v>1.0166628931348676E-2</v>
      </c>
      <c r="AW555" s="52">
        <f t="shared" si="172"/>
        <v>4.7481765423851297E-2</v>
      </c>
      <c r="AX555" s="52">
        <f t="shared" si="172"/>
        <v>1.3160572392085641</v>
      </c>
      <c r="BA555" s="52">
        <f t="shared" si="171"/>
        <v>6.1490985610217486E-3</v>
      </c>
      <c r="BB555" s="52">
        <f t="shared" si="171"/>
        <v>0.55235361393183169</v>
      </c>
      <c r="BC555" s="52">
        <f t="shared" si="171"/>
        <v>8.5552262226420872E-2</v>
      </c>
      <c r="BD555" s="52">
        <f t="shared" si="171"/>
        <v>0.1791527336935097</v>
      </c>
      <c r="BE555" s="52">
        <f t="shared" si="171"/>
        <v>0.18699056545616433</v>
      </c>
      <c r="BF555" s="52">
        <f t="shared" si="169"/>
        <v>10.401167626761318</v>
      </c>
      <c r="BG555" s="52">
        <f t="shared" si="169"/>
        <v>1.2389299379522107</v>
      </c>
      <c r="BH555" s="52">
        <f t="shared" si="169"/>
        <v>1.0166628931349564E-2</v>
      </c>
      <c r="BI555" s="52">
        <f t="shared" si="169"/>
        <v>4.7481765423851741E-2</v>
      </c>
      <c r="BJ555" s="52">
        <f t="shared" si="169"/>
        <v>1.3160572392085648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174">AP473</f>
        <v>Thymus</v>
      </c>
      <c r="AQ558" s="32" t="str">
        <f t="shared" si="174"/>
        <v>Heart</v>
      </c>
      <c r="AR558" s="32" t="str">
        <f t="shared" si="174"/>
        <v>Lungs</v>
      </c>
      <c r="AS558" s="32" t="str">
        <f t="shared" si="174"/>
        <v>Kidneys</v>
      </c>
      <c r="AT558" s="32" t="str">
        <f t="shared" si="174"/>
        <v>Spleen</v>
      </c>
      <c r="AU558" s="32" t="str">
        <f t="shared" si="174"/>
        <v>Liver</v>
      </c>
      <c r="AV558" s="32" t="str">
        <f t="shared" si="174"/>
        <v>ART</v>
      </c>
      <c r="AW558" s="32" t="str">
        <f t="shared" si="174"/>
        <v>Carcass</v>
      </c>
      <c r="AX558" s="32" t="str">
        <f t="shared" si="174"/>
        <v>Tumor</v>
      </c>
      <c r="BA558" s="32" t="str">
        <f t="shared" si="174"/>
        <v>Blood</v>
      </c>
      <c r="BB558" s="32" t="str">
        <f t="shared" si="174"/>
        <v>Thymus</v>
      </c>
      <c r="BC558" s="32" t="str">
        <f t="shared" si="174"/>
        <v>Heart</v>
      </c>
      <c r="BD558" s="32" t="str">
        <f t="shared" si="174"/>
        <v>Lungs</v>
      </c>
      <c r="BE558" s="32" t="str">
        <f t="shared" si="174"/>
        <v>Kidneys</v>
      </c>
      <c r="BF558" s="32" t="str">
        <f t="shared" si="174"/>
        <v>Spleen</v>
      </c>
      <c r="BG558" s="32" t="str">
        <f t="shared" si="174"/>
        <v>Liver</v>
      </c>
      <c r="BH558" s="32" t="str">
        <f t="shared" si="174"/>
        <v>ART</v>
      </c>
      <c r="BI558" s="32" t="str">
        <f t="shared" si="174"/>
        <v>Carcass</v>
      </c>
      <c r="BJ558" s="32" t="str">
        <f t="shared" si="174"/>
        <v>Tumor</v>
      </c>
    </row>
    <row r="559" spans="4:62">
      <c r="AM559" s="32">
        <v>125</v>
      </c>
      <c r="AN559" s="32" t="s">
        <v>172</v>
      </c>
      <c r="AO559" s="44">
        <f t="shared" ref="AO559:AT559" si="175">AO543/$AT$557*$AR$557</f>
        <v>3.6368237147660519E-5</v>
      </c>
      <c r="AP559" s="44">
        <f t="shared" si="175"/>
        <v>3.2188714875178571E-3</v>
      </c>
      <c r="AQ559" s="44">
        <f t="shared" si="175"/>
        <v>5.0255784509698018E-4</v>
      </c>
      <c r="AR559" s="44">
        <f t="shared" si="175"/>
        <v>1.04813918927329E-3</v>
      </c>
      <c r="AS559" s="44">
        <f t="shared" si="175"/>
        <v>1.0874987830473009E-3</v>
      </c>
      <c r="AT559" s="44">
        <f t="shared" si="175"/>
        <v>6.0412247873194207E-2</v>
      </c>
      <c r="AU559" s="44">
        <f>AU543/$AT$557*$AR$557</f>
        <v>7.2033323051993951E-3</v>
      </c>
      <c r="AV559" s="44">
        <f t="shared" ref="AV559:BJ559" si="176">AV543/$AT$557*$AR$557</f>
        <v>6.3921483694344086E-5</v>
      </c>
      <c r="AW559" s="44">
        <f t="shared" si="176"/>
        <v>2.7984688273168667E-4</v>
      </c>
      <c r="AX559" s="44">
        <f t="shared" si="176"/>
        <v>7.6745987077259719E-3</v>
      </c>
      <c r="AY559" s="44"/>
      <c r="AZ559" s="44"/>
      <c r="BA559" s="44">
        <f t="shared" si="176"/>
        <v>3.6368237147663243E-5</v>
      </c>
      <c r="BB559" s="44">
        <f t="shared" si="176"/>
        <v>3.2188714875178593E-3</v>
      </c>
      <c r="BC559" s="44">
        <f t="shared" si="176"/>
        <v>5.0255784509698289E-4</v>
      </c>
      <c r="BD559" s="44">
        <f t="shared" si="176"/>
        <v>1.04813918927329E-3</v>
      </c>
      <c r="BE559" s="44">
        <f t="shared" si="176"/>
        <v>1.0874987830473009E-3</v>
      </c>
      <c r="BF559" s="44">
        <f t="shared" si="176"/>
        <v>6.0412247873194207E-2</v>
      </c>
      <c r="BG559" s="44">
        <f t="shared" si="176"/>
        <v>7.2033323051993942E-3</v>
      </c>
      <c r="BH559" s="44">
        <f t="shared" si="176"/>
        <v>6.392148369434681E-5</v>
      </c>
      <c r="BI559" s="44">
        <f t="shared" si="176"/>
        <v>2.7984688273168667E-4</v>
      </c>
      <c r="BJ559" s="44">
        <f t="shared" si="176"/>
        <v>7.6745987077259754E-3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2.4104466359201769E-3</v>
      </c>
      <c r="AP560" s="44">
        <f t="shared" ref="AP560:BJ560" si="177">AP555/$AT$557*$AR$557</f>
        <v>0.21652261666127759</v>
      </c>
      <c r="AQ560" s="44">
        <f t="shared" si="177"/>
        <v>3.3536486792756628E-2</v>
      </c>
      <c r="AR560" s="44">
        <f t="shared" si="177"/>
        <v>7.0227871607855638E-2</v>
      </c>
      <c r="AS560" s="44">
        <f t="shared" si="177"/>
        <v>7.3300301658816416E-2</v>
      </c>
      <c r="AT560" s="44">
        <f t="shared" si="177"/>
        <v>4.0772577096904365</v>
      </c>
      <c r="AU560" s="44">
        <f t="shared" si="177"/>
        <v>0.48566053567726664</v>
      </c>
      <c r="AV560" s="44">
        <f t="shared" si="177"/>
        <v>3.9853185410886807E-3</v>
      </c>
      <c r="AW560" s="44">
        <f t="shared" si="177"/>
        <v>1.8612852046149708E-2</v>
      </c>
      <c r="AX560" s="44">
        <f t="shared" si="177"/>
        <v>0.51589443776975707</v>
      </c>
      <c r="AY560" s="44"/>
      <c r="AZ560" s="44"/>
      <c r="BA560" s="44">
        <f t="shared" si="177"/>
        <v>2.4104466359205256E-3</v>
      </c>
      <c r="BB560" s="44">
        <f t="shared" si="177"/>
        <v>0.21652261666127803</v>
      </c>
      <c r="BC560" s="44">
        <f t="shared" si="177"/>
        <v>3.3536486792756982E-2</v>
      </c>
      <c r="BD560" s="44">
        <f t="shared" si="177"/>
        <v>7.0227871607855791E-2</v>
      </c>
      <c r="BE560" s="44">
        <f t="shared" si="177"/>
        <v>7.3300301658816416E-2</v>
      </c>
      <c r="BF560" s="44">
        <f t="shared" si="177"/>
        <v>4.0772577096904365</v>
      </c>
      <c r="BG560" s="44">
        <f t="shared" si="177"/>
        <v>0.48566053567726664</v>
      </c>
      <c r="BH560" s="44">
        <f t="shared" si="177"/>
        <v>3.9853185410890293E-3</v>
      </c>
      <c r="BI560" s="44">
        <f t="shared" si="177"/>
        <v>1.8612852046149882E-2</v>
      </c>
      <c r="BJ560" s="44">
        <f t="shared" si="177"/>
        <v>0.51589443776975741</v>
      </c>
    </row>
    <row r="561" spans="37:62">
      <c r="AM561" s="32">
        <f>AM559</f>
        <v>125</v>
      </c>
      <c r="AN561" s="32" t="s">
        <v>173</v>
      </c>
      <c r="AO561" s="44">
        <f>E543-AO559</f>
        <v>3.3370842129487974E-2</v>
      </c>
      <c r="AP561" s="44">
        <f t="shared" ref="AP561:AX561" si="178">F543-AP559</f>
        <v>3.0188338879117774E-2</v>
      </c>
      <c r="AQ561" s="44">
        <f t="shared" si="178"/>
        <v>3.2904652521538652E-2</v>
      </c>
      <c r="AR561" s="44">
        <f t="shared" si="178"/>
        <v>3.2359071177362343E-2</v>
      </c>
      <c r="AS561" s="44">
        <f t="shared" si="178"/>
        <v>3.2319711583588331E-2</v>
      </c>
      <c r="AT561" s="44">
        <f t="shared" si="178"/>
        <v>-2.7005037506558575E-2</v>
      </c>
      <c r="AU561" s="44">
        <f t="shared" si="178"/>
        <v>2.6203878061436238E-2</v>
      </c>
      <c r="AV561" s="44">
        <f t="shared" si="178"/>
        <v>3.3343288882941288E-2</v>
      </c>
      <c r="AW561" s="44">
        <f t="shared" si="178"/>
        <v>3.3127363483903945E-2</v>
      </c>
      <c r="AX561" s="44">
        <f t="shared" si="178"/>
        <v>2.5732611658909658E-2</v>
      </c>
      <c r="AY561" s="44"/>
      <c r="AZ561" s="44" t="s">
        <v>174</v>
      </c>
      <c r="BA561" s="44">
        <f>E543+BA559</f>
        <v>3.3443578603783296E-2</v>
      </c>
      <c r="BB561" s="44">
        <f t="shared" ref="BB561:BJ561" si="179">F543+BB559</f>
        <v>3.6626081854153489E-2</v>
      </c>
      <c r="BC561" s="44">
        <f t="shared" si="179"/>
        <v>3.3909768211732617E-2</v>
      </c>
      <c r="BD561" s="44">
        <f t="shared" si="179"/>
        <v>3.4455349555908919E-2</v>
      </c>
      <c r="BE561" s="44">
        <f t="shared" si="179"/>
        <v>3.4494709149682931E-2</v>
      </c>
      <c r="BF561" s="44">
        <f t="shared" si="179"/>
        <v>9.3819458239829845E-2</v>
      </c>
      <c r="BG561" s="44">
        <f t="shared" si="179"/>
        <v>4.0610542671835025E-2</v>
      </c>
      <c r="BH561" s="44">
        <f t="shared" si="179"/>
        <v>3.3471131850329981E-2</v>
      </c>
      <c r="BI561" s="44">
        <f t="shared" si="179"/>
        <v>3.3687057249367318E-2</v>
      </c>
      <c r="BJ561" s="44">
        <f t="shared" si="179"/>
        <v>4.1081809074361604E-2</v>
      </c>
    </row>
    <row r="562" spans="37:62">
      <c r="AM562" s="42">
        <f>AM560</f>
        <v>7946.78</v>
      </c>
      <c r="AN562" s="32" t="s">
        <v>173</v>
      </c>
      <c r="AO562" s="44">
        <f>E555-AO560</f>
        <v>2.2516955795646481</v>
      </c>
      <c r="AP562" s="44">
        <f t="shared" ref="AP562:AX562" si="180">F555-AP560</f>
        <v>2.0375834095392906</v>
      </c>
      <c r="AQ562" s="44">
        <f t="shared" si="180"/>
        <v>2.2205695394078115</v>
      </c>
      <c r="AR562" s="44">
        <f t="shared" si="180"/>
        <v>2.1838781545927124</v>
      </c>
      <c r="AS562" s="44">
        <f t="shared" si="180"/>
        <v>2.1808057245417518</v>
      </c>
      <c r="AT562" s="44">
        <f t="shared" si="180"/>
        <v>-1.8231516834898684</v>
      </c>
      <c r="AU562" s="44">
        <f t="shared" si="180"/>
        <v>1.7684454905233014</v>
      </c>
      <c r="AV562" s="44">
        <f t="shared" si="180"/>
        <v>2.2501207076594794</v>
      </c>
      <c r="AW562" s="44">
        <f t="shared" si="180"/>
        <v>2.2354931741544184</v>
      </c>
      <c r="AX562" s="44">
        <f t="shared" si="180"/>
        <v>1.7382115884308109</v>
      </c>
      <c r="AY562" s="44"/>
      <c r="AZ562" s="44" t="s">
        <v>174</v>
      </c>
      <c r="BA562" s="44">
        <f>E555+BA560</f>
        <v>2.2565164728364886</v>
      </c>
      <c r="BB562" s="44">
        <f t="shared" ref="BB562:BJ562" si="181">F555+BB560</f>
        <v>2.470628642861846</v>
      </c>
      <c r="BC562" s="44">
        <f t="shared" si="181"/>
        <v>2.2876425129933251</v>
      </c>
      <c r="BD562" s="44">
        <f t="shared" si="181"/>
        <v>2.3243338978084238</v>
      </c>
      <c r="BE562" s="44">
        <f t="shared" si="181"/>
        <v>2.3274063278593844</v>
      </c>
      <c r="BF562" s="44">
        <f t="shared" si="181"/>
        <v>6.3313637358910047</v>
      </c>
      <c r="BG562" s="44">
        <f t="shared" si="181"/>
        <v>2.7397665618778348</v>
      </c>
      <c r="BH562" s="44">
        <f t="shared" si="181"/>
        <v>2.2580913447416573</v>
      </c>
      <c r="BI562" s="44">
        <f t="shared" si="181"/>
        <v>2.2727188782467178</v>
      </c>
      <c r="BJ562" s="44">
        <f t="shared" si="181"/>
        <v>2.7700004639703257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182">AP558</f>
        <v>Thymus</v>
      </c>
      <c r="AQ566" s="32" t="str">
        <f t="shared" si="182"/>
        <v>Heart</v>
      </c>
      <c r="AR566" s="32" t="str">
        <f t="shared" si="182"/>
        <v>Lungs</v>
      </c>
      <c r="AS566" s="32" t="str">
        <f t="shared" si="182"/>
        <v>Kidneys</v>
      </c>
      <c r="AT566" s="32" t="str">
        <f t="shared" si="182"/>
        <v>Spleen</v>
      </c>
      <c r="AU566" s="32" t="str">
        <f t="shared" si="182"/>
        <v>Liver</v>
      </c>
      <c r="AV566" s="32" t="str">
        <f t="shared" si="182"/>
        <v>ART</v>
      </c>
      <c r="AW566" s="32" t="str">
        <f t="shared" si="182"/>
        <v>Carcass</v>
      </c>
      <c r="AX566" s="32" t="str">
        <f t="shared" si="182"/>
        <v>Tumor</v>
      </c>
      <c r="BA566" s="32" t="str">
        <f>BA558</f>
        <v>Blood</v>
      </c>
      <c r="BB566" s="32" t="str">
        <f t="shared" ref="BB566:BJ566" si="183">BB558</f>
        <v>Thymus</v>
      </c>
      <c r="BC566" s="32" t="str">
        <f t="shared" si="183"/>
        <v>Heart</v>
      </c>
      <c r="BD566" s="32" t="str">
        <f t="shared" si="183"/>
        <v>Lungs</v>
      </c>
      <c r="BE566" s="32" t="str">
        <f t="shared" si="183"/>
        <v>Kidneys</v>
      </c>
      <c r="BF566" s="32" t="str">
        <f t="shared" si="183"/>
        <v>Spleen</v>
      </c>
      <c r="BG566" s="32" t="str">
        <f t="shared" si="183"/>
        <v>Liver</v>
      </c>
      <c r="BH566" s="32" t="str">
        <f t="shared" si="183"/>
        <v>ART</v>
      </c>
      <c r="BI566" s="32" t="str">
        <f t="shared" si="183"/>
        <v>Carcass</v>
      </c>
      <c r="BJ566" s="32" t="str">
        <f t="shared" si="183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4.1440246964143895E-5</v>
      </c>
      <c r="AP567" s="44">
        <f t="shared" ref="AP567:AX567" si="184">AP457/$AT$557*$AR$557</f>
        <v>3.7232805298030845E-3</v>
      </c>
      <c r="AQ567" s="44">
        <f t="shared" si="184"/>
        <v>5.7661708833817106E-4</v>
      </c>
      <c r="AR567" s="44">
        <f t="shared" si="184"/>
        <v>1.2075528751793406E-3</v>
      </c>
      <c r="AS567" s="44">
        <f t="shared" si="184"/>
        <v>1.2604960251909136E-3</v>
      </c>
      <c r="AT567" s="44">
        <f t="shared" si="184"/>
        <v>7.011523631255881E-2</v>
      </c>
      <c r="AU567" s="44">
        <f t="shared" si="184"/>
        <v>8.3516132743383167E-3</v>
      </c>
      <c r="AV567" s="44">
        <f t="shared" si="184"/>
        <v>6.8449155928002276E-5</v>
      </c>
      <c r="AW567" s="44">
        <f t="shared" si="184"/>
        <v>3.2000807638013848E-4</v>
      </c>
      <c r="AX567" s="44">
        <f t="shared" si="184"/>
        <v>8.8711289625874566E-3</v>
      </c>
      <c r="AY567" s="44"/>
      <c r="AZ567" s="44"/>
      <c r="BA567" s="44">
        <f>BA457/$AT$557*$AR$557</f>
        <v>4.1440246964138446E-5</v>
      </c>
      <c r="BB567" s="44">
        <f t="shared" ref="BB567:BJ567" si="185">BB457/$AT$557*$AR$557</f>
        <v>3.7232805298030775E-3</v>
      </c>
      <c r="BC567" s="44">
        <f t="shared" si="185"/>
        <v>5.7661708833816824E-4</v>
      </c>
      <c r="BD567" s="44">
        <f t="shared" si="185"/>
        <v>1.2075528751793378E-3</v>
      </c>
      <c r="BE567" s="44">
        <f t="shared" si="185"/>
        <v>1.260496025190908E-3</v>
      </c>
      <c r="BF567" s="44">
        <f t="shared" si="185"/>
        <v>7.0115236312558782E-2</v>
      </c>
      <c r="BG567" s="44">
        <f t="shared" si="185"/>
        <v>8.3516132743383081E-3</v>
      </c>
      <c r="BH567" s="44">
        <f t="shared" si="185"/>
        <v>6.8449155927996827E-5</v>
      </c>
      <c r="BI567" s="44">
        <f t="shared" si="185"/>
        <v>3.2000807638013848E-4</v>
      </c>
      <c r="BJ567" s="44">
        <f t="shared" si="185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3.8721520322789513E-2</v>
      </c>
      <c r="AP568" s="44">
        <f t="shared" ref="AP568:AX568" si="186">F457-AP567</f>
        <v>3.5039680039950574E-2</v>
      </c>
      <c r="AQ568" s="44">
        <f t="shared" si="186"/>
        <v>3.8186343481415488E-2</v>
      </c>
      <c r="AR568" s="44">
        <f t="shared" si="186"/>
        <v>3.7555407694574321E-2</v>
      </c>
      <c r="AS568" s="44">
        <f t="shared" si="186"/>
        <v>3.7502464544562748E-2</v>
      </c>
      <c r="AT568" s="44">
        <f t="shared" si="186"/>
        <v>-3.135227574280515E-2</v>
      </c>
      <c r="AU568" s="44">
        <f t="shared" si="186"/>
        <v>3.0411347295415343E-2</v>
      </c>
      <c r="AV568" s="44">
        <f t="shared" si="186"/>
        <v>3.8694511413825655E-2</v>
      </c>
      <c r="AW568" s="44">
        <f t="shared" si="186"/>
        <v>3.8442952493373518E-2</v>
      </c>
      <c r="AX568" s="44">
        <f t="shared" si="186"/>
        <v>2.9891831607166203E-2</v>
      </c>
      <c r="AY568" s="44"/>
      <c r="AZ568" s="44" t="s">
        <v>174</v>
      </c>
      <c r="BA568" s="44">
        <f>E457+BA567</f>
        <v>3.88044008167178E-2</v>
      </c>
      <c r="BB568" s="44">
        <f t="shared" ref="BB568:BJ568" si="187">F457+BB567</f>
        <v>4.2486241099556739E-2</v>
      </c>
      <c r="BC568" s="44">
        <f t="shared" si="187"/>
        <v>3.9339577658091832E-2</v>
      </c>
      <c r="BD568" s="44">
        <f t="shared" si="187"/>
        <v>3.9970513444932999E-2</v>
      </c>
      <c r="BE568" s="44">
        <f t="shared" si="187"/>
        <v>4.0023456594944565E-2</v>
      </c>
      <c r="BF568" s="44">
        <f t="shared" si="187"/>
        <v>0.10887819688231244</v>
      </c>
      <c r="BG568" s="44">
        <f t="shared" si="187"/>
        <v>4.711457384409197E-2</v>
      </c>
      <c r="BH568" s="44">
        <f t="shared" si="187"/>
        <v>3.8831409725681658E-2</v>
      </c>
      <c r="BI568" s="44">
        <f t="shared" si="187"/>
        <v>3.9082968646133802E-2</v>
      </c>
      <c r="BJ568" s="44">
        <f t="shared" si="187"/>
        <v>4.7634089532341113E-2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workbookViewId="0">
      <selection activeCell="Q16" sqref="Q16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opLeftCell="D16" zoomScale="70" zoomScaleNormal="70" workbookViewId="0">
      <selection activeCell="V51" sqref="V5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124</v>
      </c>
      <c r="S4" t="s">
        <v>124</v>
      </c>
    </row>
    <row r="6" spans="5:28">
      <c r="E6" t="s">
        <v>126</v>
      </c>
      <c r="S6" t="s">
        <v>125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Tras-DOTA-Ac-225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Tras-DOTA-Ac-225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Tras-DOTA-Ac-225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Tras-DOTA-Ac-225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Tras-DOTA-Ac-225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127</v>
      </c>
      <c r="S15" t="s">
        <v>124</v>
      </c>
    </row>
    <row r="17" spans="3:28">
      <c r="E17" t="s">
        <v>126</v>
      </c>
      <c r="S17" t="s">
        <v>125</v>
      </c>
    </row>
    <row r="18" spans="3:28">
      <c r="E18" t="str">
        <f>'Ac227 Dose 1 nCi R power'!D34</f>
        <v>Tras-DOTA-Ac-227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Tras-DOTA-Ac-227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Tras-DOTA-Ac-227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Tras-DOTA-Ac-227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Tras-DOTA-Ac-227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129</v>
      </c>
      <c r="E25" t="s">
        <v>128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128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Tras-DOTA-Ac-225 @ 1 h</v>
      </c>
      <c r="E26" t="s">
        <v>130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Tras-DOTA-Ac-225 @ 4 h</v>
      </c>
      <c r="E27" t="s">
        <v>131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Tras-DOTA-Ac-225 @ 1 d</v>
      </c>
      <c r="E28" t="s">
        <v>132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Tras-DOTA-Ac-225 @ 6 d</v>
      </c>
      <c r="E29" t="s">
        <v>133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Tras-DOTA-Ac-225 @ 10 d</v>
      </c>
      <c r="E30" t="s">
        <v>134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165</v>
      </c>
    </row>
    <row r="51" spans="10:30">
      <c r="O51" t="s">
        <v>166</v>
      </c>
      <c r="P51">
        <v>5</v>
      </c>
      <c r="R51">
        <v>1</v>
      </c>
    </row>
    <row r="52" spans="10:30">
      <c r="O52" t="s">
        <v>167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164</v>
      </c>
      <c r="R66" s="116"/>
      <c r="S66" t="s">
        <v>135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154</v>
      </c>
      <c r="O68" s="115" t="s">
        <v>155</v>
      </c>
      <c r="R68" s="116"/>
      <c r="S68" t="s">
        <v>136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156</v>
      </c>
      <c r="N69" s="113">
        <v>2.94</v>
      </c>
      <c r="O69" s="113">
        <v>0</v>
      </c>
      <c r="S69" s="115" t="s">
        <v>137</v>
      </c>
      <c r="T69" s="115" t="s">
        <v>138</v>
      </c>
      <c r="U69" s="115" t="s">
        <v>139</v>
      </c>
      <c r="V69" s="115" t="s">
        <v>19</v>
      </c>
      <c r="W69" s="115" t="s">
        <v>140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140</v>
      </c>
      <c r="N70" s="113">
        <v>2.0449000000000002</v>
      </c>
      <c r="O70" s="113">
        <v>0</v>
      </c>
      <c r="S70" s="113" t="s">
        <v>141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157</v>
      </c>
      <c r="N71" s="113">
        <v>3</v>
      </c>
      <c r="O71" s="113">
        <v>2</v>
      </c>
      <c r="S71" s="114" t="s">
        <v>142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158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146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159</v>
      </c>
      <c r="N74" s="113">
        <v>2.3497752214570782</v>
      </c>
      <c r="O74" s="113"/>
      <c r="P74" s="116"/>
      <c r="S74" t="s">
        <v>143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160</v>
      </c>
      <c r="N75" s="113">
        <v>7.1603688616139582E-2</v>
      </c>
      <c r="O75" s="113"/>
      <c r="P75" s="116"/>
      <c r="S75" s="115" t="s">
        <v>144</v>
      </c>
      <c r="T75" s="115" t="s">
        <v>145</v>
      </c>
      <c r="U75" s="115" t="s">
        <v>146</v>
      </c>
      <c r="V75" s="115" t="s">
        <v>147</v>
      </c>
      <c r="W75" s="115" t="s">
        <v>148</v>
      </c>
      <c r="X75" s="115" t="s">
        <v>149</v>
      </c>
      <c r="Y75" s="115" t="s">
        <v>150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161</v>
      </c>
      <c r="N76" s="113">
        <v>2.9199855803537269</v>
      </c>
      <c r="O76" s="113"/>
      <c r="P76" s="117"/>
      <c r="S76" s="113" t="s">
        <v>151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162</v>
      </c>
      <c r="N77" s="113">
        <v>0.14320737723227916</v>
      </c>
      <c r="O77" s="113"/>
      <c r="P77" s="113"/>
      <c r="S77" s="113" t="s">
        <v>152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163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153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164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154</v>
      </c>
      <c r="O83" s="115" t="s">
        <v>155</v>
      </c>
      <c r="P83" s="116"/>
      <c r="Q83" s="116"/>
    </row>
    <row r="84" spans="13:25">
      <c r="M84" s="113" t="s">
        <v>156</v>
      </c>
      <c r="N84" s="113">
        <v>2.94</v>
      </c>
      <c r="O84" s="113">
        <v>0</v>
      </c>
      <c r="P84" s="116"/>
      <c r="Q84" s="116"/>
    </row>
    <row r="85" spans="13:25">
      <c r="M85" s="113" t="s">
        <v>140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157</v>
      </c>
      <c r="N86" s="113">
        <v>5</v>
      </c>
      <c r="O86" s="113">
        <v>5</v>
      </c>
      <c r="P86" s="116"/>
      <c r="Q86" s="116"/>
    </row>
    <row r="87" spans="13:25">
      <c r="M87" s="113" t="s">
        <v>158</v>
      </c>
      <c r="N87" s="113">
        <v>1</v>
      </c>
      <c r="O87" s="113"/>
      <c r="P87" s="116"/>
      <c r="Q87" s="116"/>
    </row>
    <row r="88" spans="13:25">
      <c r="M88" s="113" t="s">
        <v>146</v>
      </c>
      <c r="N88" s="113">
        <v>4</v>
      </c>
      <c r="O88" s="113"/>
      <c r="P88" s="116"/>
      <c r="Q88" s="116"/>
    </row>
    <row r="89" spans="13:25">
      <c r="M89" s="113" t="s">
        <v>159</v>
      </c>
      <c r="N89" s="113">
        <v>3.033546766678036</v>
      </c>
      <c r="O89" s="113"/>
      <c r="P89" s="116"/>
      <c r="Q89" s="116"/>
    </row>
    <row r="90" spans="13:25">
      <c r="M90" s="113" t="s">
        <v>160</v>
      </c>
      <c r="N90" s="113">
        <v>1.932293582976009E-2</v>
      </c>
      <c r="O90" s="113"/>
      <c r="P90" s="116"/>
      <c r="Q90" s="116"/>
    </row>
    <row r="91" spans="13:25">
      <c r="M91" s="113" t="s">
        <v>161</v>
      </c>
      <c r="N91" s="113">
        <v>2.1318467863266499</v>
      </c>
      <c r="O91" s="113"/>
      <c r="P91" s="116"/>
      <c r="Q91" s="116"/>
    </row>
    <row r="92" spans="13:25">
      <c r="M92" s="113" t="s">
        <v>162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163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L50" zoomScale="190" zoomScaleNormal="190" workbookViewId="0">
      <selection activeCell="BX60" sqref="BX60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122">
      <c r="BM1" t="s">
        <v>182</v>
      </c>
      <c r="BQ1" t="s">
        <v>189</v>
      </c>
    </row>
    <row r="2" spans="2:122">
      <c r="BM2" t="s">
        <v>183</v>
      </c>
    </row>
    <row r="3" spans="2:122">
      <c r="BL3" t="s">
        <v>184</v>
      </c>
      <c r="BM3" t="s">
        <v>185</v>
      </c>
      <c r="BN3" t="s">
        <v>186</v>
      </c>
      <c r="BO3" t="s">
        <v>187</v>
      </c>
    </row>
    <row r="4" spans="2:122">
      <c r="B4" t="s">
        <v>51</v>
      </c>
      <c r="BL4" t="s">
        <v>178</v>
      </c>
    </row>
    <row r="5" spans="2:122">
      <c r="BL5" t="s">
        <v>188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122">
      <c r="D6" s="60" t="s">
        <v>52</v>
      </c>
      <c r="P6" s="61" t="s">
        <v>53</v>
      </c>
      <c r="AN6" s="61" t="s">
        <v>53</v>
      </c>
    </row>
    <row r="7" spans="2:122">
      <c r="BL7" s="61" t="s">
        <v>201</v>
      </c>
      <c r="BX7" s="121"/>
      <c r="BY7" t="s">
        <v>179</v>
      </c>
      <c r="CK7" t="s">
        <v>180</v>
      </c>
      <c r="CW7" t="s">
        <v>179</v>
      </c>
      <c r="DI7" t="s">
        <v>180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0">E9-Q9</f>
        <v>0</v>
      </c>
      <c r="AP9">
        <f t="shared" si="20"/>
        <v>0</v>
      </c>
      <c r="AQ9">
        <f t="shared" si="20"/>
        <v>0</v>
      </c>
      <c r="AR9">
        <f t="shared" si="20"/>
        <v>0</v>
      </c>
      <c r="AS9">
        <f t="shared" si="20"/>
        <v>0</v>
      </c>
      <c r="AT9">
        <f t="shared" si="20"/>
        <v>0</v>
      </c>
      <c r="AU9">
        <f t="shared" si="20"/>
        <v>0</v>
      </c>
      <c r="AV9">
        <f t="shared" si="20"/>
        <v>0</v>
      </c>
      <c r="AW9">
        <f t="shared" si="20"/>
        <v>0</v>
      </c>
      <c r="AZ9">
        <f>D9+AB9</f>
        <v>0</v>
      </c>
      <c r="BA9">
        <f t="shared" ref="BA9:BI37" si="21">E9+AC9</f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  <c r="CW9" s="63">
        <f>AN72</f>
        <v>-2.9885576764353619E-5</v>
      </c>
      <c r="CX9" s="63">
        <f>AN73</f>
        <v>-6.0557963223292072E-5</v>
      </c>
      <c r="CY9" s="63">
        <f>AN74</f>
        <v>-1.498095835707914E-4</v>
      </c>
      <c r="CZ9" s="63">
        <f>AN75</f>
        <v>-3.4422935844592717E-4</v>
      </c>
      <c r="DA9" s="63">
        <f>AN76</f>
        <v>-8.4959315117201506E-4</v>
      </c>
      <c r="DB9" s="63">
        <f>AN77</f>
        <v>-3.0368166781273298E-3</v>
      </c>
      <c r="DC9" s="63">
        <f>AN78</f>
        <v>-1.831587256711642E-2</v>
      </c>
      <c r="DD9" s="63">
        <f>AN79</f>
        <v>-0.10640015591990526</v>
      </c>
      <c r="DE9" s="63">
        <f>AN80</f>
        <v>-0.61069606461413173</v>
      </c>
      <c r="DF9" s="63">
        <f>AN81</f>
        <v>-3.5105748971324715</v>
      </c>
      <c r="DI9" s="63">
        <f>AZ72</f>
        <v>1.0520419707630246E-2</v>
      </c>
      <c r="DJ9" s="63">
        <f>AZ73</f>
        <v>2.1317814769704211E-2</v>
      </c>
      <c r="DK9" s="63">
        <f>AZ74</f>
        <v>5.2736465747915261E-2</v>
      </c>
      <c r="DL9" s="63">
        <f>AZ75</f>
        <v>0.12117675877880409</v>
      </c>
      <c r="DM9" s="63">
        <f>AZ76</f>
        <v>0.29907659475787374</v>
      </c>
      <c r="DN9" s="63">
        <f>AZ77</f>
        <v>1.0690302643627907</v>
      </c>
      <c r="DO9" s="63">
        <f>AZ78</f>
        <v>6.4476141195766878</v>
      </c>
      <c r="DP9" s="63">
        <f>AZ79</f>
        <v>37.45533526292391</v>
      </c>
      <c r="DQ9" s="63">
        <f>AZ80</f>
        <v>214.97925116847523</v>
      </c>
      <c r="DR9" s="63">
        <f>AZ81</f>
        <v>1235.8042016092702</v>
      </c>
    </row>
    <row r="10" spans="2:122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22">D10-P10</f>
        <v>-4.0258189606930694E-5</v>
      </c>
      <c r="AO10">
        <f t="shared" si="20"/>
        <v>3.1117786240736342E-6</v>
      </c>
      <c r="AP10">
        <f t="shared" si="20"/>
        <v>-1.8830578344043941E-5</v>
      </c>
      <c r="AQ10">
        <f t="shared" si="20"/>
        <v>-3.3363286494644698E-5</v>
      </c>
      <c r="AR10">
        <f t="shared" si="20"/>
        <v>-2.1028765031161294E-5</v>
      </c>
      <c r="AS10">
        <f t="shared" si="20"/>
        <v>-1.3713460596286388E-5</v>
      </c>
      <c r="AT10">
        <f t="shared" si="20"/>
        <v>-2.3655522910282582E-5</v>
      </c>
      <c r="AU10">
        <f t="shared" si="20"/>
        <v>-1.4540304760057081E-5</v>
      </c>
      <c r="AV10">
        <f t="shared" si="20"/>
        <v>-1.6160509618014788E-5</v>
      </c>
      <c r="AW10">
        <f t="shared" si="20"/>
        <v>5.0288261609199151E-7</v>
      </c>
      <c r="AZ10">
        <f t="shared" ref="AZ10:BC73" si="23">D10+AB10</f>
        <v>2.5851972645785819E-4</v>
      </c>
      <c r="BA10">
        <f t="shared" si="21"/>
        <v>1.4799311611175489E-4</v>
      </c>
      <c r="BB10">
        <f t="shared" si="21"/>
        <v>2.0681877343238809E-4</v>
      </c>
      <c r="BC10">
        <f t="shared" si="21"/>
        <v>2.3085101782433146E-4</v>
      </c>
      <c r="BD10">
        <f t="shared" si="21"/>
        <v>1.9017478922642161E-4</v>
      </c>
      <c r="BE10">
        <f t="shared" si="21"/>
        <v>1.5615254978649647E-4</v>
      </c>
      <c r="BF10">
        <f t="shared" si="21"/>
        <v>2.1103417653273843E-4</v>
      </c>
      <c r="BG10">
        <f t="shared" si="21"/>
        <v>2.1810000666297837E-4</v>
      </c>
      <c r="BH10">
        <f t="shared" si="21"/>
        <v>1.6938157477149914E-4</v>
      </c>
      <c r="BI10">
        <f t="shared" si="21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  <c r="CW10" s="63">
        <f>AO72</f>
        <v>1.3808244529096379E-3</v>
      </c>
      <c r="CX10" s="63">
        <f>AO73</f>
        <v>2.7980024309540025E-3</v>
      </c>
      <c r="CY10" s="63">
        <f>AO74</f>
        <v>6.9217582081766704E-3</v>
      </c>
      <c r="CZ10" s="63">
        <f>AO75</f>
        <v>1.5904672655288526E-2</v>
      </c>
      <c r="DA10" s="63">
        <f>AO76</f>
        <v>3.9254353610540582E-2</v>
      </c>
      <c r="DB10" s="63">
        <f>AO77</f>
        <v>0.14031219009845963</v>
      </c>
      <c r="DC10" s="63">
        <f>AO78</f>
        <v>0.84626122214304544</v>
      </c>
      <c r="DD10" s="63">
        <f>AO79</f>
        <v>4.916081702088654</v>
      </c>
      <c r="DE10" s="63">
        <f>AO80</f>
        <v>28.216422455687336</v>
      </c>
      <c r="DF10" s="63">
        <f>AO81</f>
        <v>162.20157636419322</v>
      </c>
      <c r="DI10" s="63">
        <f>BA72</f>
        <v>5.4716820380804665E-2</v>
      </c>
      <c r="DJ10" s="63">
        <f>BA73</f>
        <v>0.11087419267305201</v>
      </c>
      <c r="DK10" s="63">
        <f>BA74</f>
        <v>0.2742829472624832</v>
      </c>
      <c r="DL10" s="63">
        <f>BA75</f>
        <v>0.63024167558819155</v>
      </c>
      <c r="DM10" s="63">
        <f>BA76</f>
        <v>1.5555007091209896</v>
      </c>
      <c r="DN10" s="63">
        <f>BA77</f>
        <v>5.5600383428009525</v>
      </c>
      <c r="DO10" s="63">
        <f>BA78</f>
        <v>33.534113036359571</v>
      </c>
      <c r="DP10" s="63">
        <f>BA79</f>
        <v>194.80561696581478</v>
      </c>
      <c r="DQ10" s="63">
        <f>BA80</f>
        <v>1118.1094859983482</v>
      </c>
      <c r="DR10" s="63">
        <f>BA81</f>
        <v>6427.4314527827482</v>
      </c>
    </row>
    <row r="11" spans="2:122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22"/>
        <v>-3.6586829801180031E-5</v>
      </c>
      <c r="AO11">
        <f t="shared" si="20"/>
        <v>4.2400166664817662E-6</v>
      </c>
      <c r="AP11">
        <f t="shared" si="20"/>
        <v>-1.7133599718444014E-5</v>
      </c>
      <c r="AQ11">
        <f t="shared" si="20"/>
        <v>-3.1214118857158046E-5</v>
      </c>
      <c r="AR11">
        <f t="shared" si="20"/>
        <v>-2.1296356271162698E-5</v>
      </c>
      <c r="AS11">
        <f t="shared" si="20"/>
        <v>-1.1388682161865915E-5</v>
      </c>
      <c r="AT11">
        <f t="shared" si="20"/>
        <v>-1.9391229084830483E-5</v>
      </c>
      <c r="AU11">
        <f t="shared" si="20"/>
        <v>-1.7899540904151885E-5</v>
      </c>
      <c r="AV11">
        <f t="shared" si="20"/>
        <v>-1.8995156670739604E-5</v>
      </c>
      <c r="AW11">
        <f t="shared" si="20"/>
        <v>3.4441098880332597E-6</v>
      </c>
      <c r="AZ11">
        <f t="shared" si="23"/>
        <v>2.6552129839855392E-4</v>
      </c>
      <c r="BA11">
        <f t="shared" si="21"/>
        <v>1.5425351723187598E-4</v>
      </c>
      <c r="BB11">
        <f t="shared" si="21"/>
        <v>2.2157543739867778E-4</v>
      </c>
      <c r="BC11">
        <f t="shared" si="21"/>
        <v>2.408941580749048E-4</v>
      </c>
      <c r="BD11">
        <f t="shared" si="21"/>
        <v>2.0573516088329347E-4</v>
      </c>
      <c r="BE11">
        <f t="shared" si="21"/>
        <v>1.5347142161513532E-4</v>
      </c>
      <c r="BF11">
        <f t="shared" si="21"/>
        <v>2.221552407246649E-4</v>
      </c>
      <c r="BG11">
        <f t="shared" si="21"/>
        <v>2.3205170920114854E-4</v>
      </c>
      <c r="BH11">
        <f t="shared" si="21"/>
        <v>1.8428540151785126E-4</v>
      </c>
      <c r="BI11">
        <f t="shared" si="21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  <c r="CW11" s="63">
        <f>AP72</f>
        <v>-3.308533310263817E-3</v>
      </c>
      <c r="CX11" s="63">
        <f>AP73</f>
        <v>-6.7041717182106178E-3</v>
      </c>
      <c r="CY11" s="63">
        <f>AP74</f>
        <v>-1.6584923267464052E-2</v>
      </c>
      <c r="CZ11" s="63">
        <f>AP75</f>
        <v>-3.8108493196207682E-2</v>
      </c>
      <c r="DA11" s="63">
        <f>AP76</f>
        <v>-9.4055646407246396E-2</v>
      </c>
      <c r="DB11" s="63">
        <f>AP77</f>
        <v>-0.33619592541152765</v>
      </c>
      <c r="DC11" s="63">
        <f>AP78</f>
        <v>-2.0276896434916001</v>
      </c>
      <c r="DD11" s="63">
        <f>AP79</f>
        <v>-11.779209176854835</v>
      </c>
      <c r="DE11" s="63">
        <f>AP80</f>
        <v>-67.608140480422549</v>
      </c>
      <c r="DF11" s="63">
        <f>AP81</f>
        <v>-388.64413014081538</v>
      </c>
      <c r="DI11" s="63">
        <f>BB72</f>
        <v>4.775513379515102E-2</v>
      </c>
      <c r="DJ11" s="63">
        <f>BB73</f>
        <v>9.6767536356853784E-2</v>
      </c>
      <c r="DK11" s="63">
        <f>BB74</f>
        <v>0.23938559940232426</v>
      </c>
      <c r="DL11" s="63">
        <f>BB75</f>
        <v>0.55005527242867247</v>
      </c>
      <c r="DM11" s="63">
        <f>BB76</f>
        <v>1.3575924910392743</v>
      </c>
      <c r="DN11" s="63">
        <f>BB77</f>
        <v>4.8526280057709101</v>
      </c>
      <c r="DO11" s="63">
        <f>BB78</f>
        <v>29.267527674449251</v>
      </c>
      <c r="DP11" s="63">
        <f>BB79</f>
        <v>170.02026502097374</v>
      </c>
      <c r="DQ11" s="63">
        <f>BB80</f>
        <v>975.85107705217592</v>
      </c>
      <c r="DR11" s="63">
        <f>BB81</f>
        <v>5609.6616515838623</v>
      </c>
    </row>
    <row r="12" spans="2:122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22"/>
        <v>-2.8755900749165243E-5</v>
      </c>
      <c r="AO12">
        <f t="shared" si="20"/>
        <v>6.3554930247079828E-6</v>
      </c>
      <c r="AP12">
        <f t="shared" si="20"/>
        <v>-1.3123342348493537E-5</v>
      </c>
      <c r="AQ12">
        <f t="shared" si="20"/>
        <v>-2.6499103280718957E-5</v>
      </c>
      <c r="AR12">
        <f t="shared" si="20"/>
        <v>-2.1671087551184269E-5</v>
      </c>
      <c r="AS12">
        <f t="shared" si="20"/>
        <v>-8.115810238615424E-6</v>
      </c>
      <c r="AT12">
        <f t="shared" si="20"/>
        <v>-1.2164980874016613E-5</v>
      </c>
      <c r="AU12">
        <f t="shared" si="20"/>
        <v>-2.3486735316297772E-5</v>
      </c>
      <c r="AV12">
        <f t="shared" si="20"/>
        <v>-2.4910224966851263E-5</v>
      </c>
      <c r="AW12">
        <f t="shared" si="20"/>
        <v>9.2442530690928302E-6</v>
      </c>
      <c r="AZ12">
        <f t="shared" si="23"/>
        <v>2.7781615223147088E-4</v>
      </c>
      <c r="BA12">
        <f t="shared" si="21"/>
        <v>1.6654353719043E-4</v>
      </c>
      <c r="BB12">
        <f t="shared" si="21"/>
        <v>2.5269439018562603E-4</v>
      </c>
      <c r="BC12">
        <f t="shared" si="21"/>
        <v>2.608485227754103E-4</v>
      </c>
      <c r="BD12">
        <f t="shared" si="21"/>
        <v>2.3836101528124963E-4</v>
      </c>
      <c r="BE12">
        <f t="shared" si="21"/>
        <v>1.499554001144688E-4</v>
      </c>
      <c r="BF12">
        <f t="shared" si="21"/>
        <v>2.4326838092000186E-4</v>
      </c>
      <c r="BG12">
        <f t="shared" si="21"/>
        <v>2.560620947561685E-4</v>
      </c>
      <c r="BH12">
        <f t="shared" si="21"/>
        <v>2.1411419605800577E-4</v>
      </c>
      <c r="BI12">
        <f t="shared" si="21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  <c r="CW12" s="63">
        <f>AQ72</f>
        <v>-2.4322080969046977E-4</v>
      </c>
      <c r="CX12" s="63">
        <f>AQ73</f>
        <v>-4.9284499223527928E-4</v>
      </c>
      <c r="CY12" s="63">
        <f>AQ74</f>
        <v>-1.2192104740953308E-3</v>
      </c>
      <c r="CZ12" s="63">
        <f>AQ75</f>
        <v>-2.8014765764974303E-3</v>
      </c>
      <c r="DA12" s="63">
        <f>AQ76</f>
        <v>-6.9143298041351997E-3</v>
      </c>
      <c r="DB12" s="63">
        <f>AQ77</f>
        <v>-2.4714832079689497E-2</v>
      </c>
      <c r="DC12" s="63">
        <f>AQ78</f>
        <v>-0.14906191675962965</v>
      </c>
      <c r="DD12" s="63">
        <f>AQ79</f>
        <v>-0.86592714198170739</v>
      </c>
      <c r="DE12" s="63">
        <f>AQ80</f>
        <v>-4.9700895010799968</v>
      </c>
      <c r="DF12" s="63">
        <f>AQ81</f>
        <v>-28.570466472577209</v>
      </c>
      <c r="DI12" s="63">
        <f>BC72</f>
        <v>4.4561257689177951E-2</v>
      </c>
      <c r="DJ12" s="63">
        <f>BC73</f>
        <v>9.0295697673922093E-2</v>
      </c>
      <c r="DK12" s="63">
        <f>BC74</f>
        <v>0.22337542656258746</v>
      </c>
      <c r="DL12" s="63">
        <f>BC75</f>
        <v>0.51326742886172949</v>
      </c>
      <c r="DM12" s="63">
        <f>BC76</f>
        <v>1.2667963425586048</v>
      </c>
      <c r="DN12" s="63">
        <f>BC77</f>
        <v>4.5280829483684926</v>
      </c>
      <c r="DO12" s="63">
        <f>BC78</f>
        <v>27.310107604780846</v>
      </c>
      <c r="DP12" s="63">
        <f>BC79</f>
        <v>158.64926427556625</v>
      </c>
      <c r="DQ12" s="63">
        <f>BC80</f>
        <v>910.58589632093685</v>
      </c>
      <c r="DR12" s="63">
        <f>BC81</f>
        <v>5234.485981708418</v>
      </c>
    </row>
    <row r="13" spans="2:122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22"/>
        <v>-2.08248828561715E-5</v>
      </c>
      <c r="AO13">
        <f t="shared" si="20"/>
        <v>7.8079595323268867E-6</v>
      </c>
      <c r="AP13">
        <f t="shared" si="20"/>
        <v>-8.3161318240995214E-6</v>
      </c>
      <c r="AQ13">
        <f t="shared" si="20"/>
        <v>-2.1276984060958863E-5</v>
      </c>
      <c r="AR13">
        <f t="shared" si="20"/>
        <v>-2.1363817122656056E-5</v>
      </c>
      <c r="AS13">
        <f t="shared" si="20"/>
        <v>-5.9555594514562507E-6</v>
      </c>
      <c r="AT13">
        <f t="shared" si="20"/>
        <v>-6.4679017304048407E-6</v>
      </c>
      <c r="AU13">
        <f t="shared" si="20"/>
        <v>-2.7680626092726403E-5</v>
      </c>
      <c r="AV13">
        <f t="shared" si="20"/>
        <v>-3.0376835885257599E-5</v>
      </c>
      <c r="AW13">
        <f t="shared" si="20"/>
        <v>1.3646110600300211E-5</v>
      </c>
      <c r="AZ13">
        <f t="shared" si="23"/>
        <v>2.8110281694117121E-4</v>
      </c>
      <c r="BA13">
        <f t="shared" si="21"/>
        <v>1.7488639351836659E-4</v>
      </c>
      <c r="BB13">
        <f t="shared" si="21"/>
        <v>2.7908616779774792E-4</v>
      </c>
      <c r="BC13">
        <f t="shared" si="21"/>
        <v>2.7395918880717513E-4</v>
      </c>
      <c r="BD13">
        <f t="shared" si="21"/>
        <v>2.6640990080468551E-4</v>
      </c>
      <c r="BE13">
        <f t="shared" si="21"/>
        <v>1.4640762789141381E-4</v>
      </c>
      <c r="BF13">
        <f t="shared" si="21"/>
        <v>2.5924591628755496E-4</v>
      </c>
      <c r="BG13">
        <f t="shared" si="21"/>
        <v>2.751487758206535E-4</v>
      </c>
      <c r="BH13">
        <f t="shared" si="21"/>
        <v>2.3929067674568138E-4</v>
      </c>
      <c r="BI13">
        <f t="shared" si="21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  <c r="CW13" s="63">
        <f>AR72</f>
        <v>-4.1484030790190259E-3</v>
      </c>
      <c r="CX13" s="63">
        <f>AR73</f>
        <v>-8.4060228475921275E-3</v>
      </c>
      <c r="CY13" s="63">
        <f>AR74</f>
        <v>-2.0794998960598721E-2</v>
      </c>
      <c r="CZ13" s="63">
        <f>AR75</f>
        <v>-4.7782317929668361E-2</v>
      </c>
      <c r="DA13" s="63">
        <f>AR76</f>
        <v>-0.11793163210553714</v>
      </c>
      <c r="DB13" s="63">
        <f>AR77</f>
        <v>-0.42153911759154328</v>
      </c>
      <c r="DC13" s="63">
        <f>AR78</f>
        <v>-2.5424177940904009</v>
      </c>
      <c r="DD13" s="63">
        <f>AR79</f>
        <v>-14.769356399128228</v>
      </c>
      <c r="DE13" s="63">
        <f>AR80</f>
        <v>-84.770438086770298</v>
      </c>
      <c r="DF13" s="63">
        <f>AR81</f>
        <v>-487.30127670689035</v>
      </c>
      <c r="DI13" s="63">
        <f>BD72</f>
        <v>6.2236588322926993E-2</v>
      </c>
      <c r="DJ13" s="63">
        <f>BD73</f>
        <v>0.12611170453629628</v>
      </c>
      <c r="DK13" s="63">
        <f>BD74</f>
        <v>0.31197782974178073</v>
      </c>
      <c r="DL13" s="63">
        <f>BD75</f>
        <v>0.7168561958562617</v>
      </c>
      <c r="DM13" s="63">
        <f>BD76</f>
        <v>1.7692741755795798</v>
      </c>
      <c r="DN13" s="63">
        <f>BD77</f>
        <v>6.3241580010008542</v>
      </c>
      <c r="DO13" s="63">
        <f>BD78</f>
        <v>38.142727835672517</v>
      </c>
      <c r="DP13" s="63">
        <f>BD79</f>
        <v>221.57787864348361</v>
      </c>
      <c r="DQ13" s="63">
        <f>BD80</f>
        <v>1271.7719943472969</v>
      </c>
      <c r="DR13" s="63">
        <f>BD81</f>
        <v>7310.7575059497649</v>
      </c>
    </row>
    <row r="14" spans="2:122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22"/>
        <v>-1.5313716249936538E-5</v>
      </c>
      <c r="AO14">
        <f t="shared" si="20"/>
        <v>1.0550085369807088E-5</v>
      </c>
      <c r="AP14">
        <f t="shared" si="20"/>
        <v>-5.8703247827703085E-6</v>
      </c>
      <c r="AQ14">
        <f t="shared" si="20"/>
        <v>-1.4265182687863074E-5</v>
      </c>
      <c r="AR14">
        <f t="shared" si="20"/>
        <v>-2.130554416095947E-5</v>
      </c>
      <c r="AS14">
        <f t="shared" si="20"/>
        <v>-4.0408970184966676E-6</v>
      </c>
      <c r="AT14">
        <f t="shared" si="20"/>
        <v>7.3680137703424522E-8</v>
      </c>
      <c r="AU14">
        <f t="shared" si="20"/>
        <v>-3.5032929150529817E-5</v>
      </c>
      <c r="AV14">
        <f t="shared" si="20"/>
        <v>-3.9914104984703071E-5</v>
      </c>
      <c r="AW14">
        <f t="shared" si="20"/>
        <v>1.9974912828269918E-5</v>
      </c>
      <c r="AZ14">
        <f t="shared" si="23"/>
        <v>3.1955114686105235E-4</v>
      </c>
      <c r="BA14">
        <f t="shared" si="21"/>
        <v>2.3189627270473831E-4</v>
      </c>
      <c r="BB14">
        <f t="shared" si="21"/>
        <v>3.4556990342839313E-4</v>
      </c>
      <c r="BC14">
        <f t="shared" si="21"/>
        <v>3.1617321342469393E-4</v>
      </c>
      <c r="BD14">
        <f t="shared" si="21"/>
        <v>3.1957515905059144E-4</v>
      </c>
      <c r="BE14">
        <f t="shared" si="21"/>
        <v>1.6066709833776862E-4</v>
      </c>
      <c r="BF14">
        <f t="shared" si="21"/>
        <v>3.1110289147959078E-4</v>
      </c>
      <c r="BG14">
        <f t="shared" si="21"/>
        <v>3.3069569994484372E-4</v>
      </c>
      <c r="BH14">
        <f t="shared" si="21"/>
        <v>3.0128874388182249E-4</v>
      </c>
      <c r="BI14">
        <f t="shared" si="21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  <c r="CW14" s="63">
        <f>AS72</f>
        <v>6.6651699694739337E-4</v>
      </c>
      <c r="CX14" s="63">
        <f>AS73</f>
        <v>1.3505816570681881E-3</v>
      </c>
      <c r="CY14" s="63">
        <f>AS74</f>
        <v>3.341097765750381E-3</v>
      </c>
      <c r="CZ14" s="63">
        <f>AS75</f>
        <v>7.677105249184038E-3</v>
      </c>
      <c r="DA14" s="63">
        <f>AS76</f>
        <v>1.8947878443546784E-2</v>
      </c>
      <c r="DB14" s="63">
        <f>AS77</f>
        <v>6.7727986263911966E-2</v>
      </c>
      <c r="DC14" s="63">
        <f>AS78</f>
        <v>0.40848602241021315</v>
      </c>
      <c r="DD14" s="63">
        <f>AS79</f>
        <v>2.3729678352086658</v>
      </c>
      <c r="DE14" s="63">
        <f>AS80</f>
        <v>13.619924763162146</v>
      </c>
      <c r="DF14" s="63">
        <f>AS81</f>
        <v>78.293882579055435</v>
      </c>
      <c r="DI14" s="63">
        <f>BE72</f>
        <v>2.7832331935350528E-2</v>
      </c>
      <c r="DJ14" s="63">
        <f>BE73</f>
        <v>5.6397416956321569E-2</v>
      </c>
      <c r="DK14" s="63">
        <f>BE74</f>
        <v>0.13951713530294527</v>
      </c>
      <c r="DL14" s="63">
        <f>BE75</f>
        <v>0.32057958398137615</v>
      </c>
      <c r="DM14" s="63">
        <f>BE76</f>
        <v>0.79122309667533797</v>
      </c>
      <c r="DN14" s="63">
        <f>BE77</f>
        <v>2.8281766311187218</v>
      </c>
      <c r="DO14" s="63">
        <f>BE78</f>
        <v>17.057507338510298</v>
      </c>
      <c r="DP14" s="63">
        <f>BE79</f>
        <v>99.090088870832432</v>
      </c>
      <c r="DQ14" s="63">
        <f>BE80</f>
        <v>568.73908494301554</v>
      </c>
      <c r="DR14" s="63">
        <f>BE81</f>
        <v>3269.3859847952476</v>
      </c>
    </row>
    <row r="15" spans="2:122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22"/>
        <v>-1.3689128702806222E-5</v>
      </c>
      <c r="AO15">
        <f t="shared" si="20"/>
        <v>1.86260939597771E-5</v>
      </c>
      <c r="AP15">
        <f t="shared" si="20"/>
        <v>-1.0916060065757085E-5</v>
      </c>
      <c r="AQ15">
        <f t="shared" si="20"/>
        <v>-4.7789535272493063E-6</v>
      </c>
      <c r="AR15">
        <f t="shared" si="20"/>
        <v>-2.112925054119526E-5</v>
      </c>
      <c r="AS15">
        <f t="shared" si="20"/>
        <v>-1.6444671178429682E-6</v>
      </c>
      <c r="AT15">
        <f t="shared" si="20"/>
        <v>3.7986646338225127E-6</v>
      </c>
      <c r="AU15">
        <f t="shared" si="20"/>
        <v>-4.3906816796562376E-5</v>
      </c>
      <c r="AV15">
        <f t="shared" si="20"/>
        <v>-5.2290238428457075E-5</v>
      </c>
      <c r="AW15">
        <f t="shared" si="20"/>
        <v>2.8379471642021642E-5</v>
      </c>
      <c r="AZ15">
        <f t="shared" si="23"/>
        <v>4.2868174263126116E-4</v>
      </c>
      <c r="BA15">
        <f t="shared" si="21"/>
        <v>4.2147707582333347E-4</v>
      </c>
      <c r="BB15">
        <f t="shared" si="21"/>
        <v>4.6675033211911529E-4</v>
      </c>
      <c r="BC15">
        <f t="shared" si="21"/>
        <v>3.9781328981478578E-4</v>
      </c>
      <c r="BD15">
        <f t="shared" si="21"/>
        <v>3.9173756041484926E-4</v>
      </c>
      <c r="BE15">
        <f t="shared" si="21"/>
        <v>2.0075760225282647E-4</v>
      </c>
      <c r="BF15">
        <f t="shared" si="21"/>
        <v>4.017705115869858E-4</v>
      </c>
      <c r="BG15">
        <f t="shared" si="21"/>
        <v>4.1725074379312505E-4</v>
      </c>
      <c r="BH15">
        <f t="shared" si="21"/>
        <v>4.0237499047931195E-4</v>
      </c>
      <c r="BI15">
        <f t="shared" si="21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  <c r="CW15" s="63">
        <f>AT72</f>
        <v>-6.6022098459857272E-3</v>
      </c>
      <c r="CX15" s="63">
        <f>AT73</f>
        <v>-1.3378238747011384E-2</v>
      </c>
      <c r="CY15" s="63">
        <f>AT74</f>
        <v>-3.3095372910916229E-2</v>
      </c>
      <c r="CZ15" s="63">
        <f>AT75</f>
        <v>-7.604586244157252E-2</v>
      </c>
      <c r="DA15" s="63">
        <f>AT76</f>
        <v>-0.18768894145755488</v>
      </c>
      <c r="DB15" s="63">
        <f>AT77</f>
        <v>-0.67088218276251377</v>
      </c>
      <c r="DC15" s="63">
        <f>AT78</f>
        <v>-4.0462740657116321</v>
      </c>
      <c r="DD15" s="63">
        <f>AT79</f>
        <v>-23.505524506614492</v>
      </c>
      <c r="DE15" s="63">
        <f>AT80</f>
        <v>-134.91269057618786</v>
      </c>
      <c r="DF15" s="63">
        <f>AT81</f>
        <v>-775.54307663768077</v>
      </c>
      <c r="DI15" s="63">
        <f>BF72</f>
        <v>5.8828137882405263E-2</v>
      </c>
      <c r="DJ15" s="63">
        <f>BF73</f>
        <v>0.1192050679987768</v>
      </c>
      <c r="DK15" s="63">
        <f>BF74</f>
        <v>0.29489204467755242</v>
      </c>
      <c r="DL15" s="63">
        <f>BF75</f>
        <v>0.67759683279671989</v>
      </c>
      <c r="DM15" s="63">
        <f>BF76</f>
        <v>1.6723780650172908</v>
      </c>
      <c r="DN15" s="63">
        <f>BF77</f>
        <v>5.9778090171427554</v>
      </c>
      <c r="DO15" s="63">
        <f>BF78</f>
        <v>36.053802317782178</v>
      </c>
      <c r="DP15" s="63">
        <f>BF79</f>
        <v>209.44293939916705</v>
      </c>
      <c r="DQ15" s="63">
        <f>BF80</f>
        <v>1202.1220997887385</v>
      </c>
      <c r="DR15" s="63">
        <f>BF81</f>
        <v>6910.3763907059729</v>
      </c>
    </row>
    <row r="16" spans="2:122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22"/>
        <v>-1.558347423209278E-5</v>
      </c>
      <c r="AO16">
        <f t="shared" si="20"/>
        <v>3.2110518930504757E-5</v>
      </c>
      <c r="AP16">
        <f t="shared" si="20"/>
        <v>-2.3267721854931507E-5</v>
      </c>
      <c r="AQ16">
        <f t="shared" si="20"/>
        <v>4.9558894706967858E-6</v>
      </c>
      <c r="AR16">
        <f t="shared" si="20"/>
        <v>-1.9678744950362109E-5</v>
      </c>
      <c r="AS16">
        <f t="shared" si="20"/>
        <v>1.9025374642702022E-6</v>
      </c>
      <c r="AT16">
        <f t="shared" si="20"/>
        <v>-2.3243806733791038E-6</v>
      </c>
      <c r="AU16">
        <f t="shared" si="20"/>
        <v>-4.9228245851608017E-5</v>
      </c>
      <c r="AV16">
        <f t="shared" si="20"/>
        <v>-6.1766013226141148E-5</v>
      </c>
      <c r="AW16">
        <f t="shared" si="20"/>
        <v>3.6701267395907703E-5</v>
      </c>
      <c r="AZ16">
        <f t="shared" si="23"/>
        <v>5.4536059495019279E-4</v>
      </c>
      <c r="BA16">
        <f t="shared" si="21"/>
        <v>7.7911739442008325E-4</v>
      </c>
      <c r="BB16">
        <f t="shared" si="21"/>
        <v>5.8244782926543403E-4</v>
      </c>
      <c r="BC16">
        <f t="shared" si="21"/>
        <v>4.7736831428644283E-4</v>
      </c>
      <c r="BD16">
        <f t="shared" si="21"/>
        <v>4.4373580943953716E-4</v>
      </c>
      <c r="BE16">
        <f t="shared" si="21"/>
        <v>2.5596650474360189E-4</v>
      </c>
      <c r="BF16">
        <f t="shared" si="21"/>
        <v>4.9801318307803554E-4</v>
      </c>
      <c r="BG16">
        <f t="shared" si="21"/>
        <v>4.9807160766022758E-4</v>
      </c>
      <c r="BH16">
        <f t="shared" si="21"/>
        <v>4.9891885227609225E-4</v>
      </c>
      <c r="BI16">
        <f t="shared" si="21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  <c r="CW16" s="63">
        <f>AU72</f>
        <v>-7.4051363436172211E-3</v>
      </c>
      <c r="CX16" s="63">
        <f>AU73</f>
        <v>-1.5005230713670388E-2</v>
      </c>
      <c r="CY16" s="63">
        <f>AU74</f>
        <v>-3.7120260407536326E-2</v>
      </c>
      <c r="CZ16" s="63">
        <f>AU75</f>
        <v>-8.5294165572486091E-2</v>
      </c>
      <c r="DA16" s="63">
        <f>AU76</f>
        <v>-0.21051469645840593</v>
      </c>
      <c r="DB16" s="63">
        <f>AU77</f>
        <v>-0.75247139211737846</v>
      </c>
      <c r="DC16" s="63">
        <f>AU78</f>
        <v>-4.538360918421164</v>
      </c>
      <c r="DD16" s="63">
        <f>AU79</f>
        <v>-26.364144409246407</v>
      </c>
      <c r="DE16" s="63">
        <f>AU80</f>
        <v>-151.32007184054464</v>
      </c>
      <c r="DF16" s="63">
        <f>AU81</f>
        <v>-869.86060074147099</v>
      </c>
      <c r="DI16" s="63">
        <f>BG72</f>
        <v>5.4355748803586623E-2</v>
      </c>
      <c r="DJ16" s="63">
        <f>BG73</f>
        <v>0.11014254344083019</v>
      </c>
      <c r="DK16" s="63">
        <f>BG74</f>
        <v>0.27247297775616264</v>
      </c>
      <c r="DL16" s="63">
        <f>BG75</f>
        <v>0.62608276514256556</v>
      </c>
      <c r="DM16" s="63">
        <f>BG76</f>
        <v>1.5452360941361045</v>
      </c>
      <c r="DN16" s="63">
        <f>BG77</f>
        <v>5.5233481294468856</v>
      </c>
      <c r="DO16" s="63">
        <f>BG78</f>
        <v>33.312824317454151</v>
      </c>
      <c r="DP16" s="63">
        <f>BG79</f>
        <v>193.52011150553301</v>
      </c>
      <c r="DQ16" s="63">
        <f>BG80</f>
        <v>1110.7311779606705</v>
      </c>
      <c r="DR16" s="63">
        <f>BG81</f>
        <v>6385.0173871267816</v>
      </c>
    </row>
    <row r="17" spans="3:122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22"/>
        <v>-1.6367485539043475E-5</v>
      </c>
      <c r="AO17">
        <f t="shared" si="20"/>
        <v>4.67396511892571E-5</v>
      </c>
      <c r="AP17">
        <f t="shared" si="20"/>
        <v>-3.9220469432757173E-5</v>
      </c>
      <c r="AQ17">
        <f t="shared" si="20"/>
        <v>1.5953305051813861E-5</v>
      </c>
      <c r="AR17">
        <f t="shared" si="20"/>
        <v>-1.7232989313346143E-5</v>
      </c>
      <c r="AS17">
        <f t="shared" si="20"/>
        <v>7.0869059574033005E-6</v>
      </c>
      <c r="AT17">
        <f t="shared" si="20"/>
        <v>-1.7748946677592241E-5</v>
      </c>
      <c r="AU17">
        <f t="shared" si="20"/>
        <v>-5.1876284423122467E-5</v>
      </c>
      <c r="AV17">
        <f t="shared" si="20"/>
        <v>-7.0196793645045614E-5</v>
      </c>
      <c r="AW17">
        <f t="shared" si="20"/>
        <v>4.5938438986892281E-5</v>
      </c>
      <c r="AZ17">
        <f t="shared" si="23"/>
        <v>6.3611450670484899E-4</v>
      </c>
      <c r="BA17">
        <f t="shared" si="21"/>
        <v>1.3583563099946383E-3</v>
      </c>
      <c r="BB17">
        <f t="shared" si="21"/>
        <v>6.94394086586419E-4</v>
      </c>
      <c r="BC17">
        <f t="shared" si="21"/>
        <v>5.5456308338960652E-4</v>
      </c>
      <c r="BD17">
        <f t="shared" si="21"/>
        <v>4.8655656167618372E-4</v>
      </c>
      <c r="BE17">
        <f t="shared" si="21"/>
        <v>3.2203433971846111E-4</v>
      </c>
      <c r="BF17">
        <f t="shared" si="21"/>
        <v>5.9816285287723505E-4</v>
      </c>
      <c r="BG17">
        <f t="shared" si="21"/>
        <v>5.730704343307457E-4</v>
      </c>
      <c r="BH17">
        <f t="shared" si="21"/>
        <v>5.934878220547259E-4</v>
      </c>
      <c r="BI17">
        <f t="shared" si="21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  <c r="CW17" s="63">
        <f>AV72</f>
        <v>-9.244374435251574E-3</v>
      </c>
      <c r="CX17" s="63">
        <f>AV73</f>
        <v>-1.8732129263773704E-2</v>
      </c>
      <c r="CY17" s="63">
        <f>AV74</f>
        <v>-4.6339941686163233E-2</v>
      </c>
      <c r="CZ17" s="63">
        <f>AV75</f>
        <v>-0.10647895826712722</v>
      </c>
      <c r="DA17" s="63">
        <f>AV76</f>
        <v>-0.26280092463958893</v>
      </c>
      <c r="DB17" s="63">
        <f>AV77</f>
        <v>-0.93936518893994503</v>
      </c>
      <c r="DC17" s="63">
        <f>AV78</f>
        <v>-5.6655685601737105</v>
      </c>
      <c r="DD17" s="63">
        <f>AV79</f>
        <v>-32.912293747864609</v>
      </c>
      <c r="DE17" s="63">
        <f>AV80</f>
        <v>-188.90393623459681</v>
      </c>
      <c r="DF17" s="63">
        <f>AV81</f>
        <v>-1085.9107417594228</v>
      </c>
      <c r="DI17" s="63">
        <f>BH72</f>
        <v>6.9186331606999121E-2</v>
      </c>
      <c r="DJ17" s="63">
        <f>BH73</f>
        <v>0.1401941598131892</v>
      </c>
      <c r="DK17" s="63">
        <f>BH74</f>
        <v>0.34681530855371961</v>
      </c>
      <c r="DL17" s="63">
        <f>BH75</f>
        <v>0.79690503315671946</v>
      </c>
      <c r="DM17" s="63">
        <f>BH76</f>
        <v>1.9668428670961542</v>
      </c>
      <c r="DN17" s="63">
        <f>BH77</f>
        <v>7.0303547219203288</v>
      </c>
      <c r="DO17" s="63">
        <f>BH78</f>
        <v>42.401993546651454</v>
      </c>
      <c r="DP17" s="63">
        <f>BH79</f>
        <v>246.32070943638246</v>
      </c>
      <c r="DQ17" s="63">
        <f>BH80</f>
        <v>1413.7863481985369</v>
      </c>
      <c r="DR17" s="63">
        <f>BH81</f>
        <v>8127.1243610033707</v>
      </c>
    </row>
    <row r="18" spans="3:122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22"/>
        <v>-1.5383317379504105E-5</v>
      </c>
      <c r="AO18">
        <f t="shared" si="20"/>
        <v>4.4856759345022535E-5</v>
      </c>
      <c r="AP18">
        <f t="shared" si="20"/>
        <v>-5.7640261986411864E-5</v>
      </c>
      <c r="AQ18">
        <f t="shared" si="20"/>
        <v>2.707955672870936E-5</v>
      </c>
      <c r="AR18">
        <f t="shared" si="20"/>
        <v>-1.4530983035527856E-5</v>
      </c>
      <c r="AS18">
        <f t="shared" si="20"/>
        <v>1.3481865198860434E-5</v>
      </c>
      <c r="AT18">
        <f t="shared" si="20"/>
        <v>-4.108620584199901E-5</v>
      </c>
      <c r="AU18">
        <f t="shared" si="20"/>
        <v>-5.258197435873671E-5</v>
      </c>
      <c r="AV18">
        <f t="shared" si="20"/>
        <v>-7.781896124260028E-5</v>
      </c>
      <c r="AW18">
        <f t="shared" si="20"/>
        <v>5.6166148063161792E-5</v>
      </c>
      <c r="AZ18">
        <f t="shared" si="23"/>
        <v>6.6345760359282318E-4</v>
      </c>
      <c r="BA18">
        <f t="shared" si="21"/>
        <v>2.1424228955470178E-3</v>
      </c>
      <c r="BB18">
        <f t="shared" si="21"/>
        <v>8.0011350255658042E-4</v>
      </c>
      <c r="BC18">
        <f t="shared" si="21"/>
        <v>6.2975396940528981E-4</v>
      </c>
      <c r="BD18">
        <f t="shared" si="21"/>
        <v>5.2364502662623907E-4</v>
      </c>
      <c r="BE18">
        <f t="shared" si="21"/>
        <v>3.9569685638880174E-4</v>
      </c>
      <c r="BF18">
        <f t="shared" si="21"/>
        <v>7.0086783680212324E-4</v>
      </c>
      <c r="BG18">
        <f t="shared" si="21"/>
        <v>6.435629818580896E-4</v>
      </c>
      <c r="BH18">
        <f t="shared" si="21"/>
        <v>6.8601940334238169E-4</v>
      </c>
      <c r="BI18">
        <f t="shared" si="21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  <c r="CW18" s="63">
        <f>AW72</f>
        <v>2.3336148399743205E-3</v>
      </c>
      <c r="CX18" s="63">
        <f>AW73</f>
        <v>4.7286677038487837E-3</v>
      </c>
      <c r="CY18" s="63">
        <f>AW74</f>
        <v>1.1697879219388418E-2</v>
      </c>
      <c r="CZ18" s="63">
        <f>AW75</f>
        <v>2.6879144597350246E-2</v>
      </c>
      <c r="DA18" s="63">
        <f>AW76</f>
        <v>6.6340469221942255E-2</v>
      </c>
      <c r="DB18" s="63">
        <f>AW77</f>
        <v>0.2371297874636431</v>
      </c>
      <c r="DC18" s="63">
        <f>AW78</f>
        <v>1.4301946509756966</v>
      </c>
      <c r="DD18" s="63">
        <f>AW79</f>
        <v>8.3082546737540071</v>
      </c>
      <c r="DE18" s="63">
        <f>AW80</f>
        <v>47.686193588784647</v>
      </c>
      <c r="DF18" s="63">
        <f>AW81</f>
        <v>274.12319131017011</v>
      </c>
      <c r="DI18" s="63">
        <f>BI72</f>
        <v>7.6615052023711369E-2</v>
      </c>
      <c r="DJ18" s="63">
        <f>BI73</f>
        <v>0.15524717958050255</v>
      </c>
      <c r="DK18" s="63">
        <f>BI74</f>
        <v>0.38405379054343014</v>
      </c>
      <c r="DL18" s="63">
        <f>BI75</f>
        <v>0.8824708458322561</v>
      </c>
      <c r="DM18" s="63">
        <f>BI76</f>
        <v>2.1780280162995829</v>
      </c>
      <c r="DN18" s="63">
        <f>BI77</f>
        <v>7.7852226047287854</v>
      </c>
      <c r="DO18" s="63">
        <f>BI78</f>
        <v>46.954808356353652</v>
      </c>
      <c r="DP18" s="63">
        <f>BI79</f>
        <v>272.76881906652216</v>
      </c>
      <c r="DQ18" s="63">
        <f>BI80</f>
        <v>1565.5883481859023</v>
      </c>
      <c r="DR18" s="63">
        <f>BI81</f>
        <v>8999.7553166766702</v>
      </c>
    </row>
    <row r="19" spans="3:122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22"/>
        <v>-1.2485937689220013E-5</v>
      </c>
      <c r="AO19">
        <f t="shared" si="20"/>
        <v>1.1685171330446786E-6</v>
      </c>
      <c r="AP19">
        <f t="shared" si="20"/>
        <v>-7.6568626021735918E-5</v>
      </c>
      <c r="AQ19">
        <f t="shared" si="20"/>
        <v>3.7157340826673589E-5</v>
      </c>
      <c r="AR19">
        <f t="shared" si="20"/>
        <v>-1.2278550377215814E-5</v>
      </c>
      <c r="AS19">
        <f t="shared" si="20"/>
        <v>2.0156615785543529E-5</v>
      </c>
      <c r="AT19">
        <f t="shared" si="20"/>
        <v>-6.8007785106611587E-5</v>
      </c>
      <c r="AU19">
        <f t="shared" si="20"/>
        <v>-5.2698935153981761E-5</v>
      </c>
      <c r="AV19">
        <f t="shared" si="20"/>
        <v>-8.5037093396092827E-5</v>
      </c>
      <c r="AW19">
        <f t="shared" si="20"/>
        <v>6.748491851278854E-5</v>
      </c>
      <c r="AZ19">
        <f t="shared" si="23"/>
        <v>6.0828076754272317E-4</v>
      </c>
      <c r="BA19">
        <f t="shared" si="21"/>
        <v>2.9715169912823318E-3</v>
      </c>
      <c r="BB19">
        <f t="shared" si="21"/>
        <v>9.0100366980988013E-4</v>
      </c>
      <c r="BC19">
        <f t="shared" si="21"/>
        <v>7.0319019550727402E-4</v>
      </c>
      <c r="BD19">
        <f t="shared" si="21"/>
        <v>5.5931919679100912E-4</v>
      </c>
      <c r="BE19">
        <f t="shared" si="21"/>
        <v>4.6983284216681285E-4</v>
      </c>
      <c r="BF19">
        <f t="shared" si="21"/>
        <v>8.0335408732065791E-4</v>
      </c>
      <c r="BG19">
        <f t="shared" si="21"/>
        <v>7.117663799953689E-4</v>
      </c>
      <c r="BH19">
        <f t="shared" si="21"/>
        <v>7.7693724839329693E-4</v>
      </c>
      <c r="BI19">
        <f t="shared" si="21"/>
        <v>1.5394472503529686E-3</v>
      </c>
    </row>
    <row r="20" spans="3:122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22"/>
        <v>-9.3455326294508115E-6</v>
      </c>
      <c r="AO20">
        <f t="shared" si="20"/>
        <v>-6.8738561914832635E-5</v>
      </c>
      <c r="AP20">
        <f t="shared" si="20"/>
        <v>-9.3646616970578973E-5</v>
      </c>
      <c r="AQ20">
        <f t="shared" si="20"/>
        <v>4.5103937698600413E-5</v>
      </c>
      <c r="AR20">
        <f t="shared" si="20"/>
        <v>-1.1085035629433763E-5</v>
      </c>
      <c r="AS20">
        <f t="shared" si="20"/>
        <v>2.5783020676978447E-5</v>
      </c>
      <c r="AT20">
        <f t="shared" si="20"/>
        <v>-9.0931502630918427E-5</v>
      </c>
      <c r="AU20">
        <f t="shared" si="20"/>
        <v>-5.3861130497482982E-5</v>
      </c>
      <c r="AV20">
        <f t="shared" si="20"/>
        <v>-9.2225785989811626E-5</v>
      </c>
      <c r="AW20">
        <f t="shared" si="20"/>
        <v>7.992387315830491E-5</v>
      </c>
      <c r="AZ20">
        <f t="shared" si="23"/>
        <v>5.3010834688595459E-4</v>
      </c>
      <c r="BA20">
        <f t="shared" si="21"/>
        <v>3.6411162487732041E-3</v>
      </c>
      <c r="BB20">
        <f t="shared" si="21"/>
        <v>9.9939501209121901E-4</v>
      </c>
      <c r="BC20">
        <f t="shared" si="21"/>
        <v>7.7360558662553213E-4</v>
      </c>
      <c r="BD20">
        <f t="shared" si="21"/>
        <v>5.9691391454533499E-4</v>
      </c>
      <c r="BE20">
        <f t="shared" si="21"/>
        <v>5.3437745219455724E-4</v>
      </c>
      <c r="BF20">
        <f t="shared" si="21"/>
        <v>9.0220665451305987E-4</v>
      </c>
      <c r="BG20">
        <f t="shared" si="21"/>
        <v>7.7978967151283863E-4</v>
      </c>
      <c r="BH20">
        <f t="shared" si="21"/>
        <v>8.6685015212037008E-4</v>
      </c>
      <c r="BI20">
        <f t="shared" si="21"/>
        <v>1.705055859226434E-3</v>
      </c>
      <c r="BL20" t="s">
        <v>181</v>
      </c>
      <c r="BR20" t="s">
        <v>192</v>
      </c>
      <c r="BT20" t="s">
        <v>190</v>
      </c>
      <c r="DH20" t="s">
        <v>181</v>
      </c>
      <c r="DN20" t="s">
        <v>192</v>
      </c>
      <c r="DP20" t="s">
        <v>190</v>
      </c>
    </row>
    <row r="21" spans="3:122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22"/>
        <v>-8.716523301213454E-6</v>
      </c>
      <c r="AO21">
        <f t="shared" si="20"/>
        <v>-1.0940330780216255E-4</v>
      </c>
      <c r="AP21">
        <f t="shared" si="20"/>
        <v>-1.0795582429928792E-4</v>
      </c>
      <c r="AQ21">
        <f t="shared" si="20"/>
        <v>5.077027335152485E-5</v>
      </c>
      <c r="AR21">
        <f t="shared" si="20"/>
        <v>-1.1080540377427195E-5</v>
      </c>
      <c r="AS21">
        <f t="shared" si="20"/>
        <v>2.9655185270346522E-5</v>
      </c>
      <c r="AT21">
        <f t="shared" si="20"/>
        <v>-1.0513088533569564E-4</v>
      </c>
      <c r="AU21">
        <f t="shared" si="20"/>
        <v>-5.6899747676993084E-5</v>
      </c>
      <c r="AV21">
        <f t="shared" si="20"/>
        <v>-9.964398821762574E-5</v>
      </c>
      <c r="AW21">
        <f t="shared" si="20"/>
        <v>9.351287896021865E-5</v>
      </c>
      <c r="AZ21">
        <f t="shared" si="23"/>
        <v>5.3049839769315327E-4</v>
      </c>
      <c r="BA21">
        <f t="shared" si="21"/>
        <v>4.1212766221392274E-3</v>
      </c>
      <c r="BB21">
        <f t="shared" si="21"/>
        <v>1.0985980610457135E-3</v>
      </c>
      <c r="BC21">
        <f t="shared" si="21"/>
        <v>8.4059900440706622E-4</v>
      </c>
      <c r="BD21">
        <f t="shared" si="21"/>
        <v>6.3777379185545556E-4</v>
      </c>
      <c r="BE21">
        <f t="shared" si="21"/>
        <v>5.8452238462610817E-4</v>
      </c>
      <c r="BF21">
        <f t="shared" si="21"/>
        <v>9.9579242170776475E-4</v>
      </c>
      <c r="BG21">
        <f t="shared" si="21"/>
        <v>8.4903943609861057E-4</v>
      </c>
      <c r="BH21">
        <f t="shared" si="21"/>
        <v>9.5662858575284266E-4</v>
      </c>
      <c r="BI21">
        <f t="shared" si="21"/>
        <v>1.8676563026762739E-3</v>
      </c>
      <c r="BM21" t="s">
        <v>185</v>
      </c>
      <c r="BN21" t="s">
        <v>186</v>
      </c>
      <c r="BO21" t="s">
        <v>187</v>
      </c>
      <c r="BQ21" s="124" t="s">
        <v>193</v>
      </c>
      <c r="BR21" t="s">
        <v>191</v>
      </c>
      <c r="BT21" t="s">
        <v>191</v>
      </c>
      <c r="BU21">
        <v>1</v>
      </c>
      <c r="BY21" t="s">
        <v>199</v>
      </c>
      <c r="BZ21" t="s">
        <v>200</v>
      </c>
      <c r="DI21" t="s">
        <v>185</v>
      </c>
      <c r="DJ21" t="s">
        <v>186</v>
      </c>
      <c r="DK21" t="s">
        <v>187</v>
      </c>
      <c r="DM21" s="124" t="s">
        <v>193</v>
      </c>
      <c r="DN21" t="s">
        <v>191</v>
      </c>
      <c r="DP21" t="s">
        <v>191</v>
      </c>
      <c r="DQ21">
        <v>1</v>
      </c>
    </row>
    <row r="22" spans="3:122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22"/>
        <v>-9.9000910621813653E-6</v>
      </c>
      <c r="AO22">
        <f t="shared" si="20"/>
        <v>-1.3208395948681776E-4</v>
      </c>
      <c r="AP22">
        <f t="shared" si="20"/>
        <v>-1.253595265486523E-4</v>
      </c>
      <c r="AQ22">
        <f t="shared" si="20"/>
        <v>5.6757154056614876E-5</v>
      </c>
      <c r="AR22">
        <f t="shared" si="20"/>
        <v>-1.1976944118596258E-5</v>
      </c>
      <c r="AS22">
        <f t="shared" si="20"/>
        <v>3.3566221530915584E-5</v>
      </c>
      <c r="AT22">
        <f t="shared" si="20"/>
        <v>-1.1813209552335806E-4</v>
      </c>
      <c r="AU22">
        <f t="shared" si="20"/>
        <v>-6.195310592004271E-5</v>
      </c>
      <c r="AV22">
        <f t="shared" si="20"/>
        <v>-1.0963329253542366E-4</v>
      </c>
      <c r="AW22">
        <f t="shared" si="20"/>
        <v>1.1306280557443478E-4</v>
      </c>
      <c r="AZ22">
        <f t="shared" si="23"/>
        <v>5.9503949691545313E-4</v>
      </c>
      <c r="BA22">
        <f t="shared" si="21"/>
        <v>4.6501713785342975E-3</v>
      </c>
      <c r="BB22">
        <f t="shared" si="21"/>
        <v>1.2291878146577608E-3</v>
      </c>
      <c r="BC22">
        <f t="shared" si="21"/>
        <v>9.250600172415295E-4</v>
      </c>
      <c r="BD22">
        <f t="shared" si="21"/>
        <v>6.9287724765397681E-4</v>
      </c>
      <c r="BE22">
        <f t="shared" si="21"/>
        <v>6.4183800122783819E-4</v>
      </c>
      <c r="BF22">
        <f t="shared" si="21"/>
        <v>1.1160787727479788E-3</v>
      </c>
      <c r="BG22">
        <f t="shared" si="21"/>
        <v>9.4106679418767272E-4</v>
      </c>
      <c r="BH22">
        <f t="shared" si="21"/>
        <v>1.0762510834257688E-3</v>
      </c>
      <c r="BI22">
        <f t="shared" si="21"/>
        <v>2.0773175123291374E-3</v>
      </c>
      <c r="BL22" t="str">
        <f t="shared" ref="BL22:BL31" si="24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BX22" t="str">
        <f>BL22</f>
        <v>Blood</v>
      </c>
      <c r="BY22" s="63">
        <f>BZ22</f>
        <v>20.581453330370678</v>
      </c>
      <c r="BZ22" s="63">
        <f t="shared" ref="BZ22" si="25">BQ22-DM22</f>
        <v>20.581453330370678</v>
      </c>
      <c r="CB22" s="63"/>
      <c r="CC22" s="63"/>
      <c r="DH22">
        <f t="shared" ref="DH22:DH31" si="26">DH9</f>
        <v>0</v>
      </c>
      <c r="DI22">
        <f t="array" ref="DI22:DJ22">LINEST(LN(DI9:DR9),$BM$8:$BV$8,TRUE,FALSE)</f>
        <v>6.7314735745578516E-2</v>
      </c>
      <c r="DJ22">
        <v>-6.4270337452709052</v>
      </c>
      <c r="DK22" s="123">
        <f>EXP(DJ22)</f>
        <v>1.6172408751281009E-3</v>
      </c>
      <c r="DM22" s="125">
        <v>95.62518525591743</v>
      </c>
      <c r="DN22" s="63">
        <f>DK22*EXP(DI22*DM22)</f>
        <v>1.0099999999999998</v>
      </c>
      <c r="DO22" s="63"/>
    </row>
    <row r="23" spans="3:122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22"/>
        <v>-1.1477333143423572E-5</v>
      </c>
      <c r="AO23">
        <f t="shared" si="20"/>
        <v>-1.6036470513100748E-4</v>
      </c>
      <c r="AP23">
        <f t="shared" si="20"/>
        <v>-1.4720913319511307E-4</v>
      </c>
      <c r="AQ23">
        <f t="shared" si="20"/>
        <v>6.3890696448094006E-5</v>
      </c>
      <c r="AR23">
        <f t="shared" si="20"/>
        <v>-1.3518033941637222E-5</v>
      </c>
      <c r="AS23">
        <f t="shared" si="20"/>
        <v>3.8180971781451279E-5</v>
      </c>
      <c r="AT23">
        <f t="shared" si="20"/>
        <v>-1.3426583833092297E-4</v>
      </c>
      <c r="AU23">
        <f t="shared" si="20"/>
        <v>-6.8102905573703216E-5</v>
      </c>
      <c r="AV23">
        <f t="shared" si="20"/>
        <v>-1.2223524684893707E-4</v>
      </c>
      <c r="AW23">
        <f t="shared" si="20"/>
        <v>1.3979062843887244E-4</v>
      </c>
      <c r="AZ23">
        <f t="shared" si="23"/>
        <v>6.7686376200722348E-4</v>
      </c>
      <c r="BA23">
        <f t="shared" si="21"/>
        <v>5.2773857323209928E-3</v>
      </c>
      <c r="BB23">
        <f t="shared" si="21"/>
        <v>1.3931331749732589E-3</v>
      </c>
      <c r="BC23">
        <f t="shared" si="21"/>
        <v>1.0284654642330146E-3</v>
      </c>
      <c r="BD23">
        <f t="shared" si="21"/>
        <v>7.6089676456977257E-4</v>
      </c>
      <c r="BE23">
        <f t="shared" si="21"/>
        <v>7.1085701043926844E-4</v>
      </c>
      <c r="BF23">
        <f t="shared" si="21"/>
        <v>1.2648648973292882E-3</v>
      </c>
      <c r="BG23">
        <f t="shared" si="21"/>
        <v>1.0554650100126424E-3</v>
      </c>
      <c r="BH23">
        <f t="shared" si="21"/>
        <v>1.2268400565427942E-3</v>
      </c>
      <c r="BI23">
        <f t="shared" si="21"/>
        <v>2.3309233845031216E-3</v>
      </c>
      <c r="BL23" t="str">
        <f t="shared" si="24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27">EXP(BN23)</f>
        <v>2.527547518618941E-3</v>
      </c>
      <c r="BQ23" s="125">
        <v>88.694624045483408</v>
      </c>
      <c r="BR23" s="63">
        <f t="shared" ref="BR23:BR31" si="28">BO23*EXP(BM23*BQ23)</f>
        <v>0.98999971183361557</v>
      </c>
      <c r="BS23" s="63"/>
      <c r="BX23" t="str">
        <f t="shared" ref="BX23:BX31" si="29">BL23</f>
        <v>Thymus</v>
      </c>
      <c r="BY23" s="63">
        <f>BZ23</f>
        <v>17.761540385742663</v>
      </c>
      <c r="BZ23" s="63">
        <f t="shared" ref="BZ23:BZ31" si="30">BQ23-DM23</f>
        <v>17.761540385742663</v>
      </c>
      <c r="CB23" s="63"/>
      <c r="CC23" s="63"/>
      <c r="DH23">
        <f t="shared" si="26"/>
        <v>0</v>
      </c>
      <c r="DI23">
        <f t="array" ref="DI23:DJ23">LINEST(LN(DI10:DR10),$BM$8:$BV$8,TRUE,FALSE)</f>
        <v>6.7314735745578516E-2</v>
      </c>
      <c r="DJ23">
        <v>-4.7781806833971343</v>
      </c>
      <c r="DK23">
        <f t="shared" ref="DK23:DK31" si="31">EXP(DJ23)</f>
        <v>8.4112878512536352E-3</v>
      </c>
      <c r="DM23" s="125">
        <v>70.933083659740745</v>
      </c>
      <c r="DN23" s="63">
        <f t="shared" ref="DN23:DN25" si="32">DK23*EXP(DI23*DM23)</f>
        <v>0.99666666670936588</v>
      </c>
      <c r="DO23" s="63"/>
    </row>
    <row r="24" spans="3:122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22"/>
        <v>-1.3135049521415996E-5</v>
      </c>
      <c r="AO24">
        <f t="shared" si="20"/>
        <v>-1.8673455623503333E-4</v>
      </c>
      <c r="AP24">
        <f t="shared" si="20"/>
        <v>-1.6832680039604155E-4</v>
      </c>
      <c r="AQ24">
        <f t="shared" si="20"/>
        <v>7.0295458632455585E-5</v>
      </c>
      <c r="AR24">
        <f t="shared" si="20"/>
        <v>-1.5681517699665771E-5</v>
      </c>
      <c r="AS24">
        <f t="shared" si="20"/>
        <v>4.2363171473236557E-5</v>
      </c>
      <c r="AT24">
        <f t="shared" si="20"/>
        <v>-1.49940311150652E-4</v>
      </c>
      <c r="AU24">
        <f t="shared" si="20"/>
        <v>-7.3928398569212371E-5</v>
      </c>
      <c r="AV24">
        <f t="shared" si="20"/>
        <v>-1.348284788132263E-4</v>
      </c>
      <c r="AW24">
        <f t="shared" si="20"/>
        <v>1.6859407057669964E-4</v>
      </c>
      <c r="AZ24">
        <f t="shared" si="23"/>
        <v>7.5691943264079189E-4</v>
      </c>
      <c r="BA24">
        <f t="shared" si="21"/>
        <v>5.8380429897377135E-3</v>
      </c>
      <c r="BB24">
        <f t="shared" si="21"/>
        <v>1.5528159781116168E-3</v>
      </c>
      <c r="BC24">
        <f t="shared" si="21"/>
        <v>1.1261698235326865E-3</v>
      </c>
      <c r="BD24">
        <f t="shared" si="21"/>
        <v>8.2668230436268243E-4</v>
      </c>
      <c r="BE24">
        <f t="shared" si="21"/>
        <v>7.7592894431619236E-4</v>
      </c>
      <c r="BF24">
        <f t="shared" si="21"/>
        <v>1.4088523779511313E-3</v>
      </c>
      <c r="BG24">
        <f t="shared" si="21"/>
        <v>1.1669795508082803E-3</v>
      </c>
      <c r="BH24">
        <f t="shared" si="21"/>
        <v>1.3763300449081367E-3</v>
      </c>
      <c r="BI24">
        <f t="shared" si="21"/>
        <v>2.5681244762473833E-3</v>
      </c>
      <c r="BL24" t="str">
        <f t="shared" si="24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27"/>
        <v>2.7715822515745215E-3</v>
      </c>
      <c r="BQ24" s="125">
        <v>87.511801492875762</v>
      </c>
      <c r="BR24" s="63">
        <f t="shared" si="28"/>
        <v>1.0025000000073898</v>
      </c>
      <c r="BS24" s="63"/>
      <c r="BX24" t="str">
        <f t="shared" si="29"/>
        <v>Heart</v>
      </c>
      <c r="BY24" s="63">
        <f t="shared" ref="BY24:BY31" si="33">BZ24</f>
        <v>14.557101201045398</v>
      </c>
      <c r="BZ24" s="63">
        <f t="shared" si="30"/>
        <v>14.557101201045398</v>
      </c>
      <c r="CB24" s="63"/>
      <c r="CC24" s="63"/>
      <c r="DH24">
        <f t="shared" si="26"/>
        <v>0</v>
      </c>
      <c r="DI24">
        <f t="array" ref="DI24:DJ24">LINEST(LN(DI11:DR11),$BM$8:$BV$8,TRUE,FALSE)</f>
        <v>6.7314735745578516E-2</v>
      </c>
      <c r="DJ24">
        <v>-4.914265272765113</v>
      </c>
      <c r="DK24">
        <f t="shared" si="31"/>
        <v>7.3411096246203105E-3</v>
      </c>
      <c r="DM24" s="125">
        <v>72.954700291830363</v>
      </c>
      <c r="DN24" s="63">
        <f t="shared" si="32"/>
        <v>0.99666666670936654</v>
      </c>
      <c r="DO24" s="63"/>
    </row>
    <row r="25" spans="3:122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22"/>
        <v>-1.5243207739831484E-5</v>
      </c>
      <c r="AO25">
        <f t="shared" si="20"/>
        <v>-2.1347121473339449E-4</v>
      </c>
      <c r="AP25">
        <f t="shared" si="20"/>
        <v>-1.9155774307571464E-4</v>
      </c>
      <c r="AQ25">
        <f t="shared" si="20"/>
        <v>7.6941002451133772E-5</v>
      </c>
      <c r="AR25">
        <f t="shared" si="20"/>
        <v>-1.9327004262710654E-5</v>
      </c>
      <c r="AS25">
        <f t="shared" si="20"/>
        <v>4.6826142774028496E-5</v>
      </c>
      <c r="AT25">
        <f t="shared" si="20"/>
        <v>-1.6818236844712037E-4</v>
      </c>
      <c r="AU25">
        <f t="shared" si="20"/>
        <v>-8.0706000884246286E-5</v>
      </c>
      <c r="AV25">
        <f t="shared" si="20"/>
        <v>-1.5035556842343931E-4</v>
      </c>
      <c r="AW25">
        <f t="shared" si="20"/>
        <v>2.0512082798534461E-4</v>
      </c>
      <c r="AZ25">
        <f t="shared" si="23"/>
        <v>8.4976011420755441E-4</v>
      </c>
      <c r="BA25">
        <f t="shared" si="21"/>
        <v>6.402860774660098E-3</v>
      </c>
      <c r="BB25">
        <f t="shared" si="21"/>
        <v>1.7385578923721191E-3</v>
      </c>
      <c r="BC25">
        <f t="shared" si="21"/>
        <v>1.2370305416934703E-3</v>
      </c>
      <c r="BD25">
        <f t="shared" si="21"/>
        <v>9.0540979911471367E-4</v>
      </c>
      <c r="BE25">
        <f t="shared" si="21"/>
        <v>8.5046954384938671E-4</v>
      </c>
      <c r="BF25">
        <f t="shared" si="21"/>
        <v>1.5756959922403517E-3</v>
      </c>
      <c r="BG25">
        <f t="shared" si="21"/>
        <v>1.2985897268424289E-3</v>
      </c>
      <c r="BH25">
        <f t="shared" si="21"/>
        <v>1.5552922964592077E-3</v>
      </c>
      <c r="BI25">
        <f t="shared" si="21"/>
        <v>2.8317079673926809E-3</v>
      </c>
      <c r="BL25" t="str">
        <f t="shared" si="24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27"/>
        <v>2.4305980321831363E-3</v>
      </c>
      <c r="BQ25" s="125">
        <v>89.275662241167026</v>
      </c>
      <c r="BR25" s="63">
        <f t="shared" si="28"/>
        <v>0.99000000000000044</v>
      </c>
      <c r="BS25" s="63"/>
      <c r="BX25" t="str">
        <f t="shared" si="29"/>
        <v>Lungs</v>
      </c>
      <c r="BY25" s="63">
        <f t="shared" si="33"/>
        <v>15.29263205139992</v>
      </c>
      <c r="BZ25" s="63">
        <f t="shared" si="30"/>
        <v>15.29263205139992</v>
      </c>
      <c r="CB25" s="63"/>
      <c r="CC25" s="63"/>
      <c r="DH25">
        <f t="shared" si="26"/>
        <v>0</v>
      </c>
      <c r="DI25">
        <f t="array" ref="DI25:DJ25">LINEST(LN(DI12:DR12),$BM$8:$BV$8,TRUE,FALSE)</f>
        <v>6.7314735745578516E-2</v>
      </c>
      <c r="DJ25">
        <v>-4.9834870281040029</v>
      </c>
      <c r="DK25">
        <f t="shared" si="31"/>
        <v>6.8501342517529708E-3</v>
      </c>
      <c r="DM25" s="125">
        <v>73.983030189767106</v>
      </c>
      <c r="DN25" s="63">
        <f t="shared" si="32"/>
        <v>0.99666666670936566</v>
      </c>
      <c r="DO25" s="63"/>
    </row>
    <row r="26" spans="3:122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22"/>
        <v>-1.7908102826194247E-5</v>
      </c>
      <c r="AO26">
        <f t="shared" si="20"/>
        <v>-2.3712642423871734E-4</v>
      </c>
      <c r="AP26">
        <f t="shared" si="20"/>
        <v>-2.146319745855175E-4</v>
      </c>
      <c r="AQ26">
        <f t="shared" si="20"/>
        <v>8.3500949192383299E-5</v>
      </c>
      <c r="AR26">
        <f t="shared" si="20"/>
        <v>-2.4737247716289095E-5</v>
      </c>
      <c r="AS26">
        <f t="shared" si="20"/>
        <v>5.1283501476929213E-5</v>
      </c>
      <c r="AT26">
        <f t="shared" si="20"/>
        <v>-1.8813762340081329E-4</v>
      </c>
      <c r="AU26">
        <f t="shared" si="20"/>
        <v>-8.8321522364469968E-5</v>
      </c>
      <c r="AV26">
        <f t="shared" si="20"/>
        <v>-1.6872338210157105E-4</v>
      </c>
      <c r="AW26">
        <f t="shared" si="20"/>
        <v>2.4784011198105338E-4</v>
      </c>
      <c r="AZ26">
        <f t="shared" si="23"/>
        <v>9.5455191547455585E-4</v>
      </c>
      <c r="BA26">
        <f t="shared" si="21"/>
        <v>6.9141852107106163E-3</v>
      </c>
      <c r="BB26">
        <f t="shared" si="21"/>
        <v>1.9458631681970311E-3</v>
      </c>
      <c r="BC26">
        <f t="shared" si="21"/>
        <v>1.3587703161575624E-3</v>
      </c>
      <c r="BD26">
        <f t="shared" si="21"/>
        <v>9.9691796371271244E-4</v>
      </c>
      <c r="BE26">
        <f t="shared" si="21"/>
        <v>9.3050233667084478E-4</v>
      </c>
      <c r="BF26">
        <f t="shared" si="21"/>
        <v>1.7576559547940423E-3</v>
      </c>
      <c r="BG26">
        <f t="shared" si="21"/>
        <v>1.4465752022783632E-3</v>
      </c>
      <c r="BH26">
        <f t="shared" si="21"/>
        <v>1.7576104769387855E-3</v>
      </c>
      <c r="BI26">
        <f t="shared" si="21"/>
        <v>3.1063085514153551E-3</v>
      </c>
      <c r="BL26" t="str">
        <f t="shared" si="24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27"/>
        <v>3.6054551518189086E-3</v>
      </c>
      <c r="BQ26" s="125">
        <v>83.604341283992341</v>
      </c>
      <c r="BR26" s="63">
        <f>BO26*EXP(BM26*BQ26)</f>
        <v>1.0025000000073898</v>
      </c>
      <c r="BS26" s="63"/>
      <c r="BX26" t="str">
        <f t="shared" si="29"/>
        <v>Kidneys</v>
      </c>
      <c r="BY26" s="63">
        <f t="shared" si="33"/>
        <v>14.584239938278316</v>
      </c>
      <c r="BZ26" s="63">
        <f t="shared" si="30"/>
        <v>14.584239938278316</v>
      </c>
      <c r="CB26" s="63"/>
      <c r="CC26" s="63"/>
      <c r="DH26">
        <f t="shared" si="26"/>
        <v>0</v>
      </c>
      <c r="DI26">
        <f t="array" ref="DI26:DJ26">LINEST(LN(DI13:DR13),$BM$8:$BV$8,TRUE,FALSE)</f>
        <v>6.7314735745578488E-2</v>
      </c>
      <c r="DJ26">
        <v>-4.6494087844424579</v>
      </c>
      <c r="DK26">
        <f t="shared" si="31"/>
        <v>9.5672565697504982E-3</v>
      </c>
      <c r="DM26" s="125">
        <v>69.020101345714025</v>
      </c>
      <c r="DN26" s="63">
        <f>DK26*EXP(DI26*DM26)</f>
        <v>0.99666666670936677</v>
      </c>
      <c r="DO26" s="63"/>
    </row>
    <row r="27" spans="3:122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22"/>
        <v>-2.0821427745051316E-5</v>
      </c>
      <c r="AO27">
        <f t="shared" si="20"/>
        <v>-2.5135258871799302E-4</v>
      </c>
      <c r="AP27">
        <f t="shared" si="20"/>
        <v>-2.3229187123696216E-4</v>
      </c>
      <c r="AQ27">
        <f t="shared" si="20"/>
        <v>8.8749294474312068E-5</v>
      </c>
      <c r="AR27">
        <f t="shared" si="20"/>
        <v>-3.1714101786620001E-5</v>
      </c>
      <c r="AS27">
        <f t="shared" si="20"/>
        <v>5.5075324843943327E-5</v>
      </c>
      <c r="AT27">
        <f t="shared" si="20"/>
        <v>-2.0699145930166984E-4</v>
      </c>
      <c r="AU27">
        <f t="shared" si="20"/>
        <v>-9.5904334799325262E-5</v>
      </c>
      <c r="AV27">
        <f t="shared" si="20"/>
        <v>-1.878936799705695E-4</v>
      </c>
      <c r="AW27">
        <f t="shared" si="20"/>
        <v>2.897961452732556E-4</v>
      </c>
      <c r="AZ27">
        <f t="shared" si="23"/>
        <v>1.0545626113379878E-3</v>
      </c>
      <c r="BA27">
        <f t="shared" si="21"/>
        <v>7.2649876709414175E-3</v>
      </c>
      <c r="BB27">
        <f t="shared" si="21"/>
        <v>2.1437695121032854E-3</v>
      </c>
      <c r="BC27">
        <f t="shared" si="21"/>
        <v>1.4741593432738441E-3</v>
      </c>
      <c r="BD27">
        <f t="shared" si="21"/>
        <v>1.0914103147273424E-3</v>
      </c>
      <c r="BE27">
        <f t="shared" si="21"/>
        <v>1.005998485991001E-3</v>
      </c>
      <c r="BF27">
        <f t="shared" si="21"/>
        <v>1.9288122640626795E-3</v>
      </c>
      <c r="BG27">
        <f t="shared" si="21"/>
        <v>1.5914597493305064E-3</v>
      </c>
      <c r="BH27">
        <f t="shared" si="21"/>
        <v>1.9561477566171978E-3</v>
      </c>
      <c r="BI27">
        <f t="shared" si="21"/>
        <v>3.3509732167184888E-3</v>
      </c>
      <c r="BL27" t="str">
        <f t="shared" si="24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27"/>
        <v>1.4754989800698324E-3</v>
      </c>
      <c r="BQ27" s="125">
        <v>96.877093296167033</v>
      </c>
      <c r="BR27" s="63">
        <f t="shared" si="28"/>
        <v>1.0025000000073898</v>
      </c>
      <c r="BS27" s="63"/>
      <c r="BX27" t="str">
        <f t="shared" si="29"/>
        <v>Spleen</v>
      </c>
      <c r="BY27" s="63">
        <f t="shared" si="33"/>
        <v>15.704616659230126</v>
      </c>
      <c r="BZ27" s="63">
        <f t="shared" si="30"/>
        <v>15.704616659230126</v>
      </c>
      <c r="CB27" s="63"/>
      <c r="CC27" s="63"/>
      <c r="DH27">
        <f t="shared" si="26"/>
        <v>0</v>
      </c>
      <c r="DI27">
        <f t="array" ref="DI27:DJ27">LINEST(LN(DI14:DR14),$BM$8:$BV$8,TRUE,FALSE)</f>
        <v>6.7314735745578488E-2</v>
      </c>
      <c r="DJ27">
        <v>-5.4541534837763832</v>
      </c>
      <c r="DK27">
        <f t="shared" si="31"/>
        <v>4.2784970663609758E-3</v>
      </c>
      <c r="DM27" s="125">
        <v>81.172476636936906</v>
      </c>
      <c r="DN27" s="63">
        <f t="shared" ref="DN27:DN31" si="34">DK27*EXP(DI27*DM27)</f>
        <v>1.01</v>
      </c>
      <c r="DO27" s="63"/>
    </row>
    <row r="28" spans="3:122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22"/>
        <v>-2.4190889058237075E-5</v>
      </c>
      <c r="AO28">
        <f t="shared" si="20"/>
        <v>-2.5640001947709219E-4</v>
      </c>
      <c r="AP28">
        <f t="shared" si="20"/>
        <v>-2.4415646971359499E-4</v>
      </c>
      <c r="AQ28">
        <f t="shared" si="20"/>
        <v>9.2877986398518365E-5</v>
      </c>
      <c r="AR28">
        <f t="shared" si="20"/>
        <v>-4.0791204461797681E-5</v>
      </c>
      <c r="AS28">
        <f t="shared" si="20"/>
        <v>5.8401951015857887E-5</v>
      </c>
      <c r="AT28">
        <f t="shared" si="20"/>
        <v>-2.2546114673193329E-4</v>
      </c>
      <c r="AU28">
        <f t="shared" si="20"/>
        <v>-1.0387162689704562E-4</v>
      </c>
      <c r="AV28">
        <f t="shared" si="20"/>
        <v>-2.0879294672584796E-4</v>
      </c>
      <c r="AW28">
        <f t="shared" si="20"/>
        <v>3.3148433879520375E-4</v>
      </c>
      <c r="AZ28">
        <f t="shared" si="23"/>
        <v>1.1539670442535491E-3</v>
      </c>
      <c r="BA28">
        <f t="shared" si="21"/>
        <v>7.4684341545685285E-3</v>
      </c>
      <c r="BB28">
        <f t="shared" si="21"/>
        <v>2.3402054064572101E-3</v>
      </c>
      <c r="BC28">
        <f t="shared" si="21"/>
        <v>1.5888619829678976E-3</v>
      </c>
      <c r="BD28">
        <f t="shared" si="21"/>
        <v>1.1943689046824009E-3</v>
      </c>
      <c r="BE28">
        <f t="shared" si="21"/>
        <v>1.0800033821222513E-3</v>
      </c>
      <c r="BF28">
        <f t="shared" si="21"/>
        <v>2.0956016347505116E-3</v>
      </c>
      <c r="BG28">
        <f t="shared" si="21"/>
        <v>1.7394083479545688E-3</v>
      </c>
      <c r="BH28">
        <f t="shared" si="21"/>
        <v>2.1585304068467387E-3</v>
      </c>
      <c r="BI28">
        <f t="shared" si="21"/>
        <v>3.5755407028334003E-3</v>
      </c>
      <c r="BL28" t="str">
        <f t="shared" si="24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27"/>
        <v>3.5557562474467209E-3</v>
      </c>
      <c r="BQ28" s="125">
        <v>83.810540563456058</v>
      </c>
      <c r="BR28" s="63">
        <f t="shared" si="28"/>
        <v>1.0025000000073889</v>
      </c>
      <c r="BS28" s="63"/>
      <c r="BX28" t="str">
        <f t="shared" si="29"/>
        <v>Liver</v>
      </c>
      <c r="BY28" s="63">
        <f t="shared" si="33"/>
        <v>13.953731073190369</v>
      </c>
      <c r="BZ28" s="63">
        <f t="shared" si="30"/>
        <v>13.953731073190369</v>
      </c>
      <c r="CB28" s="63"/>
      <c r="CC28" s="63"/>
      <c r="DH28">
        <f t="shared" si="26"/>
        <v>0</v>
      </c>
      <c r="DI28">
        <f t="array" ref="DI28:DJ28">LINEST(LN(DI15:DR15),$BM$8:$BV$8,TRUE,FALSE)</f>
        <v>6.7314735745578488E-2</v>
      </c>
      <c r="DJ28">
        <v>-4.7057315720891264</v>
      </c>
      <c r="DK28">
        <f t="shared" si="31"/>
        <v>9.0432959744082657E-3</v>
      </c>
      <c r="DM28" s="125">
        <v>69.85680949026569</v>
      </c>
      <c r="DN28" s="63">
        <f t="shared" si="34"/>
        <v>0.99666666670936666</v>
      </c>
      <c r="DO28" s="63"/>
    </row>
    <row r="29" spans="3:122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22"/>
        <v>-2.8137419326849955E-5</v>
      </c>
      <c r="AO29">
        <f t="shared" si="20"/>
        <v>-2.5190147884538187E-4</v>
      </c>
      <c r="AP29">
        <f t="shared" si="20"/>
        <v>-2.4886275374770561E-4</v>
      </c>
      <c r="AQ29">
        <f t="shared" si="20"/>
        <v>9.5741214355125491E-5</v>
      </c>
      <c r="AR29">
        <f t="shared" si="20"/>
        <v>-5.2438860550621893E-5</v>
      </c>
      <c r="AS29">
        <f t="shared" si="20"/>
        <v>6.128526584040368E-5</v>
      </c>
      <c r="AT29">
        <f t="shared" si="20"/>
        <v>-2.4350591167575397E-4</v>
      </c>
      <c r="AU29">
        <f t="shared" si="20"/>
        <v>-1.1238081436626239E-4</v>
      </c>
      <c r="AV29">
        <f t="shared" si="20"/>
        <v>-2.3165328554180815E-4</v>
      </c>
      <c r="AW29">
        <f t="shared" si="20"/>
        <v>3.7160603860097812E-4</v>
      </c>
      <c r="AZ29">
        <f t="shared" si="23"/>
        <v>1.2524200097080592E-3</v>
      </c>
      <c r="BA29">
        <f t="shared" si="21"/>
        <v>7.5203649405446906E-3</v>
      </c>
      <c r="BB29">
        <f t="shared" si="21"/>
        <v>2.5345552725464793E-3</v>
      </c>
      <c r="BC29">
        <f t="shared" si="21"/>
        <v>1.7038902797560213E-3</v>
      </c>
      <c r="BD29">
        <f t="shared" si="21"/>
        <v>1.3082837960524034E-3</v>
      </c>
      <c r="BE29">
        <f t="shared" si="21"/>
        <v>1.1527177257586617E-3</v>
      </c>
      <c r="BF29">
        <f t="shared" si="21"/>
        <v>2.2574923427677407E-3</v>
      </c>
      <c r="BG29">
        <f t="shared" si="21"/>
        <v>1.890934804762324E-3</v>
      </c>
      <c r="BH29">
        <f t="shared" si="21"/>
        <v>2.3644854380205226E-3</v>
      </c>
      <c r="BI29">
        <f t="shared" si="21"/>
        <v>3.7796173954371989E-3</v>
      </c>
      <c r="BL29" t="str">
        <f t="shared" si="24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27"/>
        <v>3.3543351161113041E-3</v>
      </c>
      <c r="BQ29" s="125">
        <v>84.676832231262438</v>
      </c>
      <c r="BR29" s="63">
        <f t="shared" si="28"/>
        <v>1.0025000000073891</v>
      </c>
      <c r="BS29" s="63"/>
      <c r="BX29" t="str">
        <f t="shared" si="29"/>
        <v>ART</v>
      </c>
      <c r="BY29" s="63">
        <f t="shared" si="33"/>
        <v>13.745101179944669</v>
      </c>
      <c r="BZ29" s="63">
        <f t="shared" si="30"/>
        <v>13.745101179944669</v>
      </c>
      <c r="CB29" s="63"/>
      <c r="CC29" s="63"/>
      <c r="DH29">
        <f t="shared" si="26"/>
        <v>0</v>
      </c>
      <c r="DI29">
        <f t="array" ref="DI29:DJ29">LINEST(LN(DI16:DR16),$BM$8:$BV$8,TRUE,FALSE)</f>
        <v>6.7314735745578488E-2</v>
      </c>
      <c r="DJ29">
        <v>-4.7848014662185934</v>
      </c>
      <c r="DK29">
        <f t="shared" si="31"/>
        <v>8.3557824883734658E-3</v>
      </c>
      <c r="DM29" s="125">
        <v>70.931731051317769</v>
      </c>
      <c r="DN29" s="63">
        <f t="shared" si="34"/>
        <v>0.98999960531757814</v>
      </c>
      <c r="DO29" s="63"/>
    </row>
    <row r="30" spans="3:122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22"/>
        <v>-3.2812112844808866E-5</v>
      </c>
      <c r="AO30">
        <f t="shared" si="20"/>
        <v>-2.3810739413157589E-4</v>
      </c>
      <c r="AP30">
        <f t="shared" si="20"/>
        <v>-2.4524062027628008E-4</v>
      </c>
      <c r="AQ30">
        <f t="shared" si="20"/>
        <v>9.7118958402650957E-5</v>
      </c>
      <c r="AR30">
        <f t="shared" si="20"/>
        <v>-6.7266105334405656E-5</v>
      </c>
      <c r="AS30">
        <f t="shared" si="20"/>
        <v>6.3748207307947637E-5</v>
      </c>
      <c r="AT30">
        <f t="shared" si="20"/>
        <v>-2.611034461622939E-4</v>
      </c>
      <c r="AU30">
        <f t="shared" si="20"/>
        <v>-1.2160156962973481E-4</v>
      </c>
      <c r="AV30">
        <f t="shared" si="20"/>
        <v>-2.5666154750487503E-4</v>
      </c>
      <c r="AW30">
        <f t="shared" si="20"/>
        <v>4.0891923252508837E-4</v>
      </c>
      <c r="AZ30">
        <f t="shared" si="23"/>
        <v>1.3495393443386427E-3</v>
      </c>
      <c r="BA30">
        <f t="shared" si="21"/>
        <v>7.4225887764598347E-3</v>
      </c>
      <c r="BB30">
        <f t="shared" si="21"/>
        <v>2.7260719973043381E-3</v>
      </c>
      <c r="BC30">
        <f t="shared" si="21"/>
        <v>1.8204456408731813E-3</v>
      </c>
      <c r="BD30">
        <f t="shared" si="21"/>
        <v>1.435925854875608E-3</v>
      </c>
      <c r="BE30">
        <f t="shared" si="21"/>
        <v>1.2243191758027239E-3</v>
      </c>
      <c r="BF30">
        <f t="shared" si="21"/>
        <v>2.4140897037828839E-3</v>
      </c>
      <c r="BG30">
        <f t="shared" si="21"/>
        <v>2.0464910062943306E-3</v>
      </c>
      <c r="BH30">
        <f t="shared" si="21"/>
        <v>2.5736043742058384E-3</v>
      </c>
      <c r="BI30">
        <f t="shared" si="21"/>
        <v>3.9632767154395981E-3</v>
      </c>
      <c r="BL30" t="str">
        <f t="shared" si="24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27"/>
        <v>4.2621421683543331E-3</v>
      </c>
      <c r="BQ30" s="125">
        <v>81.11864673306988</v>
      </c>
      <c r="BR30" s="63">
        <f t="shared" si="28"/>
        <v>1.0025000000073898</v>
      </c>
      <c r="BS30" s="63"/>
      <c r="BX30" t="str">
        <f t="shared" si="29"/>
        <v>Carcass</v>
      </c>
      <c r="BY30" s="63">
        <f t="shared" si="33"/>
        <v>13.671161818314488</v>
      </c>
      <c r="BZ30" s="63">
        <f t="shared" si="30"/>
        <v>13.671161818314488</v>
      </c>
      <c r="CB30" s="63"/>
      <c r="CC30" s="63"/>
      <c r="DH30">
        <f t="shared" si="26"/>
        <v>0</v>
      </c>
      <c r="DI30">
        <f t="array" ref="DI30:DJ30">LINEST(LN(DI17:DR17),$BM$8:$BV$8,TRUE,FALSE)</f>
        <v>6.7314735745578488E-2</v>
      </c>
      <c r="DJ30">
        <v>-4.543548524963323</v>
      </c>
      <c r="DK30">
        <f t="shared" si="31"/>
        <v>1.0635598824432291E-2</v>
      </c>
      <c r="DM30" s="125">
        <v>67.447484914755393</v>
      </c>
      <c r="DN30" s="63">
        <f t="shared" si="34"/>
        <v>0.99666666670936654</v>
      </c>
      <c r="DO30" s="63"/>
    </row>
    <row r="31" spans="3:122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22"/>
        <v>-3.8402361780376262E-5</v>
      </c>
      <c r="AO31">
        <f t="shared" si="20"/>
        <v>-2.157984051628847E-4</v>
      </c>
      <c r="AP31">
        <f t="shared" si="20"/>
        <v>-2.3243424987687603E-4</v>
      </c>
      <c r="AQ31">
        <f t="shared" si="20"/>
        <v>9.6674229071026406E-5</v>
      </c>
      <c r="AR31">
        <f t="shared" si="20"/>
        <v>-8.6060382894991645E-5</v>
      </c>
      <c r="AS31">
        <f t="shared" si="20"/>
        <v>6.5814154063898172E-5</v>
      </c>
      <c r="AT31">
        <f t="shared" si="20"/>
        <v>-2.7824979122440061E-4</v>
      </c>
      <c r="AU31">
        <f t="shared" si="20"/>
        <v>-1.3171779295069377E-4</v>
      </c>
      <c r="AV31">
        <f t="shared" si="20"/>
        <v>-2.8394145383035959E-4</v>
      </c>
      <c r="AW31">
        <f t="shared" si="20"/>
        <v>4.4231924499833991E-4</v>
      </c>
      <c r="AZ31">
        <f t="shared" si="23"/>
        <v>1.4448809605173566E-3</v>
      </c>
      <c r="BA31">
        <f t="shared" si="21"/>
        <v>7.1826329486206712E-3</v>
      </c>
      <c r="BB31">
        <f t="shared" si="21"/>
        <v>2.9138461551026021E-3</v>
      </c>
      <c r="BC31">
        <f t="shared" si="21"/>
        <v>1.9399860945559511E-3</v>
      </c>
      <c r="BD31">
        <f t="shared" si="21"/>
        <v>1.580378368766556E-3</v>
      </c>
      <c r="BE31">
        <f t="shared" si="21"/>
        <v>1.2949700446754794E-3</v>
      </c>
      <c r="BF31">
        <f t="shared" si="21"/>
        <v>2.565156869359242E-3</v>
      </c>
      <c r="BG31">
        <f t="shared" si="21"/>
        <v>2.2064257994663179E-3</v>
      </c>
      <c r="BH31">
        <f t="shared" si="21"/>
        <v>2.7853001674126047E-3</v>
      </c>
      <c r="BI31">
        <f t="shared" si="21"/>
        <v>4.1270438035081076E-3</v>
      </c>
      <c r="BL31" t="str">
        <f t="shared" si="24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27"/>
        <v>4.0370912358650762E-3</v>
      </c>
      <c r="BQ31" s="126">
        <v>81.92452449786019</v>
      </c>
      <c r="BR31" s="63">
        <f t="shared" si="28"/>
        <v>1.0025000000073898</v>
      </c>
      <c r="BS31" s="63"/>
      <c r="BX31" t="str">
        <f t="shared" si="29"/>
        <v>Tumor</v>
      </c>
      <c r="BY31" s="63">
        <f t="shared" si="33"/>
        <v>15.794745179293912</v>
      </c>
      <c r="BZ31" s="63">
        <f t="shared" si="30"/>
        <v>15.794745179293912</v>
      </c>
      <c r="CB31" s="63"/>
      <c r="CC31" s="63"/>
      <c r="DH31">
        <f t="shared" si="26"/>
        <v>0</v>
      </c>
      <c r="DI31">
        <f t="array" ref="DI31:DJ31">LINEST(LN(DI18:DR18),$BM$8:$BV$8,TRUE,FALSE)</f>
        <v>6.7314735745578488E-2</v>
      </c>
      <c r="DJ31">
        <v>-4.4415582888895431</v>
      </c>
      <c r="DK31">
        <f t="shared" si="31"/>
        <v>1.17775713542062E-2</v>
      </c>
      <c r="DM31" s="125">
        <v>66.129779318566278</v>
      </c>
      <c r="DN31" s="63">
        <f t="shared" si="34"/>
        <v>1.0099999999999998</v>
      </c>
      <c r="DO31" s="63"/>
    </row>
    <row r="32" spans="3:122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22"/>
        <v>-4.5136951413413638E-5</v>
      </c>
      <c r="AO32">
        <f t="shared" si="20"/>
        <v>-1.8617253500158174E-4</v>
      </c>
      <c r="AP32">
        <f t="shared" si="20"/>
        <v>-2.1003613660559492E-4</v>
      </c>
      <c r="AQ32">
        <f t="shared" si="20"/>
        <v>9.3886393282443235E-5</v>
      </c>
      <c r="AR32">
        <f t="shared" si="20"/>
        <v>-1.098288101265035E-4</v>
      </c>
      <c r="AS32">
        <f t="shared" si="20"/>
        <v>6.750677371489234E-5</v>
      </c>
      <c r="AT32">
        <f t="shared" si="20"/>
        <v>-2.9495853035287696E-4</v>
      </c>
      <c r="AU32">
        <f t="shared" si="20"/>
        <v>-1.4292794218229469E-4</v>
      </c>
      <c r="AV32">
        <f t="shared" si="20"/>
        <v>-3.13529417534676E-4</v>
      </c>
      <c r="AW32">
        <f t="shared" si="20"/>
        <v>4.7091527860734046E-4</v>
      </c>
      <c r="AZ32">
        <f t="shared" si="23"/>
        <v>1.5379027968728219E-3</v>
      </c>
      <c r="BA32">
        <f t="shared" si="21"/>
        <v>6.8134013813439167E-3</v>
      </c>
      <c r="BB32">
        <f t="shared" si="21"/>
        <v>3.0967793005399445E-3</v>
      </c>
      <c r="BC32">
        <f t="shared" si="21"/>
        <v>2.0642966171452721E-3</v>
      </c>
      <c r="BD32">
        <f t="shared" si="21"/>
        <v>1.7450161278635087E-3</v>
      </c>
      <c r="BE32">
        <f t="shared" si="21"/>
        <v>1.3648228064987041E-3</v>
      </c>
      <c r="BF32">
        <f t="shared" si="21"/>
        <v>2.7106368624107667E-3</v>
      </c>
      <c r="BG32">
        <f t="shared" si="21"/>
        <v>2.3709144919333708E-3</v>
      </c>
      <c r="BH32">
        <f t="shared" si="21"/>
        <v>2.9987549590669597E-3</v>
      </c>
      <c r="BI32">
        <f t="shared" si="21"/>
        <v>4.2718760600058267E-3</v>
      </c>
    </row>
    <row r="33" spans="3:118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22"/>
        <v>-5.3286483425478621E-5</v>
      </c>
      <c r="AO33">
        <f t="shared" si="20"/>
        <v>-1.507277808127966E-4</v>
      </c>
      <c r="AP33">
        <f t="shared" si="20"/>
        <v>-1.7822524956616912E-4</v>
      </c>
      <c r="AQ33">
        <f t="shared" si="20"/>
        <v>8.7946441920852981E-5</v>
      </c>
      <c r="AR33">
        <f t="shared" si="20"/>
        <v>-1.3982831686004183E-4</v>
      </c>
      <c r="AS33">
        <f t="shared" si="20"/>
        <v>6.8850143318122906E-5</v>
      </c>
      <c r="AT33">
        <f t="shared" si="20"/>
        <v>-3.1125929384968019E-4</v>
      </c>
      <c r="AU33">
        <f t="shared" si="20"/>
        <v>-1.5544272731730436E-4</v>
      </c>
      <c r="AV33">
        <f t="shared" si="20"/>
        <v>-3.4534414160547282E-4</v>
      </c>
      <c r="AW33">
        <f t="shared" si="20"/>
        <v>4.9409515162875594E-4</v>
      </c>
      <c r="AZ33">
        <f t="shared" si="23"/>
        <v>1.6279148543240428E-3</v>
      </c>
      <c r="BA33">
        <f t="shared" si="21"/>
        <v>6.3328026331661569E-3</v>
      </c>
      <c r="BB33">
        <f t="shared" si="21"/>
        <v>3.2735665046000496E-3</v>
      </c>
      <c r="BC33">
        <f t="shared" si="21"/>
        <v>2.1955451404725426E-3</v>
      </c>
      <c r="BD33">
        <f t="shared" si="21"/>
        <v>1.9333847808139422E-3</v>
      </c>
      <c r="BE33">
        <f t="shared" si="21"/>
        <v>1.434024292412251E-3</v>
      </c>
      <c r="BF33">
        <f t="shared" si="21"/>
        <v>2.8506758593444511E-3</v>
      </c>
      <c r="BG33">
        <f t="shared" si="21"/>
        <v>2.5398516914406895E-3</v>
      </c>
      <c r="BH33">
        <f t="shared" si="21"/>
        <v>3.2128613325065141E-3</v>
      </c>
      <c r="BI33">
        <f t="shared" si="21"/>
        <v>4.3991416797050965E-3</v>
      </c>
      <c r="BR33" s="63">
        <f>SUM(BR22:BR31)</f>
        <v>9.9999997118927322</v>
      </c>
      <c r="DN33" s="63">
        <f>SUM(DN22:DN31)</f>
        <v>9.999999605573775</v>
      </c>
    </row>
    <row r="34" spans="3:118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22"/>
        <v>-6.3150896594711117E-5</v>
      </c>
      <c r="AO34">
        <f t="shared" si="20"/>
        <v>-1.1116008931037671E-4</v>
      </c>
      <c r="AP34">
        <f t="shared" si="20"/>
        <v>-1.3789562777282425E-4</v>
      </c>
      <c r="AQ34">
        <f t="shared" si="20"/>
        <v>7.7596623251243238E-5</v>
      </c>
      <c r="AR34">
        <f t="shared" si="20"/>
        <v>-1.7755312181787458E-4</v>
      </c>
      <c r="AS34">
        <f t="shared" si="20"/>
        <v>6.9869029778568247E-5</v>
      </c>
      <c r="AT34">
        <f t="shared" si="20"/>
        <v>-3.2719558331591615E-4</v>
      </c>
      <c r="AU34">
        <f t="shared" si="20"/>
        <v>-1.6947855299631761E-4</v>
      </c>
      <c r="AV34">
        <f t="shared" si="20"/>
        <v>-3.7915103680659216E-4</v>
      </c>
      <c r="AW34">
        <f t="shared" si="20"/>
        <v>5.1156977738036702E-4</v>
      </c>
      <c r="AZ34">
        <f t="shared" si="23"/>
        <v>1.7140129848376277E-3</v>
      </c>
      <c r="BA34">
        <f t="shared" si="21"/>
        <v>5.7634046684321132E-3</v>
      </c>
      <c r="BB34">
        <f t="shared" si="21"/>
        <v>3.4426933282095487E-3</v>
      </c>
      <c r="BC34">
        <f t="shared" si="21"/>
        <v>2.336278570183906E-3</v>
      </c>
      <c r="BD34">
        <f t="shared" si="21"/>
        <v>2.1488979906535404E-3</v>
      </c>
      <c r="BE34">
        <f t="shared" si="21"/>
        <v>1.5027190274291247E-3</v>
      </c>
      <c r="BF34">
        <f t="shared" si="21"/>
        <v>2.9856466095350333E-3</v>
      </c>
      <c r="BG34">
        <f t="shared" si="21"/>
        <v>2.7127000373954363E-3</v>
      </c>
      <c r="BH34">
        <f t="shared" si="21"/>
        <v>3.4261613766305536E-3</v>
      </c>
      <c r="BI34">
        <f t="shared" si="21"/>
        <v>4.5105972835866159E-3</v>
      </c>
      <c r="BQ34" t="s">
        <v>194</v>
      </c>
      <c r="BR34" s="63">
        <f>ROWS(BR22:BR31)*BU21</f>
        <v>10</v>
      </c>
      <c r="DM34" t="s">
        <v>194</v>
      </c>
      <c r="DN34" s="63">
        <f>ROWS(DN22:DN31)*DQ21</f>
        <v>10</v>
      </c>
    </row>
    <row r="35" spans="3:118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22"/>
        <v>-7.5016857296934629E-5</v>
      </c>
      <c r="AO35">
        <f t="shared" si="20"/>
        <v>-6.9296392942243138E-5</v>
      </c>
      <c r="AP35">
        <f t="shared" si="20"/>
        <v>-9.0756503877312917E-5</v>
      </c>
      <c r="AQ35">
        <f t="shared" si="20"/>
        <v>6.0904997407692759E-5</v>
      </c>
      <c r="AR35">
        <f t="shared" si="20"/>
        <v>-2.2461156664313313E-4</v>
      </c>
      <c r="AS35">
        <f t="shared" si="20"/>
        <v>7.0589267224361262E-5</v>
      </c>
      <c r="AT35">
        <f t="shared" si="20"/>
        <v>-3.4282201573037556E-4</v>
      </c>
      <c r="AU35">
        <f t="shared" si="20"/>
        <v>-1.8524433212184759E-4</v>
      </c>
      <c r="AV35">
        <f t="shared" si="20"/>
        <v>-4.1452416561055228E-4</v>
      </c>
      <c r="AW35">
        <f t="shared" si="20"/>
        <v>5.2339055100694655E-4</v>
      </c>
      <c r="AZ35">
        <f t="shared" si="23"/>
        <v>1.7949980699603963E-3</v>
      </c>
      <c r="BA35">
        <f t="shared" si="21"/>
        <v>5.1321689975936608E-3</v>
      </c>
      <c r="BB35">
        <f t="shared" si="21"/>
        <v>3.6024522488517048E-3</v>
      </c>
      <c r="BC35">
        <f t="shared" si="21"/>
        <v>2.489258568471292E-3</v>
      </c>
      <c r="BD35">
        <f t="shared" si="21"/>
        <v>2.3942202480398216E-3</v>
      </c>
      <c r="BE35">
        <f t="shared" si="21"/>
        <v>1.5710519920398951E-3</v>
      </c>
      <c r="BF35">
        <f t="shared" si="21"/>
        <v>3.1161699570589857E-3</v>
      </c>
      <c r="BG35">
        <f t="shared" si="21"/>
        <v>2.8882913731469811E-3</v>
      </c>
      <c r="BH35">
        <f t="shared" si="21"/>
        <v>3.6367907822644078E-3</v>
      </c>
      <c r="BI35">
        <f t="shared" si="21"/>
        <v>4.6083654167085666E-3</v>
      </c>
    </row>
    <row r="36" spans="3:118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22"/>
        <v>-8.9052083463916714E-5</v>
      </c>
      <c r="AO36">
        <f t="shared" si="20"/>
        <v>-2.7084213784090176E-5</v>
      </c>
      <c r="AP36">
        <f t="shared" si="20"/>
        <v>-3.9381477884110764E-5</v>
      </c>
      <c r="AQ36">
        <f t="shared" si="20"/>
        <v>3.502030445326845E-5</v>
      </c>
      <c r="AR36">
        <f t="shared" si="20"/>
        <v>-2.8236347992551133E-4</v>
      </c>
      <c r="AS36">
        <f t="shared" si="20"/>
        <v>7.1038199660081592E-5</v>
      </c>
      <c r="AT36">
        <f t="shared" si="20"/>
        <v>-3.5820123197683688E-4</v>
      </c>
      <c r="AU36">
        <f t="shared" si="20"/>
        <v>-2.0291850236661257E-4</v>
      </c>
      <c r="AV36">
        <f t="shared" si="20"/>
        <v>-4.508107968126669E-4</v>
      </c>
      <c r="AW36">
        <f t="shared" si="20"/>
        <v>5.299368544189508E-4</v>
      </c>
      <c r="AZ36">
        <f t="shared" si="23"/>
        <v>1.8692939567457639E-3</v>
      </c>
      <c r="BA36">
        <f t="shared" si="21"/>
        <v>4.470313183367703E-3</v>
      </c>
      <c r="BB36">
        <f t="shared" si="21"/>
        <v>3.7509825817994419E-3</v>
      </c>
      <c r="BC36">
        <f t="shared" si="21"/>
        <v>2.656949369244137E-3</v>
      </c>
      <c r="BD36">
        <f t="shared" si="21"/>
        <v>2.6701472876939276E-3</v>
      </c>
      <c r="BE36">
        <f t="shared" si="21"/>
        <v>1.6391710104200722E-3</v>
      </c>
      <c r="BF36">
        <f t="shared" si="21"/>
        <v>3.2431314920513487E-3</v>
      </c>
      <c r="BG36">
        <f t="shared" si="21"/>
        <v>3.0645881769134427E-3</v>
      </c>
      <c r="BH36">
        <f t="shared" si="21"/>
        <v>3.8424389486296094E-3</v>
      </c>
      <c r="BI36">
        <f t="shared" si="21"/>
        <v>4.6949125892065628E-3</v>
      </c>
    </row>
    <row r="37" spans="3:118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22"/>
        <v>-1.0508233934312613E-4</v>
      </c>
      <c r="AO37">
        <f t="shared" si="20"/>
        <v>1.3337650184545727E-5</v>
      </c>
      <c r="AP37">
        <f t="shared" si="20"/>
        <v>1.2814861338024874E-5</v>
      </c>
      <c r="AQ37">
        <f t="shared" si="20"/>
        <v>-3.8518053488655318E-6</v>
      </c>
      <c r="AR37">
        <f t="shared" ref="AR37:AW79" si="35">H37-T37</f>
        <v>-3.5111527853846631E-4</v>
      </c>
      <c r="AS37">
        <f t="shared" si="35"/>
        <v>7.1245176334458048E-5</v>
      </c>
      <c r="AT37">
        <f t="shared" si="35"/>
        <v>-3.7340088973018327E-4</v>
      </c>
      <c r="AU37">
        <f t="shared" si="35"/>
        <v>-2.226126342898759E-4</v>
      </c>
      <c r="AV37">
        <f t="shared" si="35"/>
        <v>-4.8710651512786892E-4</v>
      </c>
      <c r="AW37">
        <f t="shared" si="35"/>
        <v>5.318760744590775E-4</v>
      </c>
      <c r="AZ37">
        <f t="shared" si="23"/>
        <v>1.9349044741647362E-3</v>
      </c>
      <c r="BA37">
        <f t="shared" si="21"/>
        <v>3.8133466350600016E-3</v>
      </c>
      <c r="BB37">
        <f t="shared" si="21"/>
        <v>3.8863358021775057E-3</v>
      </c>
      <c r="BC37">
        <f t="shared" si="21"/>
        <v>2.8403878252404127E-3</v>
      </c>
      <c r="BD37">
        <f t="shared" ref="BD37:BI79" si="36">H37+AF37</f>
        <v>2.9737722993762121E-3</v>
      </c>
      <c r="BE37">
        <f t="shared" si="36"/>
        <v>1.7072289094105159E-3</v>
      </c>
      <c r="BF37">
        <f t="shared" si="36"/>
        <v>3.3676894112365727E-3</v>
      </c>
      <c r="BG37">
        <f t="shared" si="36"/>
        <v>3.2384354578755756E-3</v>
      </c>
      <c r="BH37">
        <f t="shared" si="36"/>
        <v>4.0403400189841033E-3</v>
      </c>
      <c r="BI37">
        <f t="shared" si="36"/>
        <v>4.7730284996601556E-3</v>
      </c>
    </row>
    <row r="38" spans="3:118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22"/>
        <v>-1.2218791692010381E-4</v>
      </c>
      <c r="AO38">
        <f t="shared" si="22"/>
        <v>4.9476665272641784E-5</v>
      </c>
      <c r="AP38">
        <f t="shared" si="22"/>
        <v>6.1685456561005273E-5</v>
      </c>
      <c r="AQ38">
        <f t="shared" si="22"/>
        <v>-5.9505172989055433E-5</v>
      </c>
      <c r="AR38">
        <f t="shared" si="35"/>
        <v>-4.2866191125362019E-4</v>
      </c>
      <c r="AS38">
        <f t="shared" si="35"/>
        <v>7.1242100259721322E-5</v>
      </c>
      <c r="AT38">
        <f t="shared" si="35"/>
        <v>-3.8849133406584652E-4</v>
      </c>
      <c r="AU38">
        <f t="shared" si="35"/>
        <v>-2.443187928125529E-4</v>
      </c>
      <c r="AV38">
        <f t="shared" si="35"/>
        <v>-5.2225149627048331E-4</v>
      </c>
      <c r="AW38">
        <f t="shared" si="35"/>
        <v>5.3010283215839738E-4</v>
      </c>
      <c r="AZ38">
        <f t="shared" si="23"/>
        <v>1.9895001785856514E-3</v>
      </c>
      <c r="BA38">
        <f t="shared" si="23"/>
        <v>3.2013143068194911E-3</v>
      </c>
      <c r="BB38">
        <f t="shared" si="23"/>
        <v>4.0065649098491203E-3</v>
      </c>
      <c r="BC38">
        <f t="shared" si="23"/>
        <v>3.0372739297462896E-3</v>
      </c>
      <c r="BD38">
        <f t="shared" si="36"/>
        <v>3.2958387637858867E-3</v>
      </c>
      <c r="BE38">
        <f t="shared" si="36"/>
        <v>1.7753855671526961E-3</v>
      </c>
      <c r="BF38">
        <f t="shared" si="36"/>
        <v>3.4912689418683312E-3</v>
      </c>
      <c r="BG38">
        <f t="shared" si="36"/>
        <v>3.4053689618311544E-3</v>
      </c>
      <c r="BH38">
        <f t="shared" si="36"/>
        <v>4.2273127460728081E-3</v>
      </c>
      <c r="BI38">
        <f t="shared" si="36"/>
        <v>4.8458071401947635E-3</v>
      </c>
    </row>
    <row r="39" spans="3:118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22"/>
        <v>-1.3812569758166551E-4</v>
      </c>
      <c r="AO39">
        <f t="shared" si="22"/>
        <v>7.8353973135118359E-5</v>
      </c>
      <c r="AP39">
        <f t="shared" si="22"/>
        <v>1.0253728308295311E-4</v>
      </c>
      <c r="AQ39">
        <f t="shared" si="22"/>
        <v>-1.3229487693756903E-4</v>
      </c>
      <c r="AR39">
        <f t="shared" si="35"/>
        <v>-5.0825121723810937E-4</v>
      </c>
      <c r="AS39">
        <f t="shared" si="35"/>
        <v>7.1064039195902298E-5</v>
      </c>
      <c r="AT39">
        <f t="shared" si="35"/>
        <v>-4.0354464698288267E-4</v>
      </c>
      <c r="AU39">
        <f t="shared" si="35"/>
        <v>-2.6784128277948667E-4</v>
      </c>
      <c r="AV39">
        <f t="shared" si="35"/>
        <v>-5.548597575043264E-4</v>
      </c>
      <c r="AW39">
        <f t="shared" si="35"/>
        <v>5.2566586865727049E-4</v>
      </c>
      <c r="AZ39">
        <f t="shared" si="23"/>
        <v>2.0307935357910907E-3</v>
      </c>
      <c r="BA39">
        <f t="shared" si="23"/>
        <v>2.6792515181839746E-3</v>
      </c>
      <c r="BB39">
        <f t="shared" si="23"/>
        <v>4.1098323783143494E-3</v>
      </c>
      <c r="BC39">
        <f t="shared" si="23"/>
        <v>3.2398163862016622E-3</v>
      </c>
      <c r="BD39">
        <f t="shared" si="36"/>
        <v>3.6176292951084041E-3</v>
      </c>
      <c r="BE39">
        <f t="shared" si="36"/>
        <v>1.8438099505727972E-3</v>
      </c>
      <c r="BF39">
        <f t="shared" si="36"/>
        <v>3.6155384234956012E-3</v>
      </c>
      <c r="BG39">
        <f t="shared" si="36"/>
        <v>3.5595890921884302E-3</v>
      </c>
      <c r="BH39">
        <f t="shared" si="36"/>
        <v>4.3998671626751737E-3</v>
      </c>
      <c r="BI39">
        <f t="shared" si="36"/>
        <v>4.9166305531879555E-3</v>
      </c>
    </row>
    <row r="40" spans="3:118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22"/>
        <v>-1.4886294075596384E-4</v>
      </c>
      <c r="AO40">
        <f t="shared" si="22"/>
        <v>9.71154373730894E-5</v>
      </c>
      <c r="AP40">
        <f t="shared" si="22"/>
        <v>1.3036139521569704E-4</v>
      </c>
      <c r="AQ40">
        <f t="shared" si="22"/>
        <v>-2.121267508956551E-4</v>
      </c>
      <c r="AR40">
        <f t="shared" si="35"/>
        <v>-5.7697598195513458E-4</v>
      </c>
      <c r="AS40">
        <f t="shared" si="35"/>
        <v>7.074991546240732E-5</v>
      </c>
      <c r="AT40">
        <f t="shared" si="35"/>
        <v>-4.1863574319845188E-4</v>
      </c>
      <c r="AU40">
        <f t="shared" si="35"/>
        <v>-2.9272128899893841E-4</v>
      </c>
      <c r="AV40">
        <f t="shared" si="35"/>
        <v>-5.8339120893366437E-4</v>
      </c>
      <c r="AW40">
        <f t="shared" si="35"/>
        <v>5.1968976466917264E-4</v>
      </c>
      <c r="AZ40">
        <f t="shared" si="23"/>
        <v>2.0573909843809267E-3</v>
      </c>
      <c r="BA40">
        <f t="shared" si="23"/>
        <v>2.2978034869503244E-3</v>
      </c>
      <c r="BB40">
        <f t="shared" si="23"/>
        <v>4.1945270566806254E-3</v>
      </c>
      <c r="BC40">
        <f t="shared" si="23"/>
        <v>3.4341842888944299E-3</v>
      </c>
      <c r="BD40">
        <f t="shared" si="36"/>
        <v>3.9087359578129626E-3</v>
      </c>
      <c r="BE40">
        <f t="shared" si="36"/>
        <v>1.9126822310249253E-3</v>
      </c>
      <c r="BF40">
        <f t="shared" si="36"/>
        <v>3.7423627102385051E-3</v>
      </c>
      <c r="BG40">
        <f t="shared" si="36"/>
        <v>3.6942410083547128E-3</v>
      </c>
      <c r="BH40">
        <f t="shared" si="36"/>
        <v>4.5543908894965165E-3</v>
      </c>
      <c r="BI40">
        <f t="shared" si="36"/>
        <v>4.9891560838896919E-3</v>
      </c>
    </row>
    <row r="41" spans="3:118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22"/>
        <v>-1.4903152821008428E-4</v>
      </c>
      <c r="AO41">
        <f t="shared" si="22"/>
        <v>1.0598361595450597E-4</v>
      </c>
      <c r="AP41">
        <f t="shared" si="22"/>
        <v>1.4005208223307332E-4</v>
      </c>
      <c r="AQ41">
        <f t="shared" si="22"/>
        <v>-2.7267985061690445E-4</v>
      </c>
      <c r="AR41">
        <f t="shared" si="35"/>
        <v>-6.1703761230734564E-4</v>
      </c>
      <c r="AS41">
        <f t="shared" si="35"/>
        <v>7.0343297387910034E-5</v>
      </c>
      <c r="AT41">
        <f t="shared" si="35"/>
        <v>-4.3384592782472762E-4</v>
      </c>
      <c r="AU41">
        <f t="shared" si="35"/>
        <v>-3.1817553103430287E-4</v>
      </c>
      <c r="AV41">
        <f t="shared" si="35"/>
        <v>-6.0626963126492704E-4</v>
      </c>
      <c r="AW41">
        <f t="shared" si="35"/>
        <v>5.1329509437023622E-4</v>
      </c>
      <c r="AZ41">
        <f t="shared" si="23"/>
        <v>2.0701518707925731E-3</v>
      </c>
      <c r="BA41">
        <f t="shared" si="23"/>
        <v>2.1140911325654198E-3</v>
      </c>
      <c r="BB41">
        <f t="shared" si="23"/>
        <v>4.2593771898454431E-3</v>
      </c>
      <c r="BC41">
        <f t="shared" si="23"/>
        <v>3.6033298492554626E-3</v>
      </c>
      <c r="BD41">
        <f t="shared" si="36"/>
        <v>4.1284016221677352E-3</v>
      </c>
      <c r="BE41">
        <f t="shared" si="36"/>
        <v>1.9821960648151249E-3</v>
      </c>
      <c r="BF41">
        <f t="shared" si="36"/>
        <v>3.8737312754843246E-3</v>
      </c>
      <c r="BG41">
        <f t="shared" si="36"/>
        <v>3.8021210643252651E-3</v>
      </c>
      <c r="BH41">
        <f t="shared" si="36"/>
        <v>4.687415671985746E-3</v>
      </c>
      <c r="BI41">
        <f t="shared" si="36"/>
        <v>5.0673080020906857E-3</v>
      </c>
    </row>
    <row r="42" spans="3:118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22"/>
        <v>-1.3759062816205258E-4</v>
      </c>
      <c r="AO42">
        <f t="shared" si="22"/>
        <v>1.1065583977252743E-4</v>
      </c>
      <c r="AP42">
        <f t="shared" si="22"/>
        <v>1.3272737437077724E-4</v>
      </c>
      <c r="AQ42">
        <f t="shared" si="22"/>
        <v>-2.9715296084767764E-4</v>
      </c>
      <c r="AR42">
        <f t="shared" si="35"/>
        <v>-6.249853572296894E-4</v>
      </c>
      <c r="AS42">
        <f t="shared" si="35"/>
        <v>6.9864970274539093E-5</v>
      </c>
      <c r="AT42">
        <f t="shared" si="35"/>
        <v>-4.4904336648194081E-4</v>
      </c>
      <c r="AU42">
        <f t="shared" si="35"/>
        <v>-3.4346496454290337E-4</v>
      </c>
      <c r="AV42">
        <f t="shared" si="35"/>
        <v>-6.2400847683308051E-4</v>
      </c>
      <c r="AW42">
        <f t="shared" si="35"/>
        <v>5.0717599797712662E-4</v>
      </c>
      <c r="AZ42">
        <f t="shared" si="23"/>
        <v>2.0711042583850324E-3</v>
      </c>
      <c r="BA42">
        <f t="shared" si="23"/>
        <v>2.1143391148414556E-3</v>
      </c>
      <c r="BB42">
        <f t="shared" si="23"/>
        <v>4.3066067207785533E-3</v>
      </c>
      <c r="BC42">
        <f t="shared" si="23"/>
        <v>3.7401631013118065E-3</v>
      </c>
      <c r="BD42">
        <f t="shared" si="36"/>
        <v>4.2678691338386004E-3</v>
      </c>
      <c r="BE42">
        <f t="shared" si="36"/>
        <v>2.0512146017072916E-3</v>
      </c>
      <c r="BF42">
        <f t="shared" si="36"/>
        <v>4.0081889404100027E-3</v>
      </c>
      <c r="BG42">
        <f t="shared" si="36"/>
        <v>3.885184909579815E-3</v>
      </c>
      <c r="BH42">
        <f t="shared" si="36"/>
        <v>4.8015742544906034E-3</v>
      </c>
      <c r="BI42">
        <f t="shared" si="36"/>
        <v>5.1523155224792918E-3</v>
      </c>
    </row>
    <row r="43" spans="3:118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22"/>
        <v>-1.2004225981948494E-4</v>
      </c>
      <c r="AO43">
        <f t="shared" si="22"/>
        <v>1.148528515516491E-4</v>
      </c>
      <c r="AP43">
        <f t="shared" si="22"/>
        <v>1.174895549318376E-4</v>
      </c>
      <c r="AQ43">
        <f t="shared" si="22"/>
        <v>-3.024626573473882E-4</v>
      </c>
      <c r="AR43">
        <f t="shared" si="35"/>
        <v>-6.1961314797198057E-4</v>
      </c>
      <c r="AS43">
        <f t="shared" si="35"/>
        <v>6.9301865545497057E-5</v>
      </c>
      <c r="AT43">
        <f t="shared" si="35"/>
        <v>-4.6383971305290011E-4</v>
      </c>
      <c r="AU43">
        <f t="shared" si="35"/>
        <v>-3.685218602596939E-4</v>
      </c>
      <c r="AV43">
        <f t="shared" si="35"/>
        <v>-6.3972881032715043E-4</v>
      </c>
      <c r="AW43">
        <f t="shared" si="35"/>
        <v>5.0131517103310175E-4</v>
      </c>
      <c r="AZ43">
        <f t="shared" si="23"/>
        <v>2.0598295202001156E-3</v>
      </c>
      <c r="BA43">
        <f t="shared" si="23"/>
        <v>2.1874755508180565E-3</v>
      </c>
      <c r="BB43">
        <f t="shared" si="23"/>
        <v>4.3423182380980087E-3</v>
      </c>
      <c r="BC43">
        <f t="shared" si="23"/>
        <v>3.8544937350820461E-3</v>
      </c>
      <c r="BD43">
        <f t="shared" si="36"/>
        <v>4.372299851766937E-3</v>
      </c>
      <c r="BE43">
        <f t="shared" si="36"/>
        <v>2.1170997644479085E-3</v>
      </c>
      <c r="BF43">
        <f t="shared" si="36"/>
        <v>4.1401287595699606E-3</v>
      </c>
      <c r="BG43">
        <f t="shared" si="36"/>
        <v>3.9571892028296999E-3</v>
      </c>
      <c r="BH43">
        <f t="shared" si="36"/>
        <v>4.9067966917846692E-3</v>
      </c>
      <c r="BI43">
        <f t="shared" si="36"/>
        <v>5.2413425209114836E-3</v>
      </c>
    </row>
    <row r="44" spans="3:118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22"/>
        <v>-9.979670753099178E-5</v>
      </c>
      <c r="AO44">
        <f t="shared" si="22"/>
        <v>1.1882131875084513E-4</v>
      </c>
      <c r="AP44">
        <f t="shared" si="22"/>
        <v>9.9822163334495947E-5</v>
      </c>
      <c r="AQ44">
        <f t="shared" si="22"/>
        <v>-3.0266511757637369E-4</v>
      </c>
      <c r="AR44">
        <f t="shared" si="35"/>
        <v>-6.127018658443745E-4</v>
      </c>
      <c r="AS44">
        <f t="shared" si="35"/>
        <v>6.8653512346766908E-5</v>
      </c>
      <c r="AT44">
        <f t="shared" si="35"/>
        <v>-4.7800698913586306E-4</v>
      </c>
      <c r="AU44">
        <f t="shared" si="35"/>
        <v>-3.934915645546753E-4</v>
      </c>
      <c r="AV44">
        <f t="shared" si="35"/>
        <v>-6.5524124637811711E-4</v>
      </c>
      <c r="AW44">
        <f t="shared" si="35"/>
        <v>4.9558683816844904E-4</v>
      </c>
      <c r="AZ44">
        <f t="shared" si="23"/>
        <v>2.0345041475916823E-3</v>
      </c>
      <c r="BA44">
        <f t="shared" si="23"/>
        <v>2.2665689759353317E-3</v>
      </c>
      <c r="BB44">
        <f t="shared" si="23"/>
        <v>4.3701776382770331E-3</v>
      </c>
      <c r="BC44">
        <f t="shared" si="23"/>
        <v>3.9540521392002724E-3</v>
      </c>
      <c r="BD44">
        <f t="shared" si="36"/>
        <v>4.4723959610946454E-3</v>
      </c>
      <c r="BE44">
        <f t="shared" si="36"/>
        <v>2.178371754891481E-3</v>
      </c>
      <c r="BF44">
        <f t="shared" si="36"/>
        <v>4.2663026697949578E-3</v>
      </c>
      <c r="BG44">
        <f t="shared" si="36"/>
        <v>4.0264956157774427E-3</v>
      </c>
      <c r="BH44">
        <f t="shared" si="36"/>
        <v>5.0088975791676531E-3</v>
      </c>
      <c r="BI44">
        <f t="shared" si="36"/>
        <v>5.3325657549204925E-3</v>
      </c>
    </row>
    <row r="45" spans="3:118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22"/>
        <v>-7.6969546678509726E-5</v>
      </c>
      <c r="AO45">
        <f t="shared" si="22"/>
        <v>1.2253843266475488E-4</v>
      </c>
      <c r="AP45">
        <f t="shared" si="22"/>
        <v>7.987677854349659E-5</v>
      </c>
      <c r="AQ45">
        <f t="shared" si="22"/>
        <v>-2.9777927974298721E-4</v>
      </c>
      <c r="AR45">
        <f t="shared" si="35"/>
        <v>-6.0426609965158451E-4</v>
      </c>
      <c r="AS45">
        <f t="shared" si="35"/>
        <v>6.7940496909426099E-5</v>
      </c>
      <c r="AT45">
        <f t="shared" si="35"/>
        <v>-4.9151952247661768E-4</v>
      </c>
      <c r="AU45">
        <f t="shared" si="35"/>
        <v>-4.1826961711368023E-4</v>
      </c>
      <c r="AV45">
        <f t="shared" si="35"/>
        <v>-6.7054579626072558E-4</v>
      </c>
      <c r="AW45">
        <f t="shared" si="35"/>
        <v>4.9000075902161269E-4</v>
      </c>
      <c r="AZ45">
        <f t="shared" si="23"/>
        <v>1.9943624745673853E-3</v>
      </c>
      <c r="BA45">
        <f t="shared" si="23"/>
        <v>2.352701793939847E-3</v>
      </c>
      <c r="BB45">
        <f t="shared" si="23"/>
        <v>4.3909092619680628E-3</v>
      </c>
      <c r="BC45">
        <f t="shared" si="23"/>
        <v>4.0383668972026558E-3</v>
      </c>
      <c r="BD45">
        <f t="shared" si="36"/>
        <v>4.5685910787204584E-3</v>
      </c>
      <c r="BE45">
        <f t="shared" si="36"/>
        <v>2.2348901955704134E-3</v>
      </c>
      <c r="BF45">
        <f t="shared" si="36"/>
        <v>4.3864798168658722E-3</v>
      </c>
      <c r="BG45">
        <f t="shared" si="36"/>
        <v>4.0936167071718606E-3</v>
      </c>
      <c r="BH45">
        <f t="shared" si="36"/>
        <v>5.1083106333444754E-3</v>
      </c>
      <c r="BI45">
        <f t="shared" si="36"/>
        <v>5.4264088362609066E-3</v>
      </c>
    </row>
    <row r="46" spans="3:118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22"/>
        <v>-5.1815699377340198E-5</v>
      </c>
      <c r="AO46">
        <f t="shared" si="22"/>
        <v>1.2598898028944895E-4</v>
      </c>
      <c r="AP46">
        <f t="shared" si="22"/>
        <v>5.7811479715893805E-5</v>
      </c>
      <c r="AQ46">
        <f t="shared" si="22"/>
        <v>-2.8805884169555342E-4</v>
      </c>
      <c r="AR46">
        <f t="shared" si="35"/>
        <v>-5.943097692992015E-4</v>
      </c>
      <c r="AS46">
        <f t="shared" si="35"/>
        <v>6.7182832290345524E-5</v>
      </c>
      <c r="AT46">
        <f t="shared" si="35"/>
        <v>-5.0435543821709928E-4</v>
      </c>
      <c r="AU46">
        <f t="shared" si="35"/>
        <v>-4.4275388258014389E-4</v>
      </c>
      <c r="AV46">
        <f t="shared" si="35"/>
        <v>-6.8563865400790569E-4</v>
      </c>
      <c r="AW46">
        <f t="shared" si="35"/>
        <v>4.844685227835834E-4</v>
      </c>
      <c r="AZ46">
        <f t="shared" si="23"/>
        <v>1.9388925700711491E-3</v>
      </c>
      <c r="BA46">
        <f t="shared" si="23"/>
        <v>2.44711472810746E-3</v>
      </c>
      <c r="BB46">
        <f t="shared" si="23"/>
        <v>4.4052576923247159E-3</v>
      </c>
      <c r="BC46">
        <f t="shared" si="23"/>
        <v>4.1073297429829181E-3</v>
      </c>
      <c r="BD46">
        <f t="shared" si="36"/>
        <v>4.661363335090922E-3</v>
      </c>
      <c r="BE46">
        <f t="shared" si="36"/>
        <v>2.2865484325749769E-3</v>
      </c>
      <c r="BF46">
        <f t="shared" si="36"/>
        <v>4.5004702733062642E-3</v>
      </c>
      <c r="BG46">
        <f t="shared" si="36"/>
        <v>4.1590627861157669E-3</v>
      </c>
      <c r="BH46">
        <f t="shared" si="36"/>
        <v>5.2054678985062877E-3</v>
      </c>
      <c r="BI46">
        <f t="shared" si="36"/>
        <v>5.5232788231828192E-3</v>
      </c>
    </row>
    <row r="47" spans="3:118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22"/>
        <v>-2.4783669763171041E-5</v>
      </c>
      <c r="AO47">
        <f t="shared" si="22"/>
        <v>1.2916433304799887E-4</v>
      </c>
      <c r="AP47">
        <f t="shared" si="22"/>
        <v>3.3786423808346766E-5</v>
      </c>
      <c r="AQ47">
        <f t="shared" si="22"/>
        <v>-2.7395660685253448E-4</v>
      </c>
      <c r="AR47">
        <f t="shared" si="35"/>
        <v>-5.8282998928719078E-4</v>
      </c>
      <c r="AS47">
        <f t="shared" si="35"/>
        <v>6.6399842817704271E-5</v>
      </c>
      <c r="AT47">
        <f t="shared" si="35"/>
        <v>-5.1649666085952636E-4</v>
      </c>
      <c r="AU47">
        <f t="shared" si="35"/>
        <v>-4.6684474294654598E-4</v>
      </c>
      <c r="AV47">
        <f t="shared" si="35"/>
        <v>-7.0051295089466155E-4</v>
      </c>
      <c r="AW47">
        <f t="shared" si="35"/>
        <v>4.7879350111834705E-4</v>
      </c>
      <c r="AZ47">
        <f t="shared" si="23"/>
        <v>1.8679926859826706E-3</v>
      </c>
      <c r="BA47">
        <f t="shared" si="23"/>
        <v>2.5512455067640215E-3</v>
      </c>
      <c r="BB47">
        <f t="shared" si="23"/>
        <v>4.4139778934354969E-3</v>
      </c>
      <c r="BC47">
        <f t="shared" si="23"/>
        <v>4.1611782365015351E-3</v>
      </c>
      <c r="BD47">
        <f t="shared" si="36"/>
        <v>4.7512293688814862E-3</v>
      </c>
      <c r="BE47">
        <f t="shared" si="36"/>
        <v>2.3332722485476963E-3</v>
      </c>
      <c r="BF47">
        <f t="shared" si="36"/>
        <v>4.6081252760983762E-3</v>
      </c>
      <c r="BG47">
        <f t="shared" si="36"/>
        <v>4.2233390834546074E-3</v>
      </c>
      <c r="BH47">
        <f t="shared" si="36"/>
        <v>5.3007982702274366E-3</v>
      </c>
      <c r="BI47">
        <f t="shared" si="36"/>
        <v>5.6235670312860565E-3</v>
      </c>
    </row>
    <row r="48" spans="3:118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22"/>
        <v>3.4095701721290278E-6</v>
      </c>
      <c r="AO48">
        <f t="shared" si="22"/>
        <v>1.3205986986435081E-4</v>
      </c>
      <c r="AP48">
        <f t="shared" si="22"/>
        <v>7.9602561820939829E-6</v>
      </c>
      <c r="AQ48">
        <f t="shared" si="22"/>
        <v>-2.5607397530563627E-4</v>
      </c>
      <c r="AR48">
        <f t="shared" si="35"/>
        <v>-5.6982179788239934E-4</v>
      </c>
      <c r="AS48">
        <f t="shared" si="35"/>
        <v>6.5610054699974493E-5</v>
      </c>
      <c r="AT48">
        <f t="shared" si="35"/>
        <v>-5.2792888847058182E-4</v>
      </c>
      <c r="AU48">
        <f t="shared" si="35"/>
        <v>-4.9044527230216058E-4</v>
      </c>
      <c r="AV48">
        <f t="shared" si="35"/>
        <v>-7.1515950979715495E-4</v>
      </c>
      <c r="AW48">
        <f t="shared" si="35"/>
        <v>4.7265550187964266E-4</v>
      </c>
      <c r="AZ48">
        <f t="shared" si="23"/>
        <v>1.7821725735163206E-3</v>
      </c>
      <c r="BA48">
        <f t="shared" si="23"/>
        <v>2.6667782671217152E-3</v>
      </c>
      <c r="BB48">
        <f t="shared" si="23"/>
        <v>4.4178258922466327E-3</v>
      </c>
      <c r="BC48">
        <f t="shared" si="23"/>
        <v>4.2004609272303399E-3</v>
      </c>
      <c r="BD48">
        <f t="shared" si="36"/>
        <v>4.8387373886186694E-3</v>
      </c>
      <c r="BE48">
        <f t="shared" si="36"/>
        <v>2.3750185260641562E-3</v>
      </c>
      <c r="BF48">
        <f t="shared" si="36"/>
        <v>4.7093369808127693E-3</v>
      </c>
      <c r="BG48">
        <f t="shared" si="36"/>
        <v>4.2869432526609569E-3</v>
      </c>
      <c r="BH48">
        <f t="shared" si="36"/>
        <v>5.3947262603492871E-3</v>
      </c>
      <c r="BI48">
        <f t="shared" si="36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22"/>
        <v>3.1669540265107077E-5</v>
      </c>
      <c r="AO49">
        <f t="shared" si="22"/>
        <v>1.3467016877861384E-4</v>
      </c>
      <c r="AP49">
        <f t="shared" si="22"/>
        <v>-1.951272573347154E-5</v>
      </c>
      <c r="AQ49">
        <f t="shared" si="22"/>
        <v>-2.3510369177920441E-4</v>
      </c>
      <c r="AR49">
        <f t="shared" si="35"/>
        <v>-5.5528361442268716E-4</v>
      </c>
      <c r="AS49">
        <f t="shared" si="35"/>
        <v>6.4831091171683162E-5</v>
      </c>
      <c r="AT49">
        <f t="shared" si="35"/>
        <v>-5.3864153997263027E-4</v>
      </c>
      <c r="AU49">
        <f t="shared" si="35"/>
        <v>-5.1346139727743078E-4</v>
      </c>
      <c r="AV49">
        <f t="shared" si="35"/>
        <v>-7.2956759099866058E-4</v>
      </c>
      <c r="AW49">
        <f t="shared" si="35"/>
        <v>4.6559009736076777E-4</v>
      </c>
      <c r="AZ49">
        <f t="shared" si="23"/>
        <v>1.6827943318843204E-3</v>
      </c>
      <c r="BA49">
        <f t="shared" si="23"/>
        <v>2.7957074260222259E-3</v>
      </c>
      <c r="BB49">
        <f t="shared" si="23"/>
        <v>4.4175501470715781E-3</v>
      </c>
      <c r="BC49">
        <f t="shared" si="23"/>
        <v>4.2259894347138746E-3</v>
      </c>
      <c r="BD49">
        <f t="shared" si="36"/>
        <v>4.9244593704227914E-3</v>
      </c>
      <c r="BE49">
        <f t="shared" si="36"/>
        <v>2.4117738845826657E-3</v>
      </c>
      <c r="BF49">
        <f t="shared" si="36"/>
        <v>4.8040377462558737E-3</v>
      </c>
      <c r="BG49">
        <f t="shared" si="36"/>
        <v>4.3503631885617629E-3</v>
      </c>
      <c r="BH49">
        <f t="shared" si="36"/>
        <v>5.48767098170138E-3</v>
      </c>
      <c r="BI49">
        <f t="shared" si="36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22"/>
        <v>5.8355161572006106E-5</v>
      </c>
      <c r="AO50">
        <f t="shared" si="22"/>
        <v>1.3698100029311405E-4</v>
      </c>
      <c r="AP50">
        <f t="shared" si="22"/>
        <v>-4.8484757559518268E-5</v>
      </c>
      <c r="AQ50">
        <f t="shared" si="22"/>
        <v>-2.1177363788161445E-4</v>
      </c>
      <c r="AR50">
        <f t="shared" si="35"/>
        <v>-5.392232478101072E-4</v>
      </c>
      <c r="AS50">
        <f t="shared" si="35"/>
        <v>6.4079570425511928E-5</v>
      </c>
      <c r="AT50">
        <f t="shared" si="35"/>
        <v>-5.4862767587496048E-4</v>
      </c>
      <c r="AU50">
        <f t="shared" si="35"/>
        <v>-5.3580204502148105E-4</v>
      </c>
      <c r="AV50">
        <f t="shared" si="35"/>
        <v>-7.4372562138334689E-4</v>
      </c>
      <c r="AW50">
        <f t="shared" si="35"/>
        <v>4.5696266861219273E-4</v>
      </c>
      <c r="AZ50">
        <f t="shared" si="23"/>
        <v>1.5723315442202118E-3</v>
      </c>
      <c r="BA50">
        <f t="shared" si="23"/>
        <v>2.9404213197036463E-3</v>
      </c>
      <c r="BB50">
        <f t="shared" si="23"/>
        <v>4.4138837117173452E-3</v>
      </c>
      <c r="BC50">
        <f t="shared" si="23"/>
        <v>4.238782531890418E-3</v>
      </c>
      <c r="BD50">
        <f t="shared" si="36"/>
        <v>5.0089824963040173E-3</v>
      </c>
      <c r="BE50">
        <f t="shared" si="36"/>
        <v>2.4435533069676238E-3</v>
      </c>
      <c r="BF50">
        <f t="shared" si="36"/>
        <v>4.8921989682857193E-3</v>
      </c>
      <c r="BG50">
        <f t="shared" si="36"/>
        <v>4.4140751426070069E-3</v>
      </c>
      <c r="BH50">
        <f t="shared" si="36"/>
        <v>5.5800453244175298E-3</v>
      </c>
      <c r="BI50">
        <f t="shared" si="36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22"/>
        <v>8.1010599001088001E-5</v>
      </c>
      <c r="AO51">
        <f t="shared" si="22"/>
        <v>1.3895664970913174E-4</v>
      </c>
      <c r="AP51">
        <f t="shared" si="22"/>
        <v>-7.8816248786945471E-5</v>
      </c>
      <c r="AQ51">
        <f t="shared" si="22"/>
        <v>-1.8679778875058724E-4</v>
      </c>
      <c r="AR51">
        <f t="shared" si="35"/>
        <v>-5.2166424563276437E-4</v>
      </c>
      <c r="AS51">
        <f t="shared" si="35"/>
        <v>6.3371004638022822E-5</v>
      </c>
      <c r="AT51">
        <f t="shared" si="35"/>
        <v>-5.5788389363011425E-4</v>
      </c>
      <c r="AU51">
        <f t="shared" si="35"/>
        <v>-5.5737928020605973E-4</v>
      </c>
      <c r="AV51">
        <f t="shared" si="35"/>
        <v>-7.5762190098160875E-4</v>
      </c>
      <c r="AW51">
        <f t="shared" si="35"/>
        <v>4.4593740038667323E-4</v>
      </c>
      <c r="AZ51">
        <f t="shared" si="23"/>
        <v>1.4546007346050434E-3</v>
      </c>
      <c r="BA51">
        <f t="shared" si="23"/>
        <v>3.1038132482070053E-3</v>
      </c>
      <c r="BB51">
        <f t="shared" si="23"/>
        <v>4.4075372791184484E-3</v>
      </c>
      <c r="BC51">
        <f t="shared" si="23"/>
        <v>4.2400072668773072E-3</v>
      </c>
      <c r="BD51">
        <f t="shared" si="36"/>
        <v>5.0928999843101227E-3</v>
      </c>
      <c r="BE51">
        <f t="shared" si="36"/>
        <v>2.4703987707600473E-3</v>
      </c>
      <c r="BF51">
        <f t="shared" si="36"/>
        <v>4.9738294966571598E-3</v>
      </c>
      <c r="BG51">
        <f t="shared" si="36"/>
        <v>4.4785421149036156E-3</v>
      </c>
      <c r="BH51">
        <f t="shared" si="36"/>
        <v>5.6722553024383081E-3</v>
      </c>
      <c r="BI51">
        <f t="shared" si="36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22"/>
        <v>9.6003433128453563E-5</v>
      </c>
      <c r="AO52">
        <f t="shared" si="22"/>
        <v>1.4052022853247679E-4</v>
      </c>
      <c r="AP52">
        <f t="shared" si="22"/>
        <v>-1.1037697936309488E-4</v>
      </c>
      <c r="AQ52">
        <f t="shared" si="22"/>
        <v>-1.6083810237265956E-4</v>
      </c>
      <c r="AR52">
        <f t="shared" si="35"/>
        <v>-5.0265234406260276E-4</v>
      </c>
      <c r="AS52">
        <f t="shared" si="35"/>
        <v>6.2719698368809756E-5</v>
      </c>
      <c r="AT52">
        <f t="shared" si="35"/>
        <v>-5.664101989950451E-4</v>
      </c>
      <c r="AU52">
        <f t="shared" si="35"/>
        <v>-5.7810843174339421E-4</v>
      </c>
      <c r="AV52">
        <f t="shared" si="35"/>
        <v>-7.7124528185248909E-4</v>
      </c>
      <c r="AW52">
        <f t="shared" si="35"/>
        <v>4.3144178639034159E-4</v>
      </c>
      <c r="AZ52">
        <f t="shared" si="23"/>
        <v>1.3348878051789431E-3</v>
      </c>
      <c r="BA52">
        <f t="shared" si="23"/>
        <v>3.2894311152405009E-3</v>
      </c>
      <c r="BB52">
        <f t="shared" si="23"/>
        <v>4.3991931561301306E-3</v>
      </c>
      <c r="BC52">
        <f t="shared" si="23"/>
        <v>4.2309215443079983E-3</v>
      </c>
      <c r="BD52">
        <f t="shared" si="36"/>
        <v>5.1768014990886159E-3</v>
      </c>
      <c r="BE52">
        <f t="shared" si="36"/>
        <v>2.4923778959453414E-3</v>
      </c>
      <c r="BF52">
        <f t="shared" si="36"/>
        <v>5.0489736767791848E-3</v>
      </c>
      <c r="BG52">
        <f t="shared" si="36"/>
        <v>4.5442124995530358E-3</v>
      </c>
      <c r="BH52">
        <f t="shared" si="36"/>
        <v>5.7646995490033045E-3</v>
      </c>
      <c r="BI52">
        <f t="shared" si="36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22"/>
        <v>9.8464349216107242E-5</v>
      </c>
      <c r="AO53">
        <f t="shared" si="22"/>
        <v>1.4152312759959469E-4</v>
      </c>
      <c r="AP53">
        <f t="shared" si="22"/>
        <v>-1.4304693777126122E-4</v>
      </c>
      <c r="AQ53">
        <f t="shared" si="22"/>
        <v>-1.3447872862659867E-4</v>
      </c>
      <c r="AR53">
        <f t="shared" si="35"/>
        <v>-4.8226175538447404E-4</v>
      </c>
      <c r="AS53">
        <f t="shared" si="35"/>
        <v>6.2138644610216219E-5</v>
      </c>
      <c r="AT53">
        <f t="shared" si="35"/>
        <v>-5.74209855130744E-4</v>
      </c>
      <c r="AU53">
        <f t="shared" si="35"/>
        <v>-5.9790820933336539E-4</v>
      </c>
      <c r="AV53">
        <f t="shared" si="35"/>
        <v>-7.8458581540190439E-4</v>
      </c>
      <c r="AW53">
        <f t="shared" si="35"/>
        <v>4.1212764196916964E-4</v>
      </c>
      <c r="AZ53">
        <f t="shared" si="23"/>
        <v>1.2198652145025569E-3</v>
      </c>
      <c r="BA53">
        <f t="shared" si="23"/>
        <v>3.5016823946988247E-3</v>
      </c>
      <c r="BB53">
        <f t="shared" si="23"/>
        <v>4.3895001907908694E-3</v>
      </c>
      <c r="BC53">
        <f t="shared" si="23"/>
        <v>4.2128216232728659E-3</v>
      </c>
      <c r="BD53">
        <f t="shared" si="36"/>
        <v>5.2612633642063244E-3</v>
      </c>
      <c r="BE53">
        <f t="shared" si="36"/>
        <v>2.509582618607952E-3</v>
      </c>
      <c r="BF53">
        <f t="shared" si="36"/>
        <v>5.1177090659707911E-3</v>
      </c>
      <c r="BG53">
        <f t="shared" si="36"/>
        <v>4.6115189578882759E-3</v>
      </c>
      <c r="BH53">
        <f t="shared" si="36"/>
        <v>5.8577689419202659E-3</v>
      </c>
      <c r="BI53">
        <f t="shared" si="36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22"/>
        <v>8.4183542779806171E-5</v>
      </c>
      <c r="AO54">
        <f t="shared" si="22"/>
        <v>1.4164401059883064E-4</v>
      </c>
      <c r="AP54">
        <f t="shared" si="22"/>
        <v>-1.7664866302770149E-4</v>
      </c>
      <c r="AQ54">
        <f t="shared" si="22"/>
        <v>-1.0817200010092396E-4</v>
      </c>
      <c r="AR54">
        <f t="shared" si="35"/>
        <v>-4.6043240665539359E-4</v>
      </c>
      <c r="AS54">
        <f t="shared" si="35"/>
        <v>6.1615652097169555E-5</v>
      </c>
      <c r="AT54">
        <f t="shared" si="35"/>
        <v>-5.8107014818564642E-4</v>
      </c>
      <c r="AU54">
        <f t="shared" si="35"/>
        <v>-6.1646754375837502E-4</v>
      </c>
      <c r="AV54">
        <f t="shared" si="35"/>
        <v>-7.973345309379618E-4</v>
      </c>
      <c r="AW54">
        <f t="shared" si="35"/>
        <v>3.8618327394893646E-4</v>
      </c>
      <c r="AZ54">
        <f t="shared" si="23"/>
        <v>1.1168086212828994E-3</v>
      </c>
      <c r="BA54">
        <f t="shared" si="23"/>
        <v>3.7447121528273058E-3</v>
      </c>
      <c r="BB54">
        <f t="shared" si="23"/>
        <v>4.3774242208150255E-3</v>
      </c>
      <c r="BC54">
        <f t="shared" si="23"/>
        <v>4.1854090235341063E-3</v>
      </c>
      <c r="BD54">
        <f t="shared" si="36"/>
        <v>5.3448322374042394E-3</v>
      </c>
      <c r="BE54">
        <f t="shared" si="36"/>
        <v>2.5211841325846322E-3</v>
      </c>
      <c r="BF54">
        <f t="shared" si="36"/>
        <v>5.1781885619499347E-3</v>
      </c>
      <c r="BG54">
        <f t="shared" si="36"/>
        <v>4.679117871432428E-3</v>
      </c>
      <c r="BH54">
        <f t="shared" si="36"/>
        <v>5.9496082222876973E-3</v>
      </c>
      <c r="BI54">
        <f t="shared" si="36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22"/>
        <v>5.5315495046623115E-5</v>
      </c>
      <c r="AO55">
        <f t="shared" si="22"/>
        <v>1.4052538297823058E-4</v>
      </c>
      <c r="AP55">
        <f t="shared" si="22"/>
        <v>-2.1121188619480373E-4</v>
      </c>
      <c r="AQ55">
        <f t="shared" si="22"/>
        <v>-8.2402903894540028E-5</v>
      </c>
      <c r="AR55">
        <f t="shared" si="35"/>
        <v>-4.3765096041310098E-4</v>
      </c>
      <c r="AS55">
        <f t="shared" si="35"/>
        <v>6.1209999713685752E-5</v>
      </c>
      <c r="AT55">
        <f t="shared" si="35"/>
        <v>-5.8744021470555526E-4</v>
      </c>
      <c r="AU55">
        <f t="shared" si="35"/>
        <v>-6.3417818431748619E-4</v>
      </c>
      <c r="AV55">
        <f t="shared" si="35"/>
        <v>-8.1008868228121681E-4</v>
      </c>
      <c r="AW55">
        <f t="shared" si="35"/>
        <v>3.5189810032382543E-4</v>
      </c>
      <c r="AZ55">
        <f t="shared" si="23"/>
        <v>1.0344262528081535E-3</v>
      </c>
      <c r="BA55">
        <f t="shared" si="23"/>
        <v>4.0283558113258598E-3</v>
      </c>
      <c r="BB55">
        <f t="shared" si="23"/>
        <v>4.3668530462976883E-3</v>
      </c>
      <c r="BC55">
        <f t="shared" si="23"/>
        <v>4.153167307591174E-3</v>
      </c>
      <c r="BD55">
        <f t="shared" si="36"/>
        <v>5.4320329581341951E-3</v>
      </c>
      <c r="BE55">
        <f t="shared" si="36"/>
        <v>2.5292076990641454E-3</v>
      </c>
      <c r="BF55">
        <f t="shared" si="36"/>
        <v>5.2344813384470352E-3</v>
      </c>
      <c r="BG55">
        <f t="shared" si="36"/>
        <v>4.7509259633481422E-3</v>
      </c>
      <c r="BH55">
        <f t="shared" si="36"/>
        <v>6.0450661104150538E-3</v>
      </c>
      <c r="BI55">
        <f t="shared" si="36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22"/>
        <v>2.3448622013598502E-5</v>
      </c>
      <c r="AO56">
        <f t="shared" si="22"/>
        <v>1.3737814194667909E-4</v>
      </c>
      <c r="AP56">
        <f t="shared" si="22"/>
        <v>-2.4667504643720718E-4</v>
      </c>
      <c r="AQ56">
        <f t="shared" si="22"/>
        <v>-5.7449506853435956E-5</v>
      </c>
      <c r="AR56">
        <f t="shared" si="35"/>
        <v>-4.1410445707083755E-4</v>
      </c>
      <c r="AS56">
        <f t="shared" si="35"/>
        <v>6.0924944155943492E-5</v>
      </c>
      <c r="AT56">
        <f t="shared" si="35"/>
        <v>-5.9332670620083558E-4</v>
      </c>
      <c r="AU56">
        <f t="shared" si="35"/>
        <v>-6.5097125507247331E-4</v>
      </c>
      <c r="AV56">
        <f t="shared" si="35"/>
        <v>-8.2284144914418402E-4</v>
      </c>
      <c r="AW56">
        <f t="shared" si="35"/>
        <v>3.0679711309438036E-4</v>
      </c>
      <c r="AZ56">
        <f t="shared" si="23"/>
        <v>9.8005525179263781E-4</v>
      </c>
      <c r="BA56">
        <f t="shared" si="23"/>
        <v>4.3621191544260971E-3</v>
      </c>
      <c r="BB56">
        <f t="shared" si="23"/>
        <v>4.3582345093648766E-3</v>
      </c>
      <c r="BC56">
        <f t="shared" si="23"/>
        <v>4.1170846430355502E-3</v>
      </c>
      <c r="BD56">
        <f t="shared" si="36"/>
        <v>5.5233720604087686E-3</v>
      </c>
      <c r="BE56">
        <f t="shared" si="36"/>
        <v>2.5338075933123943E-3</v>
      </c>
      <c r="BF56">
        <f t="shared" si="36"/>
        <v>5.2866811910994536E-3</v>
      </c>
      <c r="BG56">
        <f t="shared" si="36"/>
        <v>4.8273271475955557E-3</v>
      </c>
      <c r="BH56">
        <f t="shared" si="36"/>
        <v>6.1445156105517616E-3</v>
      </c>
      <c r="BI56">
        <f t="shared" si="36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22"/>
        <v>2.9537362128083378E-6</v>
      </c>
      <c r="AO57">
        <f t="shared" si="22"/>
        <v>1.3077750467733692E-4</v>
      </c>
      <c r="AP57">
        <f t="shared" si="22"/>
        <v>-2.8280032603143919E-4</v>
      </c>
      <c r="AQ57">
        <f t="shared" si="22"/>
        <v>-3.3477533332460516E-5</v>
      </c>
      <c r="AR57">
        <f t="shared" si="35"/>
        <v>-3.8969792107483754E-4</v>
      </c>
      <c r="AS57">
        <f t="shared" si="35"/>
        <v>6.0724684724134878E-5</v>
      </c>
      <c r="AT57">
        <f t="shared" si="35"/>
        <v>-5.9831120067138904E-4</v>
      </c>
      <c r="AU57">
        <f t="shared" si="35"/>
        <v>-6.6631171842677916E-4</v>
      </c>
      <c r="AV57">
        <f t="shared" si="35"/>
        <v>-8.3499576594435682E-4</v>
      </c>
      <c r="AW57">
        <f t="shared" si="35"/>
        <v>2.4778967259979053E-4</v>
      </c>
      <c r="AZ57">
        <f t="shared" si="23"/>
        <v>9.5873256785951777E-4</v>
      </c>
      <c r="BA57">
        <f t="shared" si="23"/>
        <v>4.7552090081528532E-3</v>
      </c>
      <c r="BB57">
        <f t="shared" si="23"/>
        <v>4.3488398161145216E-3</v>
      </c>
      <c r="BC57">
        <f t="shared" si="23"/>
        <v>4.0752550075196636E-3</v>
      </c>
      <c r="BD57">
        <f t="shared" si="36"/>
        <v>5.6152391290456381E-3</v>
      </c>
      <c r="BE57">
        <f t="shared" si="36"/>
        <v>2.5332759612748013E-3</v>
      </c>
      <c r="BF57">
        <f t="shared" si="36"/>
        <v>5.3311278168814875E-3</v>
      </c>
      <c r="BG57">
        <f t="shared" si="36"/>
        <v>4.90516090643206E-3</v>
      </c>
      <c r="BH57">
        <f t="shared" si="36"/>
        <v>6.2438320236853527E-3</v>
      </c>
      <c r="BI57">
        <f t="shared" si="36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22"/>
        <v>-2.785643921322914E-6</v>
      </c>
      <c r="AO58">
        <f t="shared" si="22"/>
        <v>1.2870707746385828E-4</v>
      </c>
      <c r="AP58">
        <f t="shared" si="22"/>
        <v>-3.0838942065269676E-4</v>
      </c>
      <c r="AQ58">
        <f t="shared" si="22"/>
        <v>-2.2670687448857413E-5</v>
      </c>
      <c r="AR58">
        <f t="shared" si="35"/>
        <v>-3.8667394346727406E-4</v>
      </c>
      <c r="AS58">
        <f t="shared" si="35"/>
        <v>6.212625694477082E-5</v>
      </c>
      <c r="AT58">
        <f t="shared" si="35"/>
        <v>-6.1539403672158325E-4</v>
      </c>
      <c r="AU58">
        <f t="shared" si="35"/>
        <v>-6.9023506572471255E-4</v>
      </c>
      <c r="AV58">
        <f t="shared" si="35"/>
        <v>-8.6167102127695117E-4</v>
      </c>
      <c r="AW58">
        <f t="shared" si="35"/>
        <v>2.1751696629248446E-4</v>
      </c>
      <c r="AZ58">
        <f t="shared" si="23"/>
        <v>9.8061159867863243E-4</v>
      </c>
      <c r="BA58">
        <f t="shared" si="23"/>
        <v>5.1001718752073056E-3</v>
      </c>
      <c r="BB58">
        <f t="shared" si="23"/>
        <v>4.4512708995830966E-3</v>
      </c>
      <c r="BC58">
        <f t="shared" si="23"/>
        <v>4.1535687126648124E-3</v>
      </c>
      <c r="BD58">
        <f t="shared" si="36"/>
        <v>5.8010917879431764E-3</v>
      </c>
      <c r="BE58">
        <f t="shared" si="36"/>
        <v>2.594260331104813E-3</v>
      </c>
      <c r="BF58">
        <f t="shared" si="36"/>
        <v>5.4833890604490676E-3</v>
      </c>
      <c r="BG58">
        <f t="shared" si="36"/>
        <v>5.0665162809997479E-3</v>
      </c>
      <c r="BH58">
        <f t="shared" si="36"/>
        <v>6.4488795247059274E-3</v>
      </c>
      <c r="BI58">
        <f t="shared" si="36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22"/>
        <v>-2.922717603695633E-6</v>
      </c>
      <c r="AO59">
        <f t="shared" si="22"/>
        <v>1.3504038981593399E-4</v>
      </c>
      <c r="AP59">
        <f t="shared" si="22"/>
        <v>-3.2356439444244543E-4</v>
      </c>
      <c r="AQ59">
        <f t="shared" si="22"/>
        <v>-2.3786248051110718E-5</v>
      </c>
      <c r="AR59">
        <f t="shared" si="35"/>
        <v>-4.0570107787699398E-4</v>
      </c>
      <c r="AS59">
        <f t="shared" si="35"/>
        <v>6.5183314864581039E-5</v>
      </c>
      <c r="AT59">
        <f t="shared" si="35"/>
        <v>-6.4567584197240072E-4</v>
      </c>
      <c r="AU59">
        <f t="shared" si="35"/>
        <v>-7.2419958697505062E-4</v>
      </c>
      <c r="AV59">
        <f t="shared" si="35"/>
        <v>-9.0407142248263893E-4</v>
      </c>
      <c r="AW59">
        <f t="shared" si="35"/>
        <v>2.2822036284651619E-4</v>
      </c>
      <c r="AZ59">
        <f t="shared" si="23"/>
        <v>1.0288647303080406E-3</v>
      </c>
      <c r="BA59">
        <f t="shared" si="23"/>
        <v>5.3511369516540865E-3</v>
      </c>
      <c r="BB59">
        <f t="shared" si="23"/>
        <v>4.6703053887989752E-3</v>
      </c>
      <c r="BC59">
        <f t="shared" si="23"/>
        <v>4.357954116727009E-3</v>
      </c>
      <c r="BD59">
        <f t="shared" si="36"/>
        <v>6.0865471568324423E-3</v>
      </c>
      <c r="BE59">
        <f t="shared" si="36"/>
        <v>2.7219165666688572E-3</v>
      </c>
      <c r="BF59">
        <f t="shared" si="36"/>
        <v>5.7532111739807034E-3</v>
      </c>
      <c r="BG59">
        <f t="shared" si="36"/>
        <v>5.3158252605580662E-3</v>
      </c>
      <c r="BH59">
        <f t="shared" si="36"/>
        <v>6.7662107014808542E-3</v>
      </c>
      <c r="BI59">
        <f t="shared" si="36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22"/>
        <v>-3.0642551860665559E-6</v>
      </c>
      <c r="AO60">
        <f t="shared" si="22"/>
        <v>1.4157995089868181E-4</v>
      </c>
      <c r="AP60">
        <f t="shared" si="22"/>
        <v>-3.392335518296746E-4</v>
      </c>
      <c r="AQ60">
        <f t="shared" si="22"/>
        <v>-2.4938137661853878E-5</v>
      </c>
      <c r="AR60">
        <f t="shared" si="35"/>
        <v>-4.2534784417950231E-4</v>
      </c>
      <c r="AS60">
        <f t="shared" si="35"/>
        <v>6.8339928006130434E-5</v>
      </c>
      <c r="AT60">
        <f t="shared" si="35"/>
        <v>-6.7694379531575742E-4</v>
      </c>
      <c r="AU60">
        <f t="shared" si="35"/>
        <v>-7.5927018653107557E-4</v>
      </c>
      <c r="AV60">
        <f t="shared" si="35"/>
        <v>-9.478526223040437E-4</v>
      </c>
      <c r="AW60">
        <f t="shared" si="35"/>
        <v>2.3927232296893676E-4</v>
      </c>
      <c r="AZ60">
        <f t="shared" si="23"/>
        <v>1.0786892587984075E-3</v>
      </c>
      <c r="BA60">
        <f t="shared" si="23"/>
        <v>5.6102748807224882E-3</v>
      </c>
      <c r="BB60">
        <f t="shared" si="23"/>
        <v>4.8964728888096507E-3</v>
      </c>
      <c r="BC60">
        <f t="shared" si="23"/>
        <v>4.5689954739164687E-3</v>
      </c>
      <c r="BD60">
        <f t="shared" si="36"/>
        <v>6.3812985787543184E-3</v>
      </c>
      <c r="BE60">
        <f t="shared" si="36"/>
        <v>2.8537300165125401E-3</v>
      </c>
      <c r="BF60">
        <f t="shared" si="36"/>
        <v>6.0318202326888181E-3</v>
      </c>
      <c r="BG60">
        <f t="shared" si="36"/>
        <v>5.5732531607886326E-3</v>
      </c>
      <c r="BH60">
        <f t="shared" si="36"/>
        <v>7.0938759891876505E-3</v>
      </c>
      <c r="BI60">
        <f t="shared" si="36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22"/>
        <v>-3.2103548377920886E-6</v>
      </c>
      <c r="AO61">
        <f t="shared" si="22"/>
        <v>1.4833029650033894E-4</v>
      </c>
      <c r="AP61">
        <f t="shared" si="22"/>
        <v>-3.5540776081895999E-4</v>
      </c>
      <c r="AQ61">
        <f t="shared" si="22"/>
        <v>-2.6127155222678382E-5</v>
      </c>
      <c r="AR61">
        <f t="shared" si="35"/>
        <v>-4.4562786921769444E-4</v>
      </c>
      <c r="AS61">
        <f t="shared" si="35"/>
        <v>7.1598285771516776E-5</v>
      </c>
      <c r="AT61">
        <f t="shared" si="35"/>
        <v>-7.0921958395866189E-4</v>
      </c>
      <c r="AU61">
        <f t="shared" si="35"/>
        <v>-7.9547118908536484E-4</v>
      </c>
      <c r="AV61">
        <f t="shared" si="35"/>
        <v>-9.9304498703772E-4</v>
      </c>
      <c r="AW61">
        <f t="shared" si="35"/>
        <v>2.5068051221253593E-4</v>
      </c>
      <c r="AZ61">
        <f t="shared" si="23"/>
        <v>1.1301197420516148E-3</v>
      </c>
      <c r="BA61">
        <f t="shared" si="23"/>
        <v>5.8777653984461E-3</v>
      </c>
      <c r="BB61">
        <f t="shared" si="23"/>
        <v>5.1299302676179161E-3</v>
      </c>
      <c r="BC61">
        <f t="shared" si="23"/>
        <v>4.7868391608620487E-3</v>
      </c>
      <c r="BD61">
        <f t="shared" si="36"/>
        <v>6.6855504909814987E-3</v>
      </c>
      <c r="BE61">
        <f t="shared" si="36"/>
        <v>2.9897921054100537E-3</v>
      </c>
      <c r="BF61">
        <f t="shared" si="36"/>
        <v>6.3194094776296856E-3</v>
      </c>
      <c r="BG61">
        <f t="shared" si="36"/>
        <v>5.8389785316624622E-3</v>
      </c>
      <c r="BH61">
        <f t="shared" si="36"/>
        <v>7.4321026538979795E-3</v>
      </c>
      <c r="BI61">
        <f t="shared" si="36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22"/>
        <v>-3.5949764743317789E-6</v>
      </c>
      <c r="AO62">
        <f t="shared" si="22"/>
        <v>1.6610124216552081E-4</v>
      </c>
      <c r="AP62">
        <f t="shared" si="22"/>
        <v>-3.9798794946223608E-4</v>
      </c>
      <c r="AQ62">
        <f t="shared" si="22"/>
        <v>-2.9257360358127217E-5</v>
      </c>
      <c r="AR62">
        <f t="shared" si="35"/>
        <v>-4.9901702057518829E-4</v>
      </c>
      <c r="AS62">
        <f t="shared" si="35"/>
        <v>8.0176231586941409E-5</v>
      </c>
      <c r="AT62">
        <f t="shared" si="35"/>
        <v>-7.9418875740855941E-4</v>
      </c>
      <c r="AU62">
        <f t="shared" si="35"/>
        <v>-8.9077387244123002E-4</v>
      </c>
      <c r="AV62">
        <f t="shared" si="35"/>
        <v>-1.1120183115984768E-3</v>
      </c>
      <c r="AW62">
        <f t="shared" si="35"/>
        <v>2.807136872749116E-4</v>
      </c>
      <c r="AZ62">
        <f t="shared" si="23"/>
        <v>1.2655155243360679E-3</v>
      </c>
      <c r="BA62">
        <f t="shared" si="23"/>
        <v>6.5819603740708624E-3</v>
      </c>
      <c r="BB62">
        <f t="shared" si="23"/>
        <v>5.7445296731533846E-3</v>
      </c>
      <c r="BC62">
        <f t="shared" si="23"/>
        <v>5.3603339939654725E-3</v>
      </c>
      <c r="BD62">
        <f t="shared" si="36"/>
        <v>7.486523436631809E-3</v>
      </c>
      <c r="BE62">
        <f t="shared" si="36"/>
        <v>3.3479888751125238E-3</v>
      </c>
      <c r="BF62">
        <f t="shared" si="36"/>
        <v>7.0765163203489979E-3</v>
      </c>
      <c r="BG62">
        <f t="shared" si="36"/>
        <v>6.5385265853946826E-3</v>
      </c>
      <c r="BH62">
        <f t="shared" si="36"/>
        <v>8.3225174616386975E-3</v>
      </c>
      <c r="BI62">
        <f t="shared" si="36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22"/>
        <v>-4.2765350763403838E-6</v>
      </c>
      <c r="AO63">
        <f t="shared" si="22"/>
        <v>1.9759177658501721E-4</v>
      </c>
      <c r="AP63">
        <f t="shared" si="22"/>
        <v>-4.7344104696885525E-4</v>
      </c>
      <c r="AQ63">
        <f t="shared" si="22"/>
        <v>-3.4804157608825121E-5</v>
      </c>
      <c r="AR63">
        <f t="shared" si="35"/>
        <v>-5.9362385468109038E-4</v>
      </c>
      <c r="AS63">
        <f t="shared" si="35"/>
        <v>9.537655367663502E-5</v>
      </c>
      <c r="AT63">
        <f t="shared" si="35"/>
        <v>-9.4475613471829614E-4</v>
      </c>
      <c r="AU63">
        <f t="shared" si="35"/>
        <v>-1.0596524727719018E-3</v>
      </c>
      <c r="AV63">
        <f t="shared" si="35"/>
        <v>-1.3228418458475916E-3</v>
      </c>
      <c r="AW63">
        <f t="shared" si="35"/>
        <v>3.3393318109630919E-4</v>
      </c>
      <c r="AZ63">
        <f t="shared" si="23"/>
        <v>1.5054400406006745E-3</v>
      </c>
      <c r="BA63">
        <f t="shared" si="23"/>
        <v>7.8298104623977134E-3</v>
      </c>
      <c r="BB63">
        <f t="shared" si="23"/>
        <v>6.8336143003230772E-3</v>
      </c>
      <c r="BC63">
        <f t="shared" si="23"/>
        <v>6.3765803503217974E-3</v>
      </c>
      <c r="BD63">
        <f t="shared" si="36"/>
        <v>8.9058663680271974E-3</v>
      </c>
      <c r="BE63">
        <f t="shared" si="36"/>
        <v>3.982721990490207E-3</v>
      </c>
      <c r="BF63">
        <f t="shared" si="36"/>
        <v>8.4181274838225229E-3</v>
      </c>
      <c r="BG63">
        <f t="shared" si="36"/>
        <v>7.7781422186419423E-3</v>
      </c>
      <c r="BH63">
        <f t="shared" si="36"/>
        <v>9.9003534799957087E-3</v>
      </c>
      <c r="BI63">
        <f t="shared" si="36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22"/>
        <v>-5.0438599147163503E-6</v>
      </c>
      <c r="AO64">
        <f t="shared" si="22"/>
        <v>2.3304502911914316E-4</v>
      </c>
      <c r="AP64">
        <f t="shared" si="22"/>
        <v>-5.5838904069766254E-4</v>
      </c>
      <c r="AQ64">
        <f t="shared" si="22"/>
        <v>-4.1048954888697753E-5</v>
      </c>
      <c r="AR64">
        <f t="shared" si="35"/>
        <v>-7.0013586036283756E-4</v>
      </c>
      <c r="AS64">
        <f t="shared" si="35"/>
        <v>1.12489659807737E-4</v>
      </c>
      <c r="AT64">
        <f t="shared" si="35"/>
        <v>-1.1142706681984932E-3</v>
      </c>
      <c r="AU64">
        <f t="shared" si="35"/>
        <v>-1.2497824840754287E-3</v>
      </c>
      <c r="AV64">
        <f t="shared" si="35"/>
        <v>-1.560195073973281E-3</v>
      </c>
      <c r="AW64">
        <f t="shared" si="35"/>
        <v>3.9384973027434527E-4</v>
      </c>
      <c r="AZ64">
        <f t="shared" si="23"/>
        <v>1.7755562714319504E-3</v>
      </c>
      <c r="BA64">
        <f t="shared" si="23"/>
        <v>9.2346879953363794E-3</v>
      </c>
      <c r="BB64">
        <f t="shared" si="23"/>
        <v>8.0597475822713083E-3</v>
      </c>
      <c r="BC64">
        <f t="shared" si="23"/>
        <v>7.5207095108126062E-3</v>
      </c>
      <c r="BD64">
        <f t="shared" si="36"/>
        <v>1.0503817127101391E-2</v>
      </c>
      <c r="BE64">
        <f t="shared" si="36"/>
        <v>4.6973288984417261E-3</v>
      </c>
      <c r="BF64">
        <f t="shared" si="36"/>
        <v>9.9285648345389527E-3</v>
      </c>
      <c r="BG64">
        <f t="shared" si="36"/>
        <v>9.1737490859409385E-3</v>
      </c>
      <c r="BH64">
        <f t="shared" si="36"/>
        <v>1.1676741840734887E-2</v>
      </c>
      <c r="BI64">
        <f t="shared" si="36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22"/>
        <v>-5.9045492843558907E-6</v>
      </c>
      <c r="AO65">
        <f t="shared" si="22"/>
        <v>2.7281206916419595E-4</v>
      </c>
      <c r="AP65">
        <f t="shared" si="22"/>
        <v>-6.5367311273333136E-4</v>
      </c>
      <c r="AQ65">
        <f t="shared" si="22"/>
        <v>-4.8053590168997597E-5</v>
      </c>
      <c r="AR65">
        <f t="shared" si="35"/>
        <v>-8.196077534182904E-4</v>
      </c>
      <c r="AS65">
        <f t="shared" si="35"/>
        <v>1.3168500940664114E-4</v>
      </c>
      <c r="AT65">
        <f t="shared" si="35"/>
        <v>-1.3044109447397454E-3</v>
      </c>
      <c r="AU65">
        <f t="shared" si="35"/>
        <v>-1.4630466342685881E-3</v>
      </c>
      <c r="AV65">
        <f t="shared" si="35"/>
        <v>-1.8264283432230235E-3</v>
      </c>
      <c r="AW65">
        <f t="shared" si="35"/>
        <v>4.610566475587545E-4</v>
      </c>
      <c r="AZ65">
        <f t="shared" si="23"/>
        <v>2.0785389937631881E-3</v>
      </c>
      <c r="BA65">
        <f t="shared" si="23"/>
        <v>1.0810504517586125E-2</v>
      </c>
      <c r="BB65">
        <f t="shared" si="23"/>
        <v>9.4350710812048429E-3</v>
      </c>
      <c r="BC65">
        <f t="shared" si="23"/>
        <v>8.8040510067206729E-3</v>
      </c>
      <c r="BD65">
        <f t="shared" si="36"/>
        <v>1.2296199131120931E-2</v>
      </c>
      <c r="BE65">
        <f t="shared" si="36"/>
        <v>5.4988858641284687E-3</v>
      </c>
      <c r="BF65">
        <f t="shared" si="36"/>
        <v>1.1622785204127555E-2</v>
      </c>
      <c r="BG65">
        <f t="shared" si="36"/>
        <v>1.073916693090762E-2</v>
      </c>
      <c r="BH65">
        <f t="shared" si="36"/>
        <v>1.366927290707598E-2</v>
      </c>
      <c r="BI65">
        <f t="shared" si="36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22"/>
        <v>-6.8617971049101138E-6</v>
      </c>
      <c r="AO66">
        <f t="shared" si="22"/>
        <v>3.1704046765012456E-4</v>
      </c>
      <c r="AP66">
        <f t="shared" si="22"/>
        <v>-7.5964685135156574E-4</v>
      </c>
      <c r="AQ66">
        <f t="shared" si="22"/>
        <v>-5.5844056848807985E-5</v>
      </c>
      <c r="AR66">
        <f t="shared" si="35"/>
        <v>-9.5248288035602955E-4</v>
      </c>
      <c r="AS66">
        <f t="shared" si="35"/>
        <v>1.5303383421671471E-4</v>
      </c>
      <c r="AT66">
        <f t="shared" si="35"/>
        <v>-1.5158825531260706E-3</v>
      </c>
      <c r="AU66">
        <f t="shared" si="35"/>
        <v>-1.7002363221814802E-3</v>
      </c>
      <c r="AV66">
        <f t="shared" si="35"/>
        <v>-2.1225296147596604E-3</v>
      </c>
      <c r="AW66">
        <f t="shared" si="35"/>
        <v>5.3580333012044797E-4</v>
      </c>
      <c r="AZ66">
        <f t="shared" si="23"/>
        <v>2.4155125417676454E-3</v>
      </c>
      <c r="BA66">
        <f t="shared" si="23"/>
        <v>1.2563107703737482E-2</v>
      </c>
      <c r="BB66">
        <f t="shared" si="23"/>
        <v>1.0964688465072928E-2</v>
      </c>
      <c r="BC66">
        <f t="shared" si="23"/>
        <v>1.0231367171319354E-2</v>
      </c>
      <c r="BD66">
        <f t="shared" si="36"/>
        <v>1.4289663704369737E-2</v>
      </c>
      <c r="BE66">
        <f t="shared" si="36"/>
        <v>6.3903673736247692E-3</v>
      </c>
      <c r="BF66">
        <f t="shared" si="36"/>
        <v>1.3507075650292168E-2</v>
      </c>
      <c r="BG66">
        <f t="shared" si="36"/>
        <v>1.2480204839832407E-2</v>
      </c>
      <c r="BH66">
        <f t="shared" si="36"/>
        <v>1.5885340733544372E-2</v>
      </c>
      <c r="BI66">
        <f t="shared" si="36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22"/>
        <v>-7.9336928962741096E-6</v>
      </c>
      <c r="AO67">
        <f t="shared" si="22"/>
        <v>3.6656602746638293E-4</v>
      </c>
      <c r="AP67">
        <f t="shared" si="22"/>
        <v>-8.783128874405707E-4</v>
      </c>
      <c r="AQ67">
        <f t="shared" si="22"/>
        <v>-6.4567574696063057E-5</v>
      </c>
      <c r="AR67">
        <f t="shared" si="35"/>
        <v>-1.1012722390605261E-3</v>
      </c>
      <c r="AS67">
        <f t="shared" si="35"/>
        <v>1.76939572075944E-4</v>
      </c>
      <c r="AT67">
        <f t="shared" si="35"/>
        <v>-1.7526817624374845E-3</v>
      </c>
      <c r="AU67">
        <f t="shared" si="35"/>
        <v>-1.9658338223999747E-3</v>
      </c>
      <c r="AV67">
        <f t="shared" si="35"/>
        <v>-2.4540944404637657E-3</v>
      </c>
      <c r="AW67">
        <f t="shared" si="35"/>
        <v>6.195022978652074E-4</v>
      </c>
      <c r="AZ67">
        <f t="shared" si="23"/>
        <v>2.7928448481477205E-3</v>
      </c>
      <c r="BA67">
        <f t="shared" si="23"/>
        <v>1.4525617242886276E-2</v>
      </c>
      <c r="BB67">
        <f t="shared" si="23"/>
        <v>1.2677505565263727E-2</v>
      </c>
      <c r="BC67">
        <f t="shared" si="23"/>
        <v>1.1829630606271409E-2</v>
      </c>
      <c r="BD67">
        <f t="shared" si="36"/>
        <v>1.6521882196193299E-2</v>
      </c>
      <c r="BE67">
        <f t="shared" si="36"/>
        <v>7.3886201328264497E-3</v>
      </c>
      <c r="BF67">
        <f t="shared" si="36"/>
        <v>1.5617044412385702E-2</v>
      </c>
      <c r="BG67">
        <f t="shared" si="36"/>
        <v>1.4429763947840017E-2</v>
      </c>
      <c r="BH67">
        <f t="shared" si="36"/>
        <v>1.8366823298000549E-2</v>
      </c>
      <c r="BI67">
        <f t="shared" si="36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22"/>
        <v>-9.1320026940833665E-6</v>
      </c>
      <c r="AO68">
        <f t="shared" si="22"/>
        <v>4.2193238308412331E-4</v>
      </c>
      <c r="AP68">
        <f t="shared" si="22"/>
        <v>-1.0109737998709725E-3</v>
      </c>
      <c r="AQ68">
        <f t="shared" si="22"/>
        <v>-7.431990042767924E-5</v>
      </c>
      <c r="AR68">
        <f t="shared" si="35"/>
        <v>-1.2676090674927816E-3</v>
      </c>
      <c r="AS68">
        <f t="shared" si="35"/>
        <v>2.0366463260083336E-4</v>
      </c>
      <c r="AT68">
        <f t="shared" si="35"/>
        <v>-2.017407881261298E-3</v>
      </c>
      <c r="AU68">
        <f t="shared" si="35"/>
        <v>-2.2627545579320153E-3</v>
      </c>
      <c r="AV68">
        <f t="shared" si="35"/>
        <v>-2.824762356553441E-3</v>
      </c>
      <c r="AW68">
        <f t="shared" si="35"/>
        <v>7.1307230151961692E-4</v>
      </c>
      <c r="AZ68">
        <f t="shared" si="23"/>
        <v>3.2146778317345536E-3</v>
      </c>
      <c r="BA68">
        <f t="shared" si="23"/>
        <v>1.6719575301126034E-2</v>
      </c>
      <c r="BB68">
        <f t="shared" si="23"/>
        <v>1.4592323712279896E-2</v>
      </c>
      <c r="BC68">
        <f t="shared" si="23"/>
        <v>1.3616385204072698E-2</v>
      </c>
      <c r="BD68">
        <f t="shared" si="36"/>
        <v>1.9017357326475859E-2</v>
      </c>
      <c r="BE68">
        <f t="shared" si="36"/>
        <v>8.5046018091043309E-3</v>
      </c>
      <c r="BF68">
        <f t="shared" si="36"/>
        <v>1.7975852293766557E-2</v>
      </c>
      <c r="BG68">
        <f t="shared" si="36"/>
        <v>1.6609244266128406E-2</v>
      </c>
      <c r="BH68">
        <f t="shared" si="36"/>
        <v>2.1140959453808214E-2</v>
      </c>
      <c r="BI68">
        <f t="shared" si="36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22"/>
        <v>-1.0454747681487271E-5</v>
      </c>
      <c r="AO69">
        <f t="shared" si="22"/>
        <v>4.8304810582797814E-4</v>
      </c>
      <c r="AP69">
        <f t="shared" si="22"/>
        <v>-1.1574105203771973E-3</v>
      </c>
      <c r="AQ69">
        <f t="shared" si="22"/>
        <v>-8.5084929638494684E-5</v>
      </c>
      <c r="AR69">
        <f t="shared" si="35"/>
        <v>-1.451218687001498E-3</v>
      </c>
      <c r="AS69">
        <f t="shared" si="35"/>
        <v>2.3316488363105516E-4</v>
      </c>
      <c r="AT69">
        <f t="shared" si="35"/>
        <v>-2.3096237567795542E-3</v>
      </c>
      <c r="AU69">
        <f t="shared" si="35"/>
        <v>-2.5905082117026338E-3</v>
      </c>
      <c r="AV69">
        <f t="shared" si="35"/>
        <v>-3.233921264287655E-3</v>
      </c>
      <c r="AW69">
        <f t="shared" si="35"/>
        <v>8.1635882519776222E-4</v>
      </c>
      <c r="AZ69">
        <f t="shared" si="23"/>
        <v>3.680314902866709E-3</v>
      </c>
      <c r="BA69">
        <f t="shared" si="23"/>
        <v>1.91413589078488E-2</v>
      </c>
      <c r="BB69">
        <f t="shared" si="23"/>
        <v>1.6705980890402806E-2</v>
      </c>
      <c r="BC69">
        <f t="shared" si="23"/>
        <v>1.5588680425460586E-2</v>
      </c>
      <c r="BD69">
        <f t="shared" si="36"/>
        <v>2.1771968217420369E-2</v>
      </c>
      <c r="BE69">
        <f t="shared" si="36"/>
        <v>9.7364695373238705E-3</v>
      </c>
      <c r="BF69">
        <f t="shared" si="36"/>
        <v>2.0579604100726748E-2</v>
      </c>
      <c r="BG69">
        <f t="shared" si="36"/>
        <v>1.9015046731760119E-2</v>
      </c>
      <c r="BH69">
        <f t="shared" si="36"/>
        <v>2.4203168159084083E-2</v>
      </c>
      <c r="BI69">
        <f t="shared" si="36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22"/>
        <v>-1.1926275785975647E-5</v>
      </c>
      <c r="AO70">
        <f t="shared" si="22"/>
        <v>5.5103816022256287E-4</v>
      </c>
      <c r="AP70">
        <f t="shared" si="22"/>
        <v>-1.3203185274429314E-3</v>
      </c>
      <c r="AQ70">
        <f t="shared" si="22"/>
        <v>-9.7060815527468848E-5</v>
      </c>
      <c r="AR70">
        <f t="shared" si="35"/>
        <v>-1.65548082213305E-3</v>
      </c>
      <c r="AS70">
        <f t="shared" si="35"/>
        <v>2.6598333986702256E-4</v>
      </c>
      <c r="AT70">
        <f t="shared" si="35"/>
        <v>-2.6347082420717718E-3</v>
      </c>
      <c r="AU70">
        <f t="shared" si="35"/>
        <v>-2.9551277849879654E-3</v>
      </c>
      <c r="AV70">
        <f t="shared" si="35"/>
        <v>-3.6891026013303654E-3</v>
      </c>
      <c r="AW70">
        <f t="shared" si="35"/>
        <v>9.312630764742643E-4</v>
      </c>
      <c r="AZ70">
        <f t="shared" si="23"/>
        <v>4.1983270996151286E-3</v>
      </c>
      <c r="BA70">
        <f t="shared" si="23"/>
        <v>2.1835546127774268E-2</v>
      </c>
      <c r="BB70">
        <f t="shared" si="23"/>
        <v>1.9057383443791352E-2</v>
      </c>
      <c r="BC70">
        <f t="shared" si="23"/>
        <v>1.7782820547902811E-2</v>
      </c>
      <c r="BD70">
        <f t="shared" si="36"/>
        <v>2.4836419325953995E-2</v>
      </c>
      <c r="BE70">
        <f t="shared" si="36"/>
        <v>1.1106898456239097E-2</v>
      </c>
      <c r="BF70">
        <f t="shared" si="36"/>
        <v>2.3476227408728581E-2</v>
      </c>
      <c r="BG70">
        <f t="shared" si="36"/>
        <v>2.1691455242651515E-2</v>
      </c>
      <c r="BH70">
        <f t="shared" si="36"/>
        <v>2.7609815861049124E-2</v>
      </c>
      <c r="BI70">
        <f t="shared" si="36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22"/>
        <v>-1.7029509700989751E-5</v>
      </c>
      <c r="AO71">
        <f t="shared" si="22"/>
        <v>7.868264882957398E-4</v>
      </c>
      <c r="AP71">
        <f t="shared" si="22"/>
        <v>-1.88528066724113E-3</v>
      </c>
      <c r="AQ71">
        <f t="shared" si="22"/>
        <v>-1.3859297984327064E-4</v>
      </c>
      <c r="AR71">
        <f t="shared" si="35"/>
        <v>-2.3638583599977503E-3</v>
      </c>
      <c r="AS71">
        <f t="shared" si="35"/>
        <v>3.7979717623950592E-4</v>
      </c>
      <c r="AT71">
        <f t="shared" si="35"/>
        <v>-3.7620955923558293E-3</v>
      </c>
      <c r="AU71">
        <f t="shared" si="35"/>
        <v>-4.2196221339518645E-3</v>
      </c>
      <c r="AV71">
        <f t="shared" si="35"/>
        <v>-5.2676635745064378E-3</v>
      </c>
      <c r="AW71">
        <f t="shared" si="35"/>
        <v>1.3297490247241254E-3</v>
      </c>
      <c r="AZ71">
        <f t="shared" si="23"/>
        <v>5.9947844032667034E-3</v>
      </c>
      <c r="BA71">
        <f t="shared" si="23"/>
        <v>3.1178940625086523E-2</v>
      </c>
      <c r="BB71">
        <f t="shared" si="23"/>
        <v>2.721200666960575E-2</v>
      </c>
      <c r="BC71">
        <f t="shared" si="23"/>
        <v>2.539206039387238E-2</v>
      </c>
      <c r="BD71">
        <f t="shared" si="36"/>
        <v>3.546388255976287E-2</v>
      </c>
      <c r="BE71">
        <f t="shared" si="36"/>
        <v>1.5859522151152303E-2</v>
      </c>
      <c r="BF71">
        <f t="shared" si="36"/>
        <v>3.3521666744425388E-2</v>
      </c>
      <c r="BG71">
        <f t="shared" si="36"/>
        <v>3.0973193485740014E-2</v>
      </c>
      <c r="BH71">
        <f t="shared" si="36"/>
        <v>3.9424010939037128E-2</v>
      </c>
      <c r="BI71">
        <f t="shared" si="36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22"/>
        <v>-2.9885576764353619E-5</v>
      </c>
      <c r="AO72">
        <f t="shared" si="22"/>
        <v>1.3808244529096379E-3</v>
      </c>
      <c r="AP72">
        <f t="shared" si="22"/>
        <v>-3.308533310263817E-3</v>
      </c>
      <c r="AQ72">
        <f t="shared" si="22"/>
        <v>-2.4322080969046977E-4</v>
      </c>
      <c r="AR72">
        <f t="shared" si="35"/>
        <v>-4.1484030790190259E-3</v>
      </c>
      <c r="AS72">
        <f t="shared" si="35"/>
        <v>6.6651699694739337E-4</v>
      </c>
      <c r="AT72">
        <f t="shared" si="35"/>
        <v>-6.6022098459857272E-3</v>
      </c>
      <c r="AU72">
        <f t="shared" si="35"/>
        <v>-7.4051363436172211E-3</v>
      </c>
      <c r="AV72">
        <f t="shared" si="35"/>
        <v>-9.244374435251574E-3</v>
      </c>
      <c r="AW72">
        <f t="shared" si="35"/>
        <v>2.3336148399743205E-3</v>
      </c>
      <c r="AZ72">
        <f t="shared" si="23"/>
        <v>1.0520419707630246E-2</v>
      </c>
      <c r="BA72">
        <f t="shared" si="23"/>
        <v>5.4716820380804665E-2</v>
      </c>
      <c r="BB72">
        <f t="shared" si="23"/>
        <v>4.775513379515102E-2</v>
      </c>
      <c r="BC72">
        <f t="shared" si="23"/>
        <v>4.4561257689177951E-2</v>
      </c>
      <c r="BD72">
        <f t="shared" si="36"/>
        <v>6.2236588322926993E-2</v>
      </c>
      <c r="BE72">
        <f t="shared" si="36"/>
        <v>2.7832331935350528E-2</v>
      </c>
      <c r="BF72">
        <f t="shared" si="36"/>
        <v>5.8828137882405263E-2</v>
      </c>
      <c r="BG72">
        <f t="shared" si="36"/>
        <v>5.4355748803586623E-2</v>
      </c>
      <c r="BH72">
        <f t="shared" si="36"/>
        <v>6.9186331606999121E-2</v>
      </c>
      <c r="BI72">
        <f t="shared" si="36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22"/>
        <v>-6.0557963223292072E-5</v>
      </c>
      <c r="AO73">
        <f t="shared" si="22"/>
        <v>2.7980024309540025E-3</v>
      </c>
      <c r="AP73">
        <f t="shared" si="22"/>
        <v>-6.7041717182106178E-3</v>
      </c>
      <c r="AQ73">
        <f t="shared" si="22"/>
        <v>-4.9284499223527928E-4</v>
      </c>
      <c r="AR73">
        <f t="shared" si="35"/>
        <v>-8.4060228475921275E-3</v>
      </c>
      <c r="AS73">
        <f t="shared" si="35"/>
        <v>1.3505816570681881E-3</v>
      </c>
      <c r="AT73">
        <f t="shared" si="35"/>
        <v>-1.3378238747011384E-2</v>
      </c>
      <c r="AU73">
        <f t="shared" si="35"/>
        <v>-1.5005230713670388E-2</v>
      </c>
      <c r="AV73">
        <f t="shared" si="35"/>
        <v>-1.8732129263773704E-2</v>
      </c>
      <c r="AW73">
        <f t="shared" si="35"/>
        <v>4.7286677038487837E-3</v>
      </c>
      <c r="AZ73">
        <f t="shared" si="23"/>
        <v>2.1317814769704211E-2</v>
      </c>
      <c r="BA73">
        <f t="shared" si="23"/>
        <v>0.11087419267305201</v>
      </c>
      <c r="BB73">
        <f t="shared" si="23"/>
        <v>9.6767536356853784E-2</v>
      </c>
      <c r="BC73">
        <f t="shared" si="23"/>
        <v>9.0295697673922093E-2</v>
      </c>
      <c r="BD73">
        <f t="shared" si="36"/>
        <v>0.12611170453629628</v>
      </c>
      <c r="BE73">
        <f t="shared" si="36"/>
        <v>5.6397416956321569E-2</v>
      </c>
      <c r="BF73">
        <f t="shared" si="36"/>
        <v>0.1192050679987768</v>
      </c>
      <c r="BG73">
        <f t="shared" si="36"/>
        <v>0.11014254344083019</v>
      </c>
      <c r="BH73">
        <f t="shared" si="36"/>
        <v>0.1401941598131892</v>
      </c>
      <c r="BI73">
        <f t="shared" si="36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37">D74-P74</f>
        <v>-1.498095835707914E-4</v>
      </c>
      <c r="AO74" s="63">
        <f>E74-Q74</f>
        <v>6.9217582081766704E-3</v>
      </c>
      <c r="AP74">
        <f t="shared" ref="AP74:AT90" si="38">F74-R74</f>
        <v>-1.6584923267464052E-2</v>
      </c>
      <c r="AQ74">
        <f t="shared" si="38"/>
        <v>-1.2192104740953308E-3</v>
      </c>
      <c r="AR74">
        <f t="shared" si="35"/>
        <v>-2.0794998960598721E-2</v>
      </c>
      <c r="AS74">
        <f t="shared" si="35"/>
        <v>3.341097765750381E-3</v>
      </c>
      <c r="AT74">
        <f t="shared" si="35"/>
        <v>-3.3095372910916229E-2</v>
      </c>
      <c r="AU74">
        <f t="shared" si="35"/>
        <v>-3.7120260407536326E-2</v>
      </c>
      <c r="AV74">
        <f t="shared" si="35"/>
        <v>-4.6339941686163233E-2</v>
      </c>
      <c r="AW74">
        <f t="shared" si="35"/>
        <v>1.1697879219388418E-2</v>
      </c>
      <c r="AZ74">
        <f t="shared" ref="AZ74:BF90" si="39">D74+AB74</f>
        <v>5.2736465747915261E-2</v>
      </c>
      <c r="BA74">
        <f t="shared" si="39"/>
        <v>0.2742829472624832</v>
      </c>
      <c r="BB74">
        <f t="shared" si="39"/>
        <v>0.23938559940232426</v>
      </c>
      <c r="BC74">
        <f t="shared" si="39"/>
        <v>0.22337542656258746</v>
      </c>
      <c r="BD74">
        <f t="shared" si="36"/>
        <v>0.31197782974178073</v>
      </c>
      <c r="BE74">
        <f t="shared" si="36"/>
        <v>0.13951713530294527</v>
      </c>
      <c r="BF74">
        <f t="shared" si="36"/>
        <v>0.29489204467755242</v>
      </c>
      <c r="BG74">
        <f t="shared" si="36"/>
        <v>0.27247297775616264</v>
      </c>
      <c r="BH74">
        <f t="shared" si="36"/>
        <v>0.34681530855371961</v>
      </c>
      <c r="BI74">
        <f t="shared" si="36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7"/>
        <v>-3.4422935844592717E-4</v>
      </c>
      <c r="AO75">
        <f t="shared" si="37"/>
        <v>1.5904672655288526E-2</v>
      </c>
      <c r="AP75">
        <f t="shared" si="38"/>
        <v>-3.8108493196207682E-2</v>
      </c>
      <c r="AQ75">
        <f t="shared" si="38"/>
        <v>-2.8014765764974303E-3</v>
      </c>
      <c r="AR75">
        <f t="shared" si="35"/>
        <v>-4.7782317929668361E-2</v>
      </c>
      <c r="AS75">
        <f t="shared" si="35"/>
        <v>7.677105249184038E-3</v>
      </c>
      <c r="AT75">
        <f t="shared" si="35"/>
        <v>-7.604586244157252E-2</v>
      </c>
      <c r="AU75">
        <f t="shared" si="35"/>
        <v>-8.5294165572486091E-2</v>
      </c>
      <c r="AV75">
        <f t="shared" si="35"/>
        <v>-0.10647895826712722</v>
      </c>
      <c r="AW75">
        <f t="shared" si="35"/>
        <v>2.6879144597350246E-2</v>
      </c>
      <c r="AZ75">
        <f t="shared" si="39"/>
        <v>0.12117675877880409</v>
      </c>
      <c r="BA75">
        <f t="shared" si="39"/>
        <v>0.63024167558819155</v>
      </c>
      <c r="BB75">
        <f t="shared" si="39"/>
        <v>0.55005527242867247</v>
      </c>
      <c r="BC75">
        <f t="shared" si="39"/>
        <v>0.51326742886172949</v>
      </c>
      <c r="BD75">
        <f t="shared" si="36"/>
        <v>0.7168561958562617</v>
      </c>
      <c r="BE75">
        <f t="shared" si="36"/>
        <v>0.32057958398137615</v>
      </c>
      <c r="BF75">
        <f t="shared" si="36"/>
        <v>0.67759683279671989</v>
      </c>
      <c r="BG75">
        <f t="shared" si="36"/>
        <v>0.62608276514256556</v>
      </c>
      <c r="BH75">
        <f t="shared" si="36"/>
        <v>0.79690503315671946</v>
      </c>
      <c r="BI75">
        <f t="shared" si="36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7"/>
        <v>-8.4959315117201506E-4</v>
      </c>
      <c r="AO76">
        <f t="shared" si="37"/>
        <v>3.9254353610540582E-2</v>
      </c>
      <c r="AP76">
        <f t="shared" si="38"/>
        <v>-9.4055646407246396E-2</v>
      </c>
      <c r="AQ76">
        <f t="shared" si="38"/>
        <v>-6.9143298041351997E-3</v>
      </c>
      <c r="AR76">
        <f t="shared" si="35"/>
        <v>-0.11793163210553714</v>
      </c>
      <c r="AS76">
        <f t="shared" si="35"/>
        <v>1.8947878443546784E-2</v>
      </c>
      <c r="AT76">
        <f t="shared" si="35"/>
        <v>-0.18768894145755488</v>
      </c>
      <c r="AU76">
        <f t="shared" si="35"/>
        <v>-0.21051469645840593</v>
      </c>
      <c r="AV76">
        <f t="shared" si="35"/>
        <v>-0.26280092463958893</v>
      </c>
      <c r="AW76">
        <f t="shared" si="35"/>
        <v>6.6340469221942255E-2</v>
      </c>
      <c r="AZ76">
        <f t="shared" si="39"/>
        <v>0.29907659475787374</v>
      </c>
      <c r="BA76">
        <f t="shared" si="39"/>
        <v>1.5555007091209896</v>
      </c>
      <c r="BB76">
        <f t="shared" si="39"/>
        <v>1.3575924910392743</v>
      </c>
      <c r="BC76">
        <f t="shared" si="39"/>
        <v>1.2667963425586048</v>
      </c>
      <c r="BD76">
        <f t="shared" si="36"/>
        <v>1.7692741755795798</v>
      </c>
      <c r="BE76">
        <f t="shared" si="36"/>
        <v>0.79122309667533797</v>
      </c>
      <c r="BF76">
        <f t="shared" si="36"/>
        <v>1.6723780650172908</v>
      </c>
      <c r="BG76">
        <f t="shared" si="36"/>
        <v>1.5452360941361045</v>
      </c>
      <c r="BH76">
        <f t="shared" si="36"/>
        <v>1.9668428670961542</v>
      </c>
      <c r="BI76">
        <f t="shared" si="36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7"/>
        <v>-3.0368166781273298E-3</v>
      </c>
      <c r="AO77">
        <f t="shared" si="37"/>
        <v>0.14031219009845963</v>
      </c>
      <c r="AP77">
        <f t="shared" si="38"/>
        <v>-0.33619592541152765</v>
      </c>
      <c r="AQ77">
        <f t="shared" si="38"/>
        <v>-2.4714832079689497E-2</v>
      </c>
      <c r="AR77">
        <f t="shared" si="35"/>
        <v>-0.42153911759154328</v>
      </c>
      <c r="AS77">
        <f t="shared" si="35"/>
        <v>6.7727986263911966E-2</v>
      </c>
      <c r="AT77">
        <f t="shared" si="35"/>
        <v>-0.67088218276251377</v>
      </c>
      <c r="AU77">
        <f t="shared" si="35"/>
        <v>-0.75247139211737846</v>
      </c>
      <c r="AV77">
        <f t="shared" si="35"/>
        <v>-0.93936518893994503</v>
      </c>
      <c r="AW77">
        <f t="shared" si="35"/>
        <v>0.2371297874636431</v>
      </c>
      <c r="AZ77">
        <f t="shared" si="39"/>
        <v>1.0690302643627907</v>
      </c>
      <c r="BA77">
        <f t="shared" si="39"/>
        <v>5.5600383428009525</v>
      </c>
      <c r="BB77">
        <f t="shared" si="39"/>
        <v>4.8526280057709101</v>
      </c>
      <c r="BC77">
        <f t="shared" si="39"/>
        <v>4.5280829483684926</v>
      </c>
      <c r="BD77">
        <f t="shared" si="36"/>
        <v>6.3241580010008542</v>
      </c>
      <c r="BE77">
        <f t="shared" si="36"/>
        <v>2.8281766311187218</v>
      </c>
      <c r="BF77">
        <f t="shared" si="36"/>
        <v>5.9778090171427554</v>
      </c>
      <c r="BG77">
        <f t="shared" si="36"/>
        <v>5.5233481294468856</v>
      </c>
      <c r="BH77">
        <f t="shared" si="36"/>
        <v>7.0303547219203288</v>
      </c>
      <c r="BI77">
        <f t="shared" si="36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7"/>
        <v>-1.831587256711642E-2</v>
      </c>
      <c r="AO78">
        <f t="shared" si="37"/>
        <v>0.84626122214304544</v>
      </c>
      <c r="AP78">
        <f t="shared" si="38"/>
        <v>-2.0276896434916001</v>
      </c>
      <c r="AQ78">
        <f t="shared" si="38"/>
        <v>-0.14906191675962965</v>
      </c>
      <c r="AR78">
        <f t="shared" si="35"/>
        <v>-2.5424177940904009</v>
      </c>
      <c r="AS78">
        <f t="shared" si="35"/>
        <v>0.40848602241021315</v>
      </c>
      <c r="AT78">
        <f t="shared" si="35"/>
        <v>-4.0462740657116321</v>
      </c>
      <c r="AU78">
        <f t="shared" si="35"/>
        <v>-4.538360918421164</v>
      </c>
      <c r="AV78">
        <f t="shared" si="35"/>
        <v>-5.6655685601737105</v>
      </c>
      <c r="AW78">
        <f t="shared" si="35"/>
        <v>1.4301946509756966</v>
      </c>
      <c r="AZ78">
        <f t="shared" si="39"/>
        <v>6.4476141195766878</v>
      </c>
      <c r="BA78">
        <f t="shared" si="39"/>
        <v>33.534113036359571</v>
      </c>
      <c r="BB78">
        <f t="shared" si="39"/>
        <v>29.267527674449251</v>
      </c>
      <c r="BC78">
        <f t="shared" si="39"/>
        <v>27.310107604780846</v>
      </c>
      <c r="BD78">
        <f t="shared" si="36"/>
        <v>38.142727835672517</v>
      </c>
      <c r="BE78">
        <f t="shared" si="36"/>
        <v>17.057507338510298</v>
      </c>
      <c r="BF78">
        <f t="shared" si="36"/>
        <v>36.053802317782178</v>
      </c>
      <c r="BG78">
        <f t="shared" si="36"/>
        <v>33.312824317454151</v>
      </c>
      <c r="BH78">
        <f t="shared" si="36"/>
        <v>42.401993546651454</v>
      </c>
      <c r="BI78">
        <f t="shared" si="36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7"/>
        <v>-0.10640015591990526</v>
      </c>
      <c r="AO79">
        <f t="shared" si="37"/>
        <v>4.916081702088654</v>
      </c>
      <c r="AP79">
        <f t="shared" si="38"/>
        <v>-11.779209176854835</v>
      </c>
      <c r="AQ79">
        <f t="shared" si="38"/>
        <v>-0.86592714198170739</v>
      </c>
      <c r="AR79">
        <f t="shared" si="35"/>
        <v>-14.769356399128228</v>
      </c>
      <c r="AS79">
        <f t="shared" si="35"/>
        <v>2.3729678352086658</v>
      </c>
      <c r="AT79">
        <f t="shared" si="35"/>
        <v>-23.505524506614492</v>
      </c>
      <c r="AU79">
        <f t="shared" ref="AU79:AW90" si="40">K79-W79</f>
        <v>-26.364144409246407</v>
      </c>
      <c r="AV79">
        <f t="shared" si="40"/>
        <v>-32.912293747864609</v>
      </c>
      <c r="AW79">
        <f t="shared" si="40"/>
        <v>8.3082546737540071</v>
      </c>
      <c r="AZ79">
        <f t="shared" si="39"/>
        <v>37.45533526292391</v>
      </c>
      <c r="BA79">
        <f t="shared" si="39"/>
        <v>194.80561696581478</v>
      </c>
      <c r="BB79">
        <f t="shared" si="39"/>
        <v>170.02026502097374</v>
      </c>
      <c r="BC79">
        <f t="shared" si="39"/>
        <v>158.64926427556625</v>
      </c>
      <c r="BD79">
        <f t="shared" si="36"/>
        <v>221.57787864348361</v>
      </c>
      <c r="BE79">
        <f t="shared" si="36"/>
        <v>99.090088870832432</v>
      </c>
      <c r="BF79">
        <f t="shared" si="36"/>
        <v>209.44293939916705</v>
      </c>
      <c r="BG79">
        <f t="shared" ref="BG79:BI90" si="41">K79+AI79</f>
        <v>193.52011150553301</v>
      </c>
      <c r="BH79">
        <f t="shared" si="41"/>
        <v>246.32070943638246</v>
      </c>
      <c r="BI79">
        <f t="shared" si="41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7"/>
        <v>-0.61069606461413173</v>
      </c>
      <c r="AO80">
        <f t="shared" si="37"/>
        <v>28.216422455687336</v>
      </c>
      <c r="AP80">
        <f t="shared" si="38"/>
        <v>-67.608140480422549</v>
      </c>
      <c r="AQ80">
        <f t="shared" si="38"/>
        <v>-4.9700895010799968</v>
      </c>
      <c r="AR80">
        <f t="shared" si="38"/>
        <v>-84.770438086770298</v>
      </c>
      <c r="AS80">
        <f t="shared" si="38"/>
        <v>13.619924763162146</v>
      </c>
      <c r="AT80">
        <f t="shared" si="38"/>
        <v>-134.91269057618786</v>
      </c>
      <c r="AU80">
        <f t="shared" si="40"/>
        <v>-151.32007184054464</v>
      </c>
      <c r="AV80">
        <f t="shared" si="40"/>
        <v>-188.90393623459681</v>
      </c>
      <c r="AW80">
        <f t="shared" si="40"/>
        <v>47.686193588784647</v>
      </c>
      <c r="AZ80">
        <f t="shared" si="39"/>
        <v>214.97925116847523</v>
      </c>
      <c r="BA80">
        <f t="shared" si="39"/>
        <v>1118.1094859983482</v>
      </c>
      <c r="BB80">
        <f t="shared" si="39"/>
        <v>975.85107705217592</v>
      </c>
      <c r="BC80">
        <f t="shared" si="39"/>
        <v>910.58589632093685</v>
      </c>
      <c r="BD80">
        <f t="shared" si="39"/>
        <v>1271.7719943472969</v>
      </c>
      <c r="BE80">
        <f t="shared" si="39"/>
        <v>568.73908494301554</v>
      </c>
      <c r="BF80">
        <f t="shared" si="39"/>
        <v>1202.1220997887385</v>
      </c>
      <c r="BG80">
        <f t="shared" si="41"/>
        <v>1110.7311779606705</v>
      </c>
      <c r="BH80">
        <f t="shared" si="41"/>
        <v>1413.7863481985369</v>
      </c>
      <c r="BI80">
        <f t="shared" si="41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7"/>
        <v>-3.5105748971324715</v>
      </c>
      <c r="AO81">
        <f t="shared" si="37"/>
        <v>162.20157636419322</v>
      </c>
      <c r="AP81">
        <f t="shared" si="38"/>
        <v>-388.64413014081538</v>
      </c>
      <c r="AQ81">
        <f t="shared" si="38"/>
        <v>-28.570466472577209</v>
      </c>
      <c r="AR81">
        <f t="shared" si="38"/>
        <v>-487.30127670689035</v>
      </c>
      <c r="AS81">
        <f t="shared" si="38"/>
        <v>78.293882579055435</v>
      </c>
      <c r="AT81">
        <f t="shared" si="38"/>
        <v>-775.54307663768077</v>
      </c>
      <c r="AU81">
        <f t="shared" si="40"/>
        <v>-869.86060074147099</v>
      </c>
      <c r="AV81">
        <f t="shared" si="40"/>
        <v>-1085.9107417594228</v>
      </c>
      <c r="AW81">
        <f t="shared" si="40"/>
        <v>274.12319131017011</v>
      </c>
      <c r="AZ81">
        <f t="shared" si="39"/>
        <v>1235.8042016092702</v>
      </c>
      <c r="BA81">
        <f t="shared" si="39"/>
        <v>6427.4314527827482</v>
      </c>
      <c r="BB81">
        <f t="shared" si="39"/>
        <v>5609.6616515838623</v>
      </c>
      <c r="BC81">
        <f t="shared" si="39"/>
        <v>5234.485981708418</v>
      </c>
      <c r="BD81">
        <f t="shared" si="39"/>
        <v>7310.7575059497649</v>
      </c>
      <c r="BE81">
        <f t="shared" si="39"/>
        <v>3269.3859847952476</v>
      </c>
      <c r="BF81">
        <f t="shared" si="39"/>
        <v>6910.3763907059729</v>
      </c>
      <c r="BG81">
        <f t="shared" si="41"/>
        <v>6385.0173871267816</v>
      </c>
      <c r="BH81">
        <f t="shared" si="41"/>
        <v>8127.1243610033707</v>
      </c>
      <c r="BI81">
        <f t="shared" si="41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7"/>
        <v>-19.955433718273071</v>
      </c>
      <c r="AO82">
        <f t="shared" si="37"/>
        <v>922.01502630778668</v>
      </c>
      <c r="AP82">
        <f t="shared" si="38"/>
        <v>-2209.2000331215932</v>
      </c>
      <c r="AQ82">
        <f t="shared" si="38"/>
        <v>-162.40532297412756</v>
      </c>
      <c r="AR82">
        <f t="shared" si="38"/>
        <v>-2770.0045186608058</v>
      </c>
      <c r="AS82">
        <f t="shared" si="38"/>
        <v>445.05200149091979</v>
      </c>
      <c r="AT82">
        <f t="shared" si="38"/>
        <v>-4408.4797832258664</v>
      </c>
      <c r="AU82">
        <f t="shared" si="40"/>
        <v>-4944.6162155413294</v>
      </c>
      <c r="AV82">
        <f t="shared" si="40"/>
        <v>-6172.7268228463836</v>
      </c>
      <c r="AW82">
        <f t="shared" si="40"/>
        <v>1558.2197603303666</v>
      </c>
      <c r="AZ82">
        <f t="shared" si="39"/>
        <v>7024.7778659047462</v>
      </c>
      <c r="BA82">
        <f t="shared" si="39"/>
        <v>36535.948126193485</v>
      </c>
      <c r="BB82">
        <f t="shared" si="39"/>
        <v>31887.435690820159</v>
      </c>
      <c r="BC82">
        <f t="shared" si="39"/>
        <v>29754.795473110116</v>
      </c>
      <c r="BD82">
        <f t="shared" si="39"/>
        <v>41557.107059448645</v>
      </c>
      <c r="BE82">
        <f t="shared" si="39"/>
        <v>18584.424839453935</v>
      </c>
      <c r="BF82">
        <f t="shared" si="39"/>
        <v>39281.18956974578</v>
      </c>
      <c r="BG82">
        <f t="shared" si="41"/>
        <v>36294.850556501566</v>
      </c>
      <c r="BH82">
        <f t="shared" si="41"/>
        <v>46197.644619015919</v>
      </c>
      <c r="BI82">
        <f t="shared" si="41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7"/>
        <v>-114.08233532531085</v>
      </c>
      <c r="AO83">
        <f t="shared" si="37"/>
        <v>5271.0268737432634</v>
      </c>
      <c r="AP83">
        <f t="shared" si="38"/>
        <v>-12629.677837995638</v>
      </c>
      <c r="AQ83">
        <f t="shared" si="38"/>
        <v>-928.44779901648144</v>
      </c>
      <c r="AR83">
        <f t="shared" si="38"/>
        <v>-15835.716166926548</v>
      </c>
      <c r="AS83">
        <f t="shared" si="38"/>
        <v>2544.2980788132627</v>
      </c>
      <c r="AT83">
        <f t="shared" si="38"/>
        <v>-25202.642849315569</v>
      </c>
      <c r="AU83">
        <f t="shared" si="40"/>
        <v>-28267.65747716208</v>
      </c>
      <c r="AV83">
        <f t="shared" si="40"/>
        <v>-35288.588622890675</v>
      </c>
      <c r="AW83">
        <f t="shared" si="40"/>
        <v>8908.1175442333333</v>
      </c>
      <c r="AZ83">
        <f t="shared" si="39"/>
        <v>40159.641499053221</v>
      </c>
      <c r="BA83">
        <f t="shared" si="39"/>
        <v>208870.74389888346</v>
      </c>
      <c r="BB83">
        <f t="shared" si="39"/>
        <v>182295.86901001894</v>
      </c>
      <c r="BC83">
        <f t="shared" si="39"/>
        <v>170103.87259040444</v>
      </c>
      <c r="BD83">
        <f t="shared" si="39"/>
        <v>237575.98504935583</v>
      </c>
      <c r="BE83">
        <f t="shared" si="39"/>
        <v>106244.47537921477</v>
      </c>
      <c r="BF83">
        <f t="shared" si="39"/>
        <v>224564.89313832059</v>
      </c>
      <c r="BG83">
        <f t="shared" si="41"/>
        <v>207492.42387938302</v>
      </c>
      <c r="BH83">
        <f t="shared" si="41"/>
        <v>264105.26872388093</v>
      </c>
      <c r="BI83">
        <f t="shared" si="41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7"/>
        <v>-731.68203736590658</v>
      </c>
      <c r="AO84">
        <f t="shared" si="37"/>
        <v>33806.42297506734</v>
      </c>
      <c r="AP84">
        <f t="shared" si="38"/>
        <v>-81002.097173316986</v>
      </c>
      <c r="AQ84">
        <f t="shared" si="38"/>
        <v>-5954.7218702626415</v>
      </c>
      <c r="AR84">
        <f t="shared" si="38"/>
        <v>-101564.44496972358</v>
      </c>
      <c r="AS84">
        <f t="shared" si="38"/>
        <v>16318.189811453107</v>
      </c>
      <c r="AT84">
        <f t="shared" si="38"/>
        <v>-161640.4591859834</v>
      </c>
      <c r="AU84">
        <f t="shared" si="40"/>
        <v>-181298.33295815112</v>
      </c>
      <c r="AV84">
        <f t="shared" si="40"/>
        <v>-226327.99675547646</v>
      </c>
      <c r="AW84">
        <f t="shared" si="40"/>
        <v>57133.381564056617</v>
      </c>
      <c r="AZ84">
        <f t="shared" si="39"/>
        <v>257569.13397785695</v>
      </c>
      <c r="BA84">
        <f t="shared" si="39"/>
        <v>1339619.9420907304</v>
      </c>
      <c r="BB84">
        <f t="shared" si="39"/>
        <v>1169178.4925360554</v>
      </c>
      <c r="BC84">
        <f t="shared" si="39"/>
        <v>1090983.5226099587</v>
      </c>
      <c r="BD84">
        <f t="shared" si="39"/>
        <v>1523724.7753952551</v>
      </c>
      <c r="BE84">
        <f t="shared" si="39"/>
        <v>681412.89343933063</v>
      </c>
      <c r="BF84">
        <f t="shared" si="39"/>
        <v>1440276.4289823361</v>
      </c>
      <c r="BG84">
        <f t="shared" si="41"/>
        <v>1330779.9056632277</v>
      </c>
      <c r="BH84">
        <f t="shared" si="41"/>
        <v>1693873.8197103417</v>
      </c>
      <c r="BI84">
        <f t="shared" si="41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7"/>
        <v>-24021.984506809618</v>
      </c>
      <c r="AO85">
        <f t="shared" si="37"/>
        <v>1109904.7502400205</v>
      </c>
      <c r="AP85">
        <f t="shared" si="38"/>
        <v>-2659394.4144393355</v>
      </c>
      <c r="AQ85">
        <f t="shared" si="38"/>
        <v>-195500.54423199594</v>
      </c>
      <c r="AR85">
        <f t="shared" si="38"/>
        <v>-3334480.5515367314</v>
      </c>
      <c r="AS85">
        <f t="shared" si="38"/>
        <v>535745.42330040596</v>
      </c>
      <c r="AT85">
        <f t="shared" si="38"/>
        <v>-5306846.9744289145</v>
      </c>
      <c r="AU85">
        <f t="shared" si="40"/>
        <v>-5952238.1622348167</v>
      </c>
      <c r="AV85">
        <f t="shared" si="40"/>
        <v>-7430615.1495671421</v>
      </c>
      <c r="AW85">
        <f t="shared" si="40"/>
        <v>1875756.3212762624</v>
      </c>
      <c r="AZ85">
        <f t="shared" si="39"/>
        <v>8456298.5420867577</v>
      </c>
      <c r="BA85">
        <f t="shared" si="39"/>
        <v>43981303.14879296</v>
      </c>
      <c r="BB85">
        <f t="shared" si="39"/>
        <v>38385509.277372561</v>
      </c>
      <c r="BC85">
        <f t="shared" si="39"/>
        <v>35818276.162237681</v>
      </c>
      <c r="BD85">
        <f t="shared" si="39"/>
        <v>50025682.028437823</v>
      </c>
      <c r="BE85">
        <f t="shared" si="39"/>
        <v>22371589.205426738</v>
      </c>
      <c r="BF85">
        <f t="shared" si="39"/>
        <v>47285974.365438953</v>
      </c>
      <c r="BG85">
        <f t="shared" si="41"/>
        <v>43691074.32362514</v>
      </c>
      <c r="BH85">
        <f t="shared" si="41"/>
        <v>55611875.890870184</v>
      </c>
      <c r="BI85">
        <f t="shared" si="41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7"/>
        <v>-2252311.9205362797</v>
      </c>
      <c r="AO86">
        <f t="shared" si="37"/>
        <v>104065161.59881997</v>
      </c>
      <c r="AP86">
        <f t="shared" si="38"/>
        <v>-249345999.6759007</v>
      </c>
      <c r="AQ86">
        <f t="shared" si="38"/>
        <v>-18330217.727025747</v>
      </c>
      <c r="AR86">
        <f t="shared" si="38"/>
        <v>-312642375.27477193</v>
      </c>
      <c r="AS86">
        <f t="shared" si="38"/>
        <v>50231728.478978276</v>
      </c>
      <c r="AT86">
        <f t="shared" si="38"/>
        <v>-497572325.78266525</v>
      </c>
      <c r="AU86">
        <f t="shared" si="40"/>
        <v>-558084489.76696229</v>
      </c>
      <c r="AV86">
        <f t="shared" si="40"/>
        <v>-696697771.72421598</v>
      </c>
      <c r="AW86">
        <f t="shared" si="40"/>
        <v>175871744.53610611</v>
      </c>
      <c r="AZ86">
        <f t="shared" si="39"/>
        <v>792866301.47300529</v>
      </c>
      <c r="BA86">
        <f t="shared" si="39"/>
        <v>4123706487.8910151</v>
      </c>
      <c r="BB86">
        <f t="shared" si="39"/>
        <v>3599042372.9053631</v>
      </c>
      <c r="BC86">
        <f t="shared" si="39"/>
        <v>3358337457.523592</v>
      </c>
      <c r="BD86">
        <f t="shared" si="39"/>
        <v>4690430132.184557</v>
      </c>
      <c r="BE86">
        <f t="shared" si="39"/>
        <v>2097570125.1676691</v>
      </c>
      <c r="BF86">
        <f t="shared" si="39"/>
        <v>4433553926.7067051</v>
      </c>
      <c r="BG86">
        <f t="shared" si="41"/>
        <v>4096494504.5337114</v>
      </c>
      <c r="BH86">
        <f t="shared" si="41"/>
        <v>5214194146.070116</v>
      </c>
      <c r="BI86">
        <f t="shared" si="41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7"/>
        <v>-2.373924109068288E+17</v>
      </c>
      <c r="AO87">
        <f t="shared" si="37"/>
        <v>1.0968409560905794E+19</v>
      </c>
      <c r="AP87">
        <f t="shared" si="38"/>
        <v>-2.6280928264563245E+19</v>
      </c>
      <c r="AQ87">
        <f t="shared" si="38"/>
        <v>-1.9319946491379548E+18</v>
      </c>
      <c r="AR87">
        <f t="shared" si="38"/>
        <v>-3.2952330688034963E+19</v>
      </c>
      <c r="AS87">
        <f t="shared" si="38"/>
        <v>5.2943959577332613E+18</v>
      </c>
      <c r="AT87">
        <f t="shared" si="38"/>
        <v>-5.2443843564056084E+19</v>
      </c>
      <c r="AU87">
        <f t="shared" si="40"/>
        <v>-5.8821791647730565E+19</v>
      </c>
      <c r="AV87">
        <f t="shared" si="40"/>
        <v>-7.3431553682691064E+19</v>
      </c>
      <c r="AW87">
        <f t="shared" si="40"/>
        <v>1.8536783056173957E+19</v>
      </c>
      <c r="AZ87">
        <f t="shared" si="39"/>
        <v>8.3567662683523465E+19</v>
      </c>
      <c r="BA87">
        <f t="shared" si="39"/>
        <v>4.3463634681624383E+20</v>
      </c>
      <c r="BB87">
        <f t="shared" si="39"/>
        <v>3.7933704389239138E+20</v>
      </c>
      <c r="BC87">
        <f t="shared" si="39"/>
        <v>3.5396688105722026E+20</v>
      </c>
      <c r="BD87">
        <f t="shared" si="39"/>
        <v>4.9436870049695138E+20</v>
      </c>
      <c r="BE87">
        <f t="shared" si="39"/>
        <v>2.2108271262051598E+20</v>
      </c>
      <c r="BF87">
        <f t="shared" si="39"/>
        <v>4.672940927718962E+20</v>
      </c>
      <c r="BG87">
        <f t="shared" si="41"/>
        <v>4.3176821906011639E+20</v>
      </c>
      <c r="BH87">
        <f t="shared" si="41"/>
        <v>5.4957313327059789E+20</v>
      </c>
      <c r="BI87">
        <f t="shared" si="41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7"/>
        <v>-2.6099939690871491E+39</v>
      </c>
      <c r="AO88">
        <f t="shared" si="37"/>
        <v>1.2059139841533588E+41</v>
      </c>
      <c r="AP88">
        <f t="shared" si="38"/>
        <v>-2.8894379567780048E+41</v>
      </c>
      <c r="AQ88">
        <f t="shared" si="38"/>
        <v>-2.1241177690965456E+40</v>
      </c>
      <c r="AR88">
        <f t="shared" si="38"/>
        <v>-3.6229205489173511E+41</v>
      </c>
      <c r="AS88">
        <f t="shared" si="38"/>
        <v>5.820885961290003E+40</v>
      </c>
      <c r="AT88">
        <f t="shared" si="38"/>
        <v>-5.7659010620882936E+41</v>
      </c>
      <c r="AU88">
        <f t="shared" si="40"/>
        <v>-6.4671200256580594E+41</v>
      </c>
      <c r="AV88">
        <f t="shared" si="40"/>
        <v>-8.0733799164180836E+41</v>
      </c>
      <c r="AW88">
        <f t="shared" si="40"/>
        <v>2.0380134225048966E+41</v>
      </c>
      <c r="AZ88">
        <f t="shared" si="39"/>
        <v>9.1877872077516759E+41</v>
      </c>
      <c r="BA88">
        <f t="shared" si="39"/>
        <v>4.7785783867442643E+42</v>
      </c>
      <c r="BB88">
        <f t="shared" si="39"/>
        <v>4.1705941357960428E+42</v>
      </c>
      <c r="BC88">
        <f t="shared" si="39"/>
        <v>3.8916636858224556E+42</v>
      </c>
      <c r="BD88">
        <f t="shared" si="39"/>
        <v>5.4353014987868742E+42</v>
      </c>
      <c r="BE88">
        <f t="shared" si="39"/>
        <v>2.4306781518616152E+42</v>
      </c>
      <c r="BF88">
        <f t="shared" si="39"/>
        <v>5.1376316507582031E+42</v>
      </c>
      <c r="BG88">
        <f t="shared" si="41"/>
        <v>4.747044960222882E+42</v>
      </c>
      <c r="BH88">
        <f t="shared" si="41"/>
        <v>6.0422427066195282E+42</v>
      </c>
      <c r="BI88">
        <f t="shared" si="41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7"/>
        <v>-3.1034397757263476E+83</v>
      </c>
      <c r="AO89">
        <f t="shared" si="37"/>
        <v>1.4339042422519938E+85</v>
      </c>
      <c r="AP89">
        <f t="shared" si="38"/>
        <v>-3.4357154808655203E+85</v>
      </c>
      <c r="AQ89">
        <f t="shared" si="38"/>
        <v>-2.5257037567972348E+84</v>
      </c>
      <c r="AR89">
        <f t="shared" si="38"/>
        <v>-4.3078703893476696E+85</v>
      </c>
      <c r="AS89">
        <f t="shared" si="38"/>
        <v>6.9213834346723585E+84</v>
      </c>
      <c r="AT89">
        <f t="shared" si="38"/>
        <v>-6.856003083120605E+85</v>
      </c>
      <c r="AU89">
        <f t="shared" si="40"/>
        <v>-7.6897945971282853E+85</v>
      </c>
      <c r="AV89">
        <f t="shared" si="40"/>
        <v>-9.5997341962921846E+85</v>
      </c>
      <c r="AW89">
        <f t="shared" si="40"/>
        <v>2.4233205109964461E+85</v>
      </c>
      <c r="AZ89">
        <f t="shared" si="39"/>
        <v>1.092483147821953E+86</v>
      </c>
      <c r="BA89">
        <f t="shared" si="39"/>
        <v>5.6820170515701657E+86</v>
      </c>
      <c r="BB89">
        <f t="shared" si="39"/>
        <v>4.9590872173422952E+86</v>
      </c>
      <c r="BC89">
        <f t="shared" si="39"/>
        <v>4.6274221394294725E+86</v>
      </c>
      <c r="BD89">
        <f t="shared" si="39"/>
        <v>6.4629003224478601E+86</v>
      </c>
      <c r="BE89">
        <f t="shared" si="39"/>
        <v>2.8902224862667894E+86</v>
      </c>
      <c r="BF89">
        <f t="shared" si="39"/>
        <v>6.1089529733933702E+86</v>
      </c>
      <c r="BG89">
        <f t="shared" si="41"/>
        <v>5.6445219112401571E+86</v>
      </c>
      <c r="BH89">
        <f t="shared" si="41"/>
        <v>7.1845899156901252E+86</v>
      </c>
      <c r="BI89">
        <f t="shared" si="41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7"/>
        <v>-4.8665421014575745E+171</v>
      </c>
      <c r="AO90">
        <f t="shared" si="37"/>
        <v>2.248522887074418E+173</v>
      </c>
      <c r="AP90">
        <f t="shared" si="38"/>
        <v>-5.3875877234795186E+173</v>
      </c>
      <c r="AQ90">
        <f t="shared" si="38"/>
        <v>-3.9605871408883275E+172</v>
      </c>
      <c r="AR90">
        <f t="shared" si="38"/>
        <v>-6.7552245677059371E+173</v>
      </c>
      <c r="AS90">
        <f t="shared" si="38"/>
        <v>1.0853506534464603E+173</v>
      </c>
      <c r="AT90">
        <f t="shared" si="38"/>
        <v>-1.0750982800663439E+174</v>
      </c>
      <c r="AU90">
        <f t="shared" si="40"/>
        <v>-1.2058461533936604E+174</v>
      </c>
      <c r="AV90">
        <f t="shared" si="40"/>
        <v>-1.5053461322001319E+174</v>
      </c>
      <c r="AW90">
        <f t="shared" si="40"/>
        <v>3.8000387132788889E+173</v>
      </c>
      <c r="AZ90">
        <f t="shared" si="39"/>
        <v>1.7131362675674922E+174</v>
      </c>
      <c r="BA90">
        <f t="shared" si="39"/>
        <v>8.9100408581937857E+174</v>
      </c>
      <c r="BB90">
        <f t="shared" si="39"/>
        <v>7.7764056891832309E+174</v>
      </c>
      <c r="BC90">
        <f t="shared" si="39"/>
        <v>7.256317599228865E+174</v>
      </c>
      <c r="BD90">
        <f t="shared" si="39"/>
        <v>1.0134553524356509E+175</v>
      </c>
      <c r="BE90">
        <f t="shared" si="39"/>
        <v>4.532193446126886E+174</v>
      </c>
      <c r="BF90">
        <f t="shared" si="39"/>
        <v>9.5795243308321115E+174</v>
      </c>
      <c r="BG90">
        <f t="shared" si="41"/>
        <v>8.8512442672487133E+174</v>
      </c>
      <c r="BH90">
        <f t="shared" si="41"/>
        <v>1.1266243856215847E+175</v>
      </c>
      <c r="BI90">
        <f t="shared" si="41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42">C8</f>
        <v>Average</v>
      </c>
      <c r="D97" t="str">
        <f t="shared" si="42"/>
        <v>Blood</v>
      </c>
      <c r="E97" t="str">
        <f t="shared" si="42"/>
        <v>Thymus</v>
      </c>
      <c r="F97" t="str">
        <f t="shared" si="42"/>
        <v>Heart</v>
      </c>
      <c r="G97" t="str">
        <f t="shared" si="42"/>
        <v>Lungs</v>
      </c>
      <c r="H97" t="str">
        <f t="shared" si="42"/>
        <v>Kidneys</v>
      </c>
      <c r="I97" t="str">
        <f t="shared" si="42"/>
        <v>Spleen</v>
      </c>
      <c r="J97" t="str">
        <f t="shared" si="42"/>
        <v>Liver</v>
      </c>
      <c r="K97" t="str">
        <f t="shared" si="42"/>
        <v>ART</v>
      </c>
      <c r="L97" t="str">
        <f t="shared" si="42"/>
        <v>Carcass</v>
      </c>
      <c r="M97" t="str">
        <f t="shared" si="42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42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3">E98-Q98</f>
        <v>0</v>
      </c>
      <c r="AP98">
        <f t="shared" si="43"/>
        <v>0</v>
      </c>
      <c r="AQ98">
        <f t="shared" si="43"/>
        <v>0</v>
      </c>
      <c r="AR98">
        <f t="shared" si="43"/>
        <v>0</v>
      </c>
      <c r="AS98">
        <f t="shared" si="43"/>
        <v>0</v>
      </c>
      <c r="AT98">
        <f t="shared" si="43"/>
        <v>0</v>
      </c>
      <c r="AU98">
        <f t="shared" si="43"/>
        <v>0</v>
      </c>
      <c r="AV98">
        <f t="shared" si="43"/>
        <v>0</v>
      </c>
      <c r="AW98">
        <f t="shared" si="43"/>
        <v>0</v>
      </c>
      <c r="AZ98">
        <f>D98+AB98</f>
        <v>0</v>
      </c>
      <c r="BA98">
        <f t="shared" ref="BA98:BI113" si="44">E98+AC98</f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44"/>
        <v>0</v>
      </c>
      <c r="BG98">
        <f t="shared" si="44"/>
        <v>0</v>
      </c>
      <c r="BH98">
        <f t="shared" si="44"/>
        <v>0</v>
      </c>
      <c r="BI98">
        <f t="shared" si="44"/>
        <v>0</v>
      </c>
    </row>
    <row r="99" spans="3:122">
      <c r="C99">
        <f t="shared" si="42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45">D99-P99</f>
        <v>-4.0258189606930694E-5</v>
      </c>
      <c r="AO99">
        <f t="shared" si="43"/>
        <v>3.1117786240736342E-6</v>
      </c>
      <c r="AP99">
        <f t="shared" si="43"/>
        <v>-1.8830578344043941E-5</v>
      </c>
      <c r="AQ99">
        <f t="shared" si="43"/>
        <v>-3.3363286494644684E-5</v>
      </c>
      <c r="AR99">
        <f t="shared" si="43"/>
        <v>-2.102876503116128E-5</v>
      </c>
      <c r="AS99">
        <f t="shared" si="43"/>
        <v>-1.3713460596286394E-5</v>
      </c>
      <c r="AT99">
        <f t="shared" si="43"/>
        <v>-2.3655522910282555E-5</v>
      </c>
      <c r="AU99">
        <f t="shared" si="43"/>
        <v>-1.4540304760057068E-5</v>
      </c>
      <c r="AV99">
        <f t="shared" si="43"/>
        <v>-1.6160509618014788E-5</v>
      </c>
      <c r="AW99">
        <f t="shared" si="43"/>
        <v>5.0288261609199151E-7</v>
      </c>
      <c r="AZ99">
        <f t="shared" ref="AZ99:BI137" si="46">D99+AB99</f>
        <v>2.5851972645785819E-4</v>
      </c>
      <c r="BA99">
        <f t="shared" si="44"/>
        <v>1.4799311611175486E-4</v>
      </c>
      <c r="BB99">
        <f t="shared" si="44"/>
        <v>2.0681877343238807E-4</v>
      </c>
      <c r="BC99">
        <f t="shared" si="44"/>
        <v>2.3085101782433144E-4</v>
      </c>
      <c r="BD99">
        <f t="shared" si="44"/>
        <v>1.9017478922642156E-4</v>
      </c>
      <c r="BE99">
        <f t="shared" si="44"/>
        <v>1.5615254978649647E-4</v>
      </c>
      <c r="BF99">
        <f t="shared" si="44"/>
        <v>2.110341765327384E-4</v>
      </c>
      <c r="BG99">
        <f t="shared" si="44"/>
        <v>2.1810000666297826E-4</v>
      </c>
      <c r="BH99">
        <f t="shared" si="44"/>
        <v>1.6938157477149914E-4</v>
      </c>
      <c r="BI99">
        <f t="shared" si="44"/>
        <v>2.0415765257250797E-4</v>
      </c>
    </row>
    <row r="100" spans="3:122">
      <c r="C100">
        <f t="shared" si="42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5"/>
        <v>-3.8050457089860634E-5</v>
      </c>
      <c r="AO100">
        <f t="shared" si="43"/>
        <v>3.7938452490460304E-6</v>
      </c>
      <c r="AP100">
        <f t="shared" si="43"/>
        <v>-1.7810026657699357E-5</v>
      </c>
      <c r="AQ100">
        <f t="shared" si="43"/>
        <v>-3.2079918519443246E-5</v>
      </c>
      <c r="AR100">
        <f t="shared" si="43"/>
        <v>-2.119326380078994E-5</v>
      </c>
      <c r="AS100">
        <f t="shared" si="43"/>
        <v>-1.2241458520232918E-5</v>
      </c>
      <c r="AT100">
        <f t="shared" si="43"/>
        <v>-2.1028594129122652E-5</v>
      </c>
      <c r="AU100">
        <f t="shared" si="43"/>
        <v>-1.6645375234665213E-5</v>
      </c>
      <c r="AV100">
        <f t="shared" si="43"/>
        <v>-1.7875687505374761E-5</v>
      </c>
      <c r="AW100">
        <f t="shared" si="43"/>
        <v>2.2296715326382483E-6</v>
      </c>
      <c r="AZ100">
        <f t="shared" si="46"/>
        <v>2.6271825339821046E-4</v>
      </c>
      <c r="BA100">
        <f t="shared" si="44"/>
        <v>1.5175019294068559E-4</v>
      </c>
      <c r="BB100">
        <f t="shared" si="44"/>
        <v>2.1567198711075139E-4</v>
      </c>
      <c r="BC100">
        <f t="shared" si="44"/>
        <v>2.3688831162437616E-4</v>
      </c>
      <c r="BD100">
        <f t="shared" si="44"/>
        <v>1.9955224757317087E-4</v>
      </c>
      <c r="BE100">
        <f t="shared" si="44"/>
        <v>1.5448398115376405E-4</v>
      </c>
      <c r="BF100">
        <f t="shared" si="44"/>
        <v>2.1789974273726543E-4</v>
      </c>
      <c r="BG100">
        <f t="shared" si="44"/>
        <v>2.2704789937995823E-4</v>
      </c>
      <c r="BH100">
        <f t="shared" si="44"/>
        <v>1.7845420113394715E-4</v>
      </c>
      <c r="BI100">
        <f t="shared" si="44"/>
        <v>2.6865949104833679E-4</v>
      </c>
    </row>
    <row r="101" spans="3:122">
      <c r="C101">
        <f t="shared" si="42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5"/>
        <v>-3.5350691906925599E-5</v>
      </c>
      <c r="AO101">
        <f t="shared" si="43"/>
        <v>4.5624967817359277E-6</v>
      </c>
      <c r="AP101">
        <f t="shared" si="43"/>
        <v>-1.6459374073657696E-5</v>
      </c>
      <c r="AQ101">
        <f t="shared" si="43"/>
        <v>-3.050741532936042E-5</v>
      </c>
      <c r="AR101">
        <f t="shared" si="43"/>
        <v>-2.1349102188484442E-5</v>
      </c>
      <c r="AS101">
        <f t="shared" si="43"/>
        <v>-1.0803368273154849E-5</v>
      </c>
      <c r="AT101">
        <f t="shared" si="43"/>
        <v>-1.8223458902096233E-5</v>
      </c>
      <c r="AU101">
        <f t="shared" si="43"/>
        <v>-1.8954510596651204E-5</v>
      </c>
      <c r="AV101">
        <f t="shared" si="43"/>
        <v>-1.9957483109214321E-5</v>
      </c>
      <c r="AW101">
        <f t="shared" si="43"/>
        <v>4.4355789927336343E-6</v>
      </c>
      <c r="AZ101">
        <f t="shared" si="46"/>
        <v>2.670257348069057E-4</v>
      </c>
      <c r="BA101">
        <f t="shared" si="44"/>
        <v>1.5597921868042405E-4</v>
      </c>
      <c r="BB101">
        <f t="shared" si="44"/>
        <v>2.2623125780142265E-4</v>
      </c>
      <c r="BC101">
        <f t="shared" si="44"/>
        <v>2.4378073217018676E-4</v>
      </c>
      <c r="BD101">
        <f t="shared" si="44"/>
        <v>2.1083166993797586E-4</v>
      </c>
      <c r="BE101">
        <f t="shared" si="44"/>
        <v>1.5299562839616454E-4</v>
      </c>
      <c r="BF101">
        <f t="shared" si="44"/>
        <v>2.2600852348155287E-4</v>
      </c>
      <c r="BG101">
        <f t="shared" si="44"/>
        <v>2.3756640099745582E-4</v>
      </c>
      <c r="BH101">
        <f t="shared" si="44"/>
        <v>1.8926072457742745E-4</v>
      </c>
      <c r="BI101">
        <f t="shared" si="44"/>
        <v>3.3023665604113686E-4</v>
      </c>
    </row>
    <row r="102" spans="3:122">
      <c r="C102">
        <f t="shared" si="42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5"/>
        <v>-3.219956466143635E-5</v>
      </c>
      <c r="AO102">
        <f t="shared" si="43"/>
        <v>5.323327956381937E-6</v>
      </c>
      <c r="AP102">
        <f t="shared" si="43"/>
        <v>-1.4750407108753372E-5</v>
      </c>
      <c r="AQ102">
        <f t="shared" si="43"/>
        <v>-2.8591879540512699E-5</v>
      </c>
      <c r="AR102">
        <f t="shared" si="43"/>
        <v>-2.1380791625282296E-5</v>
      </c>
      <c r="AS102">
        <f t="shared" si="43"/>
        <v>-9.460174316246856E-6</v>
      </c>
      <c r="AT102">
        <f t="shared" si="43"/>
        <v>-1.5369167916082414E-5</v>
      </c>
      <c r="AU102">
        <f t="shared" si="43"/>
        <v>-2.1265068373171173E-5</v>
      </c>
      <c r="AV102">
        <f t="shared" si="43"/>
        <v>-2.2238333779319287E-5</v>
      </c>
      <c r="AW102">
        <f t="shared" si="43"/>
        <v>6.8313818663422475E-6</v>
      </c>
      <c r="AZ102">
        <f t="shared" si="46"/>
        <v>2.6994785676988793E-4</v>
      </c>
      <c r="BA102">
        <f t="shared" si="44"/>
        <v>1.5988528006972925E-4</v>
      </c>
      <c r="BB102">
        <f t="shared" si="44"/>
        <v>2.3710065417850907E-4</v>
      </c>
      <c r="BC102">
        <f t="shared" si="44"/>
        <v>2.5009029566805884E-4</v>
      </c>
      <c r="BD102">
        <f t="shared" si="44"/>
        <v>2.2262778813176599E-4</v>
      </c>
      <c r="BE102">
        <f t="shared" si="44"/>
        <v>1.5131342533016256E-4</v>
      </c>
      <c r="BF102">
        <f t="shared" si="44"/>
        <v>2.3417079346385085E-4</v>
      </c>
      <c r="BG102">
        <f t="shared" si="44"/>
        <v>2.4844389618260598E-4</v>
      </c>
      <c r="BH102">
        <f t="shared" si="44"/>
        <v>2.0060516500186817E-4</v>
      </c>
      <c r="BI102">
        <f t="shared" si="44"/>
        <v>3.8633210348405669E-4</v>
      </c>
    </row>
    <row r="103" spans="3:122">
      <c r="C103">
        <f t="shared" si="42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5"/>
        <v>-2.436984394450774E-5</v>
      </c>
      <c r="AO103">
        <f t="shared" si="43"/>
        <v>7.7528726514009116E-6</v>
      </c>
      <c r="AP103">
        <f t="shared" si="43"/>
        <v>-1.0535745443336405E-5</v>
      </c>
      <c r="AQ103">
        <f t="shared" si="43"/>
        <v>-2.1909886841090388E-5</v>
      </c>
      <c r="AR103">
        <f t="shared" si="43"/>
        <v>-2.1479548539423752E-5</v>
      </c>
      <c r="AS103">
        <f t="shared" si="43"/>
        <v>-6.2955358307277833E-6</v>
      </c>
      <c r="AT103">
        <f t="shared" si="43"/>
        <v>-7.2172971528425294E-6</v>
      </c>
      <c r="AU103">
        <f t="shared" si="43"/>
        <v>-2.9151101948040388E-5</v>
      </c>
      <c r="AV103">
        <f t="shared" si="43"/>
        <v>-3.1155000916990356E-5</v>
      </c>
      <c r="AW103">
        <f t="shared" si="43"/>
        <v>1.4392679202213386E-5</v>
      </c>
      <c r="AZ103">
        <f t="shared" si="46"/>
        <v>2.9229635144442418E-4</v>
      </c>
      <c r="BA103">
        <f t="shared" si="44"/>
        <v>1.9276342382443902E-4</v>
      </c>
      <c r="BB103">
        <f t="shared" si="44"/>
        <v>2.8798378910666067E-4</v>
      </c>
      <c r="BC103">
        <f t="shared" si="44"/>
        <v>2.8212207552443468E-4</v>
      </c>
      <c r="BD103">
        <f t="shared" si="44"/>
        <v>2.7050727841882789E-4</v>
      </c>
      <c r="BE103">
        <f t="shared" si="44"/>
        <v>1.5670019025832693E-4</v>
      </c>
      <c r="BF103">
        <f t="shared" si="44"/>
        <v>2.7699607451246564E-4</v>
      </c>
      <c r="BG103">
        <f t="shared" si="44"/>
        <v>2.9842761262896479E-4</v>
      </c>
      <c r="BH103">
        <f t="shared" si="44"/>
        <v>2.5292502786996999E-4</v>
      </c>
      <c r="BI103">
        <f t="shared" si="44"/>
        <v>5.5359072137564527E-4</v>
      </c>
    </row>
    <row r="104" spans="3:122">
      <c r="C104">
        <f t="shared" si="42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5"/>
        <v>-2.21076364566034E-5</v>
      </c>
      <c r="AO104">
        <f t="shared" si="43"/>
        <v>1.0324562690435429E-5</v>
      </c>
      <c r="AP104">
        <f t="shared" si="43"/>
        <v>-1.0609947956352581E-5</v>
      </c>
      <c r="AQ104">
        <f t="shared" si="43"/>
        <v>-1.7244669878802032E-5</v>
      </c>
      <c r="AR104">
        <f t="shared" si="43"/>
        <v>-2.1568077230813318E-5</v>
      </c>
      <c r="AS104">
        <f t="shared" si="43"/>
        <v>-4.7205533911095571E-6</v>
      </c>
      <c r="AT104">
        <f t="shared" si="43"/>
        <v>-3.7348606961914034E-6</v>
      </c>
      <c r="AU104">
        <f t="shared" si="43"/>
        <v>-3.4436719868711048E-5</v>
      </c>
      <c r="AV104">
        <f t="shared" si="43"/>
        <v>-3.7919876569983348E-5</v>
      </c>
      <c r="AW104">
        <f t="shared" si="43"/>
        <v>1.9330395603458459E-5</v>
      </c>
      <c r="AZ104">
        <f t="shared" si="46"/>
        <v>3.2368132113519345E-4</v>
      </c>
      <c r="BA104">
        <f t="shared" si="44"/>
        <v>2.4924602554312779E-4</v>
      </c>
      <c r="BB104">
        <f t="shared" si="44"/>
        <v>3.3798872769892792E-4</v>
      </c>
      <c r="BC104">
        <f t="shared" si="44"/>
        <v>3.1742093031478778E-4</v>
      </c>
      <c r="BD104">
        <f t="shared" si="44"/>
        <v>3.0887157667037883E-4</v>
      </c>
      <c r="BE104">
        <f t="shared" si="44"/>
        <v>1.7296545052499068E-4</v>
      </c>
      <c r="BF104">
        <f t="shared" si="44"/>
        <v>3.2258159518514635E-4</v>
      </c>
      <c r="BG104">
        <f t="shared" si="44"/>
        <v>3.4361679525310527E-4</v>
      </c>
      <c r="BH104">
        <f t="shared" si="44"/>
        <v>3.024593680376875E-4</v>
      </c>
      <c r="BI104">
        <f t="shared" si="44"/>
        <v>6.6685820452253605E-4</v>
      </c>
    </row>
    <row r="105" spans="3:122">
      <c r="C105">
        <f t="shared" si="42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5"/>
        <v>-2.1507609666897325E-5</v>
      </c>
      <c r="AO105">
        <f t="shared" si="43"/>
        <v>1.4060904026468591E-5</v>
      </c>
      <c r="AP105">
        <f t="shared" si="43"/>
        <v>-1.2936926577149682E-5</v>
      </c>
      <c r="AQ105">
        <f t="shared" si="43"/>
        <v>-1.2874064199253158E-5</v>
      </c>
      <c r="AR105">
        <f t="shared" si="43"/>
        <v>-2.1353557371184495E-5</v>
      </c>
      <c r="AS105">
        <f t="shared" si="43"/>
        <v>-3.1739879550984998E-6</v>
      </c>
      <c r="AT105">
        <f t="shared" si="43"/>
        <v>-3.366801284871118E-6</v>
      </c>
      <c r="AU105">
        <f t="shared" si="43"/>
        <v>-3.8255389562579114E-5</v>
      </c>
      <c r="AV105">
        <f t="shared" si="43"/>
        <v>-4.3571149452982928E-5</v>
      </c>
      <c r="AW105">
        <f t="shared" si="43"/>
        <v>2.3635362031760974E-5</v>
      </c>
      <c r="AZ105">
        <f t="shared" si="46"/>
        <v>3.5350287256568345E-4</v>
      </c>
      <c r="BA105">
        <f t="shared" si="44"/>
        <v>3.32456887390532E-4</v>
      </c>
      <c r="BB105">
        <f t="shared" si="44"/>
        <v>3.8613283093359588E-4</v>
      </c>
      <c r="BC105">
        <f t="shared" si="44"/>
        <v>3.5357166725627563E-4</v>
      </c>
      <c r="BD105">
        <f t="shared" si="44"/>
        <v>3.4093810065867491E-4</v>
      </c>
      <c r="BE105">
        <f t="shared" si="44"/>
        <v>1.9552998730586242E-4</v>
      </c>
      <c r="BF105">
        <f t="shared" si="44"/>
        <v>3.708958302058845E-4</v>
      </c>
      <c r="BG105">
        <f t="shared" si="44"/>
        <v>3.8586256755566788E-4</v>
      </c>
      <c r="BH105">
        <f t="shared" si="44"/>
        <v>3.5081373705721653E-4</v>
      </c>
      <c r="BI105">
        <f t="shared" si="44"/>
        <v>7.6601538150436444E-4</v>
      </c>
      <c r="BL105" s="61" t="s">
        <v>202</v>
      </c>
      <c r="BX105" s="121"/>
      <c r="BY105" t="s">
        <v>179</v>
      </c>
      <c r="CK105" t="s">
        <v>180</v>
      </c>
      <c r="CW105" t="s">
        <v>179</v>
      </c>
      <c r="DI105" t="s">
        <v>180</v>
      </c>
    </row>
    <row r="106" spans="3:122">
      <c r="C106">
        <f t="shared" si="42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5"/>
        <v>-2.1312790218329928E-5</v>
      </c>
      <c r="AO106">
        <f t="shared" si="43"/>
        <v>1.9231643797573377E-5</v>
      </c>
      <c r="AP106">
        <f t="shared" si="43"/>
        <v>-1.6563720204122126E-5</v>
      </c>
      <c r="AQ106">
        <f t="shared" si="43"/>
        <v>-8.3561126900485083E-6</v>
      </c>
      <c r="AR106">
        <f t="shared" si="43"/>
        <v>-2.0825580858798212E-5</v>
      </c>
      <c r="AS106">
        <f t="shared" si="43"/>
        <v>-1.2941097331805955E-6</v>
      </c>
      <c r="AT106">
        <f t="shared" si="43"/>
        <v>-5.6926105815071606E-6</v>
      </c>
      <c r="AU106">
        <f t="shared" si="43"/>
        <v>-4.0991290013806794E-5</v>
      </c>
      <c r="AV106">
        <f t="shared" si="43"/>
        <v>-4.859557830537702E-5</v>
      </c>
      <c r="AW106">
        <f t="shared" si="43"/>
        <v>2.7868472590287607E-5</v>
      </c>
      <c r="AZ106">
        <f t="shared" si="46"/>
        <v>3.7711511173603229E-4</v>
      </c>
      <c r="BA106">
        <f t="shared" si="44"/>
        <v>4.4543788833095927E-4</v>
      </c>
      <c r="BB106">
        <f t="shared" si="44"/>
        <v>4.3248961516402149E-4</v>
      </c>
      <c r="BC106">
        <f t="shared" si="44"/>
        <v>3.8979047101929019E-4</v>
      </c>
      <c r="BD106">
        <f t="shared" si="44"/>
        <v>3.6889013551263944E-4</v>
      </c>
      <c r="BE106">
        <f t="shared" si="44"/>
        <v>2.2284340129324356E-4</v>
      </c>
      <c r="BF106">
        <f t="shared" si="44"/>
        <v>4.2146942198355102E-4</v>
      </c>
      <c r="BG106">
        <f t="shared" si="44"/>
        <v>4.2600071203298916E-4</v>
      </c>
      <c r="BH106">
        <f t="shared" si="44"/>
        <v>3.9866833789188166E-4</v>
      </c>
      <c r="BI106">
        <f t="shared" si="44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47">BN106</f>
        <v>225</v>
      </c>
      <c r="CA106">
        <f t="shared" ref="CA106" si="48">BO106</f>
        <v>250</v>
      </c>
      <c r="CB106">
        <f t="shared" ref="CB106" si="49">BP106</f>
        <v>300</v>
      </c>
      <c r="CC106">
        <f t="shared" ref="CC106" si="50">BQ106</f>
        <v>365</v>
      </c>
      <c r="CD106">
        <f t="shared" ref="CD106" si="51">BR106</f>
        <v>730</v>
      </c>
      <c r="CE106">
        <f t="shared" ref="CE106" si="52">BS106</f>
        <v>1460</v>
      </c>
      <c r="CF106">
        <f t="shared" ref="CF106" si="53">BT106</f>
        <v>2920</v>
      </c>
      <c r="CG106">
        <f t="shared" ref="CG106" si="54">BU106</f>
        <v>5840</v>
      </c>
      <c r="CH106">
        <f t="shared" ref="CH106" si="55">BV106</f>
        <v>7946.78</v>
      </c>
      <c r="CK106">
        <f>BY106</f>
        <v>200</v>
      </c>
      <c r="CL106">
        <f t="shared" ref="CL106" si="56">BZ106</f>
        <v>225</v>
      </c>
      <c r="CM106">
        <f t="shared" ref="CM106" si="57">CA106</f>
        <v>250</v>
      </c>
      <c r="CN106">
        <f t="shared" ref="CN106" si="58">CB106</f>
        <v>300</v>
      </c>
      <c r="CO106">
        <f t="shared" ref="CO106" si="59">CC106</f>
        <v>365</v>
      </c>
      <c r="CP106">
        <f t="shared" ref="CP106" si="60">CD106</f>
        <v>730</v>
      </c>
      <c r="CQ106">
        <f t="shared" ref="CQ106" si="61">CE106</f>
        <v>1460</v>
      </c>
      <c r="CR106">
        <f t="shared" ref="CR106" si="62">CF106</f>
        <v>2920</v>
      </c>
      <c r="CS106">
        <f t="shared" ref="CS106" si="63">CG106</f>
        <v>5840</v>
      </c>
      <c r="CT106">
        <f t="shared" ref="CT106" si="64">CH106</f>
        <v>7946.78</v>
      </c>
      <c r="CW106">
        <f>CK106</f>
        <v>200</v>
      </c>
      <c r="CX106">
        <f t="shared" ref="CX106" si="65">CL106</f>
        <v>225</v>
      </c>
      <c r="CY106">
        <f t="shared" ref="CY106" si="66">CM106</f>
        <v>250</v>
      </c>
      <c r="CZ106">
        <f t="shared" ref="CZ106" si="67">CN106</f>
        <v>300</v>
      </c>
      <c r="DA106">
        <f t="shared" ref="DA106" si="68">CO106</f>
        <v>365</v>
      </c>
      <c r="DB106">
        <f t="shared" ref="DB106" si="69">CP106</f>
        <v>730</v>
      </c>
      <c r="DC106">
        <f t="shared" ref="DC106" si="70">CQ106</f>
        <v>1460</v>
      </c>
      <c r="DD106">
        <f t="shared" ref="DD106" si="71">CR106</f>
        <v>2920</v>
      </c>
      <c r="DE106">
        <f t="shared" ref="DE106" si="72">CS106</f>
        <v>5840</v>
      </c>
      <c r="DF106">
        <f t="shared" ref="DF106" si="73">CT106</f>
        <v>7946.78</v>
      </c>
      <c r="DI106">
        <f>CW106</f>
        <v>200</v>
      </c>
      <c r="DJ106">
        <f t="shared" ref="DJ106" si="74">CX106</f>
        <v>225</v>
      </c>
      <c r="DK106">
        <f t="shared" ref="DK106" si="75">CY106</f>
        <v>250</v>
      </c>
      <c r="DL106">
        <f t="shared" ref="DL106" si="76">CZ106</f>
        <v>300</v>
      </c>
      <c r="DM106">
        <f t="shared" ref="DM106" si="77">DA106</f>
        <v>365</v>
      </c>
      <c r="DN106">
        <f t="shared" ref="DN106" si="78">DB106</f>
        <v>730</v>
      </c>
      <c r="DO106">
        <f t="shared" ref="DO106" si="79">DC106</f>
        <v>1460</v>
      </c>
      <c r="DP106">
        <f t="shared" ref="DP106" si="80">DD106</f>
        <v>2920</v>
      </c>
      <c r="DQ106">
        <f t="shared" ref="DQ106" si="81">DE106</f>
        <v>5840</v>
      </c>
      <c r="DR106">
        <f t="shared" ref="DR106" si="82">DF106</f>
        <v>7946.78</v>
      </c>
    </row>
    <row r="107" spans="3:122">
      <c r="C107">
        <f t="shared" si="42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5"/>
        <v>-2.1147058112626886E-5</v>
      </c>
      <c r="AO107">
        <f t="shared" si="43"/>
        <v>2.5734245922130798E-5</v>
      </c>
      <c r="AP107">
        <f t="shared" si="43"/>
        <v>-2.1089324484583911E-5</v>
      </c>
      <c r="AQ107">
        <f t="shared" si="43"/>
        <v>-3.7142561722523955E-6</v>
      </c>
      <c r="AR107">
        <f t="shared" si="43"/>
        <v>-2.0089453034877208E-5</v>
      </c>
      <c r="AS107">
        <f t="shared" si="43"/>
        <v>9.5942293127229477E-7</v>
      </c>
      <c r="AT107">
        <f t="shared" si="43"/>
        <v>-1.0396453918848852E-5</v>
      </c>
      <c r="AU107">
        <f t="shared" si="43"/>
        <v>-4.2873075336687485E-5</v>
      </c>
      <c r="AV107">
        <f t="shared" si="43"/>
        <v>-5.318520097939079E-5</v>
      </c>
      <c r="AW107">
        <f t="shared" si="43"/>
        <v>3.2201892748575842E-5</v>
      </c>
      <c r="AZ107">
        <f t="shared" si="46"/>
        <v>3.9270512036421537E-4</v>
      </c>
      <c r="BA107">
        <f t="shared" si="44"/>
        <v>5.8886601107715336E-4</v>
      </c>
      <c r="BB107">
        <f t="shared" si="44"/>
        <v>4.7710938149455554E-4</v>
      </c>
      <c r="BC107">
        <f t="shared" si="44"/>
        <v>4.2585036274240726E-4</v>
      </c>
      <c r="BD107">
        <f t="shared" si="44"/>
        <v>3.9391480974937192E-4</v>
      </c>
      <c r="BE107">
        <f t="shared" si="44"/>
        <v>2.5388248043409651E-4</v>
      </c>
      <c r="BF107">
        <f t="shared" si="44"/>
        <v>4.7370608095199354E-4</v>
      </c>
      <c r="BG107">
        <f t="shared" si="44"/>
        <v>4.6444440724581346E-4</v>
      </c>
      <c r="BH107">
        <f t="shared" si="44"/>
        <v>4.461670462351621E-4</v>
      </c>
      <c r="BI107">
        <f t="shared" si="44"/>
        <v>9.505159613842401E-4</v>
      </c>
      <c r="BL107" t="str">
        <f t="shared" ref="BL107:BL116" si="83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42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5"/>
        <v>-2.0909371181867305E-5</v>
      </c>
      <c r="AO108">
        <f t="shared" si="43"/>
        <v>3.3075371986509498E-5</v>
      </c>
      <c r="AP108">
        <f t="shared" si="43"/>
        <v>-2.622105182373857E-5</v>
      </c>
      <c r="AQ108">
        <f t="shared" si="43"/>
        <v>8.8300014476231986E-7</v>
      </c>
      <c r="AR108">
        <f t="shared" si="43"/>
        <v>-1.9291845240189691E-5</v>
      </c>
      <c r="AS108">
        <f t="shared" si="43"/>
        <v>3.476399560357245E-6</v>
      </c>
      <c r="AT108">
        <f t="shared" si="43"/>
        <v>-1.6878599661181425E-5</v>
      </c>
      <c r="AU108">
        <f t="shared" si="43"/>
        <v>-4.4193774738942476E-5</v>
      </c>
      <c r="AV108">
        <f t="shared" si="43"/>
        <v>-5.7474592638734323E-5</v>
      </c>
      <c r="AW108">
        <f t="shared" si="43"/>
        <v>3.6714820960580361E-5</v>
      </c>
      <c r="AZ108">
        <f t="shared" si="46"/>
        <v>4.0097494851732871E-4</v>
      </c>
      <c r="BA108">
        <f t="shared" si="44"/>
        <v>7.5822273589274943E-4</v>
      </c>
      <c r="BB108">
        <f t="shared" si="44"/>
        <v>5.2038333963204592E-4</v>
      </c>
      <c r="BC108">
        <f t="shared" si="44"/>
        <v>4.6161153505117612E-4</v>
      </c>
      <c r="BD108">
        <f t="shared" si="44"/>
        <v>4.1704242019732421E-4</v>
      </c>
      <c r="BE108">
        <f t="shared" si="44"/>
        <v>2.871807210851374E-4</v>
      </c>
      <c r="BF108">
        <f t="shared" si="44"/>
        <v>5.2667954273686647E-4</v>
      </c>
      <c r="BG108">
        <f t="shared" si="44"/>
        <v>5.0162352506145859E-4</v>
      </c>
      <c r="BH108">
        <f t="shared" si="44"/>
        <v>4.9330570799332139E-4</v>
      </c>
      <c r="BI108">
        <f t="shared" si="44"/>
        <v>1.0392559773882565E-3</v>
      </c>
      <c r="BL108" t="str">
        <f t="shared" si="83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42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5"/>
        <v>-2.0628263022037249E-5</v>
      </c>
      <c r="AO109">
        <f t="shared" si="43"/>
        <v>4.0465197522541942E-5</v>
      </c>
      <c r="AP109">
        <f t="shared" si="43"/>
        <v>-3.1694353695269686E-5</v>
      </c>
      <c r="AQ109">
        <f t="shared" si="43"/>
        <v>5.224442731424319E-6</v>
      </c>
      <c r="AR109">
        <f t="shared" si="43"/>
        <v>-1.8585341988705908E-5</v>
      </c>
      <c r="AS109">
        <f t="shared" si="43"/>
        <v>6.0477407316257678E-6</v>
      </c>
      <c r="AT109">
        <f t="shared" si="43"/>
        <v>-2.4150050638995321E-5</v>
      </c>
      <c r="AU109">
        <f t="shared" si="43"/>
        <v>-4.5316231737925993E-5</v>
      </c>
      <c r="AV109">
        <f t="shared" si="43"/>
        <v>-6.1578733313036771E-5</v>
      </c>
      <c r="AW109">
        <f t="shared" si="43"/>
        <v>4.1448786934295749E-5</v>
      </c>
      <c r="AZ109">
        <f t="shared" si="46"/>
        <v>4.0499558188848228E-4</v>
      </c>
      <c r="BA109">
        <f t="shared" si="44"/>
        <v>9.4334987983016576E-4</v>
      </c>
      <c r="BB109">
        <f t="shared" si="44"/>
        <v>5.6290265186919545E-4</v>
      </c>
      <c r="BC109">
        <f t="shared" si="44"/>
        <v>4.9678638168496438E-4</v>
      </c>
      <c r="BD109">
        <f t="shared" si="44"/>
        <v>4.3916309473984001E-4</v>
      </c>
      <c r="BE109">
        <f t="shared" si="44"/>
        <v>3.2074862402534207E-4</v>
      </c>
      <c r="BF109">
        <f t="shared" si="44"/>
        <v>5.7925888485546541E-4</v>
      </c>
      <c r="BG109">
        <f t="shared" si="44"/>
        <v>5.3798584109071568E-4</v>
      </c>
      <c r="BH109">
        <f t="shared" si="44"/>
        <v>5.4004319357451821E-4</v>
      </c>
      <c r="BI109">
        <f t="shared" si="44"/>
        <v>1.1264572175488097E-3</v>
      </c>
      <c r="BL109" t="str">
        <f t="shared" si="83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42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5"/>
        <v>-2.0386059611247719E-5</v>
      </c>
      <c r="AO110">
        <f t="shared" si="43"/>
        <v>4.7214602445209075E-5</v>
      </c>
      <c r="AP110">
        <f t="shared" si="43"/>
        <v>-3.730728148257904E-5</v>
      </c>
      <c r="AQ110">
        <f t="shared" si="43"/>
        <v>9.1691834461909971E-6</v>
      </c>
      <c r="AR110">
        <f t="shared" si="43"/>
        <v>-1.8069891254933332E-5</v>
      </c>
      <c r="AS110">
        <f t="shared" si="43"/>
        <v>8.4824880853205371E-6</v>
      </c>
      <c r="AT110">
        <f t="shared" si="43"/>
        <v>-3.1272446150733187E-5</v>
      </c>
      <c r="AU110">
        <f t="shared" si="43"/>
        <v>-4.6535677134300129E-5</v>
      </c>
      <c r="AV110">
        <f t="shared" si="43"/>
        <v>-6.5588362379517503E-5</v>
      </c>
      <c r="AW110">
        <f t="shared" si="43"/>
        <v>4.6429411040843464E-5</v>
      </c>
      <c r="AZ110">
        <f t="shared" si="46"/>
        <v>4.0854922357466455E-4</v>
      </c>
      <c r="BA110">
        <f t="shared" si="44"/>
        <v>1.1332847577920802E-3</v>
      </c>
      <c r="BB110">
        <f t="shared" si="44"/>
        <v>6.0524616498233751E-4</v>
      </c>
      <c r="BC110">
        <f t="shared" si="44"/>
        <v>5.3111008921663267E-4</v>
      </c>
      <c r="BD110">
        <f t="shared" si="44"/>
        <v>4.6090469974205785E-4</v>
      </c>
      <c r="BE110">
        <f t="shared" si="44"/>
        <v>3.5292122902180273E-4</v>
      </c>
      <c r="BF110">
        <f t="shared" si="44"/>
        <v>6.3059682664406123E-4</v>
      </c>
      <c r="BG110">
        <f t="shared" si="44"/>
        <v>5.7391103270954609E-4</v>
      </c>
      <c r="BH110">
        <f t="shared" si="44"/>
        <v>5.8638255667586001E-4</v>
      </c>
      <c r="BI110">
        <f t="shared" si="44"/>
        <v>1.212362229723585E-3</v>
      </c>
      <c r="BL110" t="str">
        <f t="shared" si="83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42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5"/>
        <v>-2.0136658785405593E-5</v>
      </c>
      <c r="AO111">
        <f t="shared" si="43"/>
        <v>5.6300862712900372E-5</v>
      </c>
      <c r="AP111">
        <f t="shared" si="43"/>
        <v>-4.6441399613347009E-5</v>
      </c>
      <c r="AQ111">
        <f t="shared" si="43"/>
        <v>1.4734175338437479E-5</v>
      </c>
      <c r="AR111">
        <f t="shared" si="43"/>
        <v>-1.7636542610422053E-5</v>
      </c>
      <c r="AS111">
        <f t="shared" si="43"/>
        <v>1.2039768662887909E-5</v>
      </c>
      <c r="AT111">
        <f t="shared" si="43"/>
        <v>-4.1867618472129424E-5</v>
      </c>
      <c r="AU111">
        <f t="shared" si="43"/>
        <v>-4.8789622567891374E-5</v>
      </c>
      <c r="AV111">
        <f t="shared" si="43"/>
        <v>-7.1915147748300551E-5</v>
      </c>
      <c r="AW111">
        <f t="shared" si="43"/>
        <v>5.496539684112558E-5</v>
      </c>
      <c r="AZ111">
        <f t="shared" si="46"/>
        <v>4.1616648094152536E-4</v>
      </c>
      <c r="BA111">
        <f t="shared" si="44"/>
        <v>1.4377960115579051E-3</v>
      </c>
      <c r="BB111">
        <f t="shared" si="44"/>
        <v>6.7297513332764312E-4</v>
      </c>
      <c r="BC111">
        <f t="shared" si="44"/>
        <v>5.8424821441540578E-4</v>
      </c>
      <c r="BD111">
        <f t="shared" si="44"/>
        <v>4.9533691258537736E-4</v>
      </c>
      <c r="BE111">
        <f t="shared" si="44"/>
        <v>4.01315524041421E-4</v>
      </c>
      <c r="BF111">
        <f t="shared" si="44"/>
        <v>7.1059190413738389E-4</v>
      </c>
      <c r="BG111">
        <f t="shared" si="44"/>
        <v>6.3098964431374167E-4</v>
      </c>
      <c r="BH111">
        <f t="shared" si="44"/>
        <v>6.602446870525888E-4</v>
      </c>
      <c r="BI111">
        <f t="shared" si="44"/>
        <v>1.3478685982369551E-3</v>
      </c>
      <c r="BL111" t="str">
        <f t="shared" si="83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42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5"/>
        <v>-2.0022238439157598E-5</v>
      </c>
      <c r="AO112">
        <f t="shared" si="43"/>
        <v>6.3430847913168017E-5</v>
      </c>
      <c r="AP112">
        <f t="shared" si="43"/>
        <v>-5.5722254802865567E-5</v>
      </c>
      <c r="AQ112">
        <f t="shared" si="43"/>
        <v>1.9634136051184135E-5</v>
      </c>
      <c r="AR112">
        <f t="shared" si="43"/>
        <v>-1.7570205611814829E-5</v>
      </c>
      <c r="AS112">
        <f t="shared" si="43"/>
        <v>1.5304726855510135E-5</v>
      </c>
      <c r="AT112">
        <f t="shared" si="43"/>
        <v>-5.1809122945785325E-5</v>
      </c>
      <c r="AU112">
        <f t="shared" si="43"/>
        <v>-5.1263322827231215E-5</v>
      </c>
      <c r="AV112">
        <f t="shared" si="43"/>
        <v>-7.8186695030276604E-5</v>
      </c>
      <c r="AW112">
        <f t="shared" si="43"/>
        <v>6.4229996958287204E-5</v>
      </c>
      <c r="AZ112">
        <f t="shared" si="46"/>
        <v>4.256561720013485E-4</v>
      </c>
      <c r="BA112">
        <f t="shared" si="44"/>
        <v>1.7410095372727447E-3</v>
      </c>
      <c r="BB112">
        <f t="shared" si="44"/>
        <v>7.4057000033910859E-4</v>
      </c>
      <c r="BC112">
        <f t="shared" si="44"/>
        <v>6.3552665748876393E-4</v>
      </c>
      <c r="BD112">
        <f t="shared" si="44"/>
        <v>5.2935245508646685E-4</v>
      </c>
      <c r="BE112">
        <f t="shared" si="44"/>
        <v>4.4709188490187643E-4</v>
      </c>
      <c r="BF112">
        <f t="shared" si="44"/>
        <v>7.8894391356403666E-4</v>
      </c>
      <c r="BG112">
        <f t="shared" si="44"/>
        <v>6.8771822435172278E-4</v>
      </c>
      <c r="BH112">
        <f t="shared" si="44"/>
        <v>7.341650171852742E-4</v>
      </c>
      <c r="BI112">
        <f t="shared" si="44"/>
        <v>1.4812884220954446E-3</v>
      </c>
      <c r="BL112" t="str">
        <f t="shared" si="83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84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5"/>
        <v>-2.0007787084799138E-5</v>
      </c>
      <c r="AO113">
        <f t="shared" si="43"/>
        <v>6.8714217848195856E-5</v>
      </c>
      <c r="AP113">
        <f t="shared" si="43"/>
        <v>-6.5021875591074918E-5</v>
      </c>
      <c r="AQ113">
        <f t="shared" si="43"/>
        <v>2.4006153257632144E-5</v>
      </c>
      <c r="AR113">
        <f t="shared" si="43"/>
        <v>-1.7797750958903276E-5</v>
      </c>
      <c r="AS113">
        <f t="shared" si="43"/>
        <v>1.8336656312232326E-5</v>
      </c>
      <c r="AT113">
        <f t="shared" si="43"/>
        <v>-6.1271938637299562E-5</v>
      </c>
      <c r="AU113">
        <f t="shared" si="43"/>
        <v>-5.382944425032693E-5</v>
      </c>
      <c r="AV113">
        <f t="shared" si="43"/>
        <v>-8.4393468512620887E-5</v>
      </c>
      <c r="AW113">
        <f t="shared" si="43"/>
        <v>7.4177165632938332E-5</v>
      </c>
      <c r="AZ113">
        <f t="shared" si="46"/>
        <v>4.3642282073449063E-4</v>
      </c>
      <c r="BA113">
        <f t="shared" si="44"/>
        <v>2.0384724860413816E-3</v>
      </c>
      <c r="BB113">
        <f t="shared" si="44"/>
        <v>8.0733715597009978E-4</v>
      </c>
      <c r="BC113">
        <f t="shared" si="44"/>
        <v>6.8463243064569739E-4</v>
      </c>
      <c r="BD113">
        <f t="shared" si="44"/>
        <v>5.6264603950732968E-4</v>
      </c>
      <c r="BE113">
        <f t="shared" si="44"/>
        <v>4.9068971294420659E-4</v>
      </c>
      <c r="BF113">
        <f t="shared" si="44"/>
        <v>8.6554154253270133E-4</v>
      </c>
      <c r="BG113">
        <f t="shared" si="44"/>
        <v>7.4364797036131263E-4</v>
      </c>
      <c r="BH113">
        <f t="shared" si="44"/>
        <v>8.0779480703285084E-4</v>
      </c>
      <c r="BI113">
        <f t="shared" si="44"/>
        <v>1.6114361703035019E-3</v>
      </c>
      <c r="BL113" t="str">
        <f t="shared" si="83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84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5"/>
        <v>-2.010612302336847E-5</v>
      </c>
      <c r="AO114">
        <f t="shared" si="45"/>
        <v>7.3276285618630141E-5</v>
      </c>
      <c r="AP114">
        <f t="shared" si="45"/>
        <v>-7.7618663192979321E-5</v>
      </c>
      <c r="AQ114">
        <f t="shared" si="45"/>
        <v>2.9297037038701873E-5</v>
      </c>
      <c r="AR114">
        <f t="shared" si="45"/>
        <v>-1.8543207292141719E-5</v>
      </c>
      <c r="AS114">
        <f t="shared" si="45"/>
        <v>2.2188343548609318E-5</v>
      </c>
      <c r="AT114">
        <f t="shared" si="45"/>
        <v>-7.3702815971293876E-5</v>
      </c>
      <c r="AU114">
        <f t="shared" si="45"/>
        <v>-5.7418967532333438E-5</v>
      </c>
      <c r="AV114">
        <f t="shared" si="45"/>
        <v>-9.2882241580138133E-5</v>
      </c>
      <c r="AW114">
        <f t="shared" si="45"/>
        <v>8.8895948266521643E-5</v>
      </c>
      <c r="AZ114">
        <f t="shared" si="46"/>
        <v>4.5251749012206722E-4</v>
      </c>
      <c r="BA114">
        <f t="shared" si="46"/>
        <v>2.4314179963980257E-3</v>
      </c>
      <c r="BB114">
        <f t="shared" si="46"/>
        <v>8.9729171645101791E-4</v>
      </c>
      <c r="BC114">
        <f t="shared" si="46"/>
        <v>7.4855703303524583E-4</v>
      </c>
      <c r="BD114">
        <f t="shared" si="46"/>
        <v>6.0735993082705489E-4</v>
      </c>
      <c r="BE114">
        <f t="shared" si="46"/>
        <v>5.4787194337727876E-4</v>
      </c>
      <c r="BF114">
        <f t="shared" si="46"/>
        <v>9.6817294923382414E-4</v>
      </c>
      <c r="BG114">
        <f t="shared" si="46"/>
        <v>8.1915609054366233E-4</v>
      </c>
      <c r="BH114">
        <f t="shared" si="46"/>
        <v>9.0854048314235099E-4</v>
      </c>
      <c r="BI114">
        <f t="shared" si="46"/>
        <v>1.7843384733411943E-3</v>
      </c>
      <c r="BL114" t="str">
        <f t="shared" si="83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84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5"/>
        <v>-2.0282979292451296E-5</v>
      </c>
      <c r="AO115">
        <f t="shared" si="45"/>
        <v>7.5123129818311773E-5</v>
      </c>
      <c r="AP115">
        <f t="shared" si="45"/>
        <v>-8.8701116629134901E-5</v>
      </c>
      <c r="AQ115">
        <f t="shared" si="45"/>
        <v>3.3497984232980335E-5</v>
      </c>
      <c r="AR115">
        <f t="shared" si="45"/>
        <v>-1.962798306809517E-5</v>
      </c>
      <c r="AS115">
        <f t="shared" si="45"/>
        <v>2.542250339260729E-5</v>
      </c>
      <c r="AT115">
        <f t="shared" si="45"/>
        <v>-8.4568317974336674E-5</v>
      </c>
      <c r="AU115">
        <f t="shared" si="45"/>
        <v>-6.0717502398027702E-5</v>
      </c>
      <c r="AV115">
        <f t="shared" si="45"/>
        <v>-1.0063824703086843E-4</v>
      </c>
      <c r="AW115">
        <f t="shared" si="45"/>
        <v>1.0324396810242661E-4</v>
      </c>
      <c r="AZ115">
        <f t="shared" si="46"/>
        <v>4.6789548966750578E-4</v>
      </c>
      <c r="BA115">
        <f t="shared" si="46"/>
        <v>2.7678626075831815E-3</v>
      </c>
      <c r="BB115">
        <f t="shared" si="46"/>
        <v>9.7727441075522148E-4</v>
      </c>
      <c r="BC115">
        <f t="shared" si="46"/>
        <v>8.0342670363461747E-4</v>
      </c>
      <c r="BD115">
        <f t="shared" si="46"/>
        <v>6.4734319045467383E-4</v>
      </c>
      <c r="BE115">
        <f t="shared" si="46"/>
        <v>5.9773159095906738E-4</v>
      </c>
      <c r="BF115">
        <f t="shared" si="46"/>
        <v>1.0591448679236899E-3</v>
      </c>
      <c r="BG115">
        <f t="shared" si="46"/>
        <v>8.8665935443663123E-4</v>
      </c>
      <c r="BH115">
        <f t="shared" si="46"/>
        <v>9.9986362212751826E-4</v>
      </c>
      <c r="BI115">
        <f t="shared" si="46"/>
        <v>1.9355379130122398E-3</v>
      </c>
      <c r="BL115" t="str">
        <f t="shared" si="83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84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5"/>
        <v>-2.051840376401793E-5</v>
      </c>
      <c r="AO116">
        <f t="shared" si="45"/>
        <v>7.5197476664566804E-5</v>
      </c>
      <c r="AP116">
        <f t="shared" si="45"/>
        <v>-9.922417730212098E-5</v>
      </c>
      <c r="AQ116">
        <f t="shared" si="45"/>
        <v>3.7183379309660924E-5</v>
      </c>
      <c r="AR116">
        <f t="shared" si="45"/>
        <v>-2.1102804317890504E-5</v>
      </c>
      <c r="AS116">
        <f t="shared" si="45"/>
        <v>2.8434726362844661E-5</v>
      </c>
      <c r="AT116">
        <f t="shared" si="45"/>
        <v>-9.5118334119143858E-5</v>
      </c>
      <c r="AU116">
        <f t="shared" si="45"/>
        <v>-6.4051547854233144E-5</v>
      </c>
      <c r="AV116">
        <f t="shared" si="45"/>
        <v>-1.0851750428233494E-4</v>
      </c>
      <c r="AW116">
        <f t="shared" si="45"/>
        <v>1.184025206379635E-4</v>
      </c>
      <c r="AZ116">
        <f t="shared" si="46"/>
        <v>4.8352371239676687E-4</v>
      </c>
      <c r="BA116">
        <f t="shared" si="46"/>
        <v>3.0797687559279462E-3</v>
      </c>
      <c r="BB116">
        <f t="shared" si="46"/>
        <v>1.0555926373577037E-3</v>
      </c>
      <c r="BC116">
        <f t="shared" si="46"/>
        <v>8.5542771142754792E-4</v>
      </c>
      <c r="BD116">
        <f t="shared" si="46"/>
        <v>6.8711454320088581E-4</v>
      </c>
      <c r="BE116">
        <f t="shared" si="46"/>
        <v>6.4611639835373332E-4</v>
      </c>
      <c r="BF116">
        <f t="shared" si="46"/>
        <v>1.1481354145233258E-3</v>
      </c>
      <c r="BG116">
        <f t="shared" si="46"/>
        <v>9.5330978226400949E-4</v>
      </c>
      <c r="BH116">
        <f t="shared" si="46"/>
        <v>1.0911534638643615E-3</v>
      </c>
      <c r="BI116">
        <f t="shared" si="46"/>
        <v>2.0810911657657941E-3</v>
      </c>
      <c r="BL116" t="str">
        <f t="shared" si="83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84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5"/>
        <v>-2.0793837097936855E-5</v>
      </c>
      <c r="AO117">
        <f t="shared" si="45"/>
        <v>7.3886236615188601E-5</v>
      </c>
      <c r="AP117">
        <f t="shared" si="45"/>
        <v>-1.0897505469992881E-4</v>
      </c>
      <c r="AQ117">
        <f t="shared" si="45"/>
        <v>4.0390428385005648E-5</v>
      </c>
      <c r="AR117">
        <f t="shared" si="45"/>
        <v>-2.2971999751456528E-5</v>
      </c>
      <c r="AS117">
        <f t="shared" si="45"/>
        <v>3.1242573020071832E-5</v>
      </c>
      <c r="AT117">
        <f t="shared" si="45"/>
        <v>-1.053960548392151E-4</v>
      </c>
      <c r="AU117">
        <f t="shared" si="45"/>
        <v>-6.7425275867489685E-5</v>
      </c>
      <c r="AV117">
        <f t="shared" si="45"/>
        <v>-1.1657264206175485E-4</v>
      </c>
      <c r="AW117">
        <f t="shared" si="45"/>
        <v>1.3421874231428434E-4</v>
      </c>
      <c r="AZ117">
        <f t="shared" si="46"/>
        <v>4.9903542714423176E-4</v>
      </c>
      <c r="BA117">
        <f t="shared" si="46"/>
        <v>3.3627883026574753E-3</v>
      </c>
      <c r="BB117">
        <f t="shared" si="46"/>
        <v>1.1321763305373366E-3</v>
      </c>
      <c r="BC117">
        <f t="shared" si="46"/>
        <v>9.0462554243271533E-4</v>
      </c>
      <c r="BD117">
        <f t="shared" si="46"/>
        <v>7.2694272096730556E-4</v>
      </c>
      <c r="BE117">
        <f t="shared" si="46"/>
        <v>6.93266741092302E-4</v>
      </c>
      <c r="BF117">
        <f t="shared" si="46"/>
        <v>1.2350664505322503E-3</v>
      </c>
      <c r="BG117">
        <f t="shared" si="46"/>
        <v>1.0191275783761138E-3</v>
      </c>
      <c r="BH117">
        <f t="shared" si="46"/>
        <v>1.1823458282184957E-3</v>
      </c>
      <c r="BI117">
        <f t="shared" si="46"/>
        <v>2.2206695122436483E-3</v>
      </c>
    </row>
    <row r="118" spans="3:122">
      <c r="C118">
        <f t="shared" si="84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5"/>
        <v>-2.1094900595565203E-5</v>
      </c>
      <c r="AO118">
        <f t="shared" si="45"/>
        <v>7.1566043733752418E-5</v>
      </c>
      <c r="AP118">
        <f t="shared" si="45"/>
        <v>-1.1775344278080579E-4</v>
      </c>
      <c r="AQ118">
        <f t="shared" si="45"/>
        <v>4.3145431919275595E-5</v>
      </c>
      <c r="AR118">
        <f t="shared" si="45"/>
        <v>-2.5244244924777566E-5</v>
      </c>
      <c r="AS118">
        <f t="shared" si="45"/>
        <v>3.3859348176674438E-5</v>
      </c>
      <c r="AT118">
        <f t="shared" si="45"/>
        <v>-1.1542731833770416E-4</v>
      </c>
      <c r="AU118">
        <f t="shared" si="45"/>
        <v>-7.0850716834195478E-5</v>
      </c>
      <c r="AV118">
        <f t="shared" si="45"/>
        <v>-1.2484898393198439E-4</v>
      </c>
      <c r="AW118">
        <f t="shared" si="45"/>
        <v>1.5051949082484214E-4</v>
      </c>
      <c r="AZ118">
        <f t="shared" si="46"/>
        <v>5.1414290328869979E-4</v>
      </c>
      <c r="BA118">
        <f t="shared" si="46"/>
        <v>3.6133868819735672E-3</v>
      </c>
      <c r="BB118">
        <f t="shared" si="46"/>
        <v>1.206988688776418E-3</v>
      </c>
      <c r="BC118">
        <f t="shared" si="46"/>
        <v>9.5108109845781687E-4</v>
      </c>
      <c r="BD118">
        <f t="shared" si="46"/>
        <v>7.6708042573031467E-4</v>
      </c>
      <c r="BE118">
        <f t="shared" si="46"/>
        <v>7.3935238822580641E-4</v>
      </c>
      <c r="BF118">
        <f t="shared" si="46"/>
        <v>1.3198478208652636E-3</v>
      </c>
      <c r="BG118">
        <f t="shared" si="46"/>
        <v>1.084123832953518E-3</v>
      </c>
      <c r="BH118">
        <f t="shared" si="46"/>
        <v>1.2733550764406818E-3</v>
      </c>
      <c r="BI118">
        <f t="shared" si="46"/>
        <v>2.3540152513176153E-3</v>
      </c>
      <c r="BL118" t="s">
        <v>181</v>
      </c>
      <c r="BQ118" t="s">
        <v>196</v>
      </c>
      <c r="BR118" t="s">
        <v>192</v>
      </c>
      <c r="BT118" t="s">
        <v>190</v>
      </c>
      <c r="CV118" t="s">
        <v>181</v>
      </c>
      <c r="DA118" t="s">
        <v>196</v>
      </c>
      <c r="DB118" t="s">
        <v>192</v>
      </c>
      <c r="DD118" t="s">
        <v>190</v>
      </c>
      <c r="DH118" t="s">
        <v>181</v>
      </c>
      <c r="DM118" t="s">
        <v>196</v>
      </c>
      <c r="DN118" t="s">
        <v>192</v>
      </c>
      <c r="DP118" t="s">
        <v>190</v>
      </c>
    </row>
    <row r="119" spans="3:122" ht="16.5" thickBot="1">
      <c r="C119">
        <f t="shared" si="84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5"/>
        <v>-2.1410196688827118E-5</v>
      </c>
      <c r="AO119">
        <f t="shared" si="45"/>
        <v>6.8592392231324375E-5</v>
      </c>
      <c r="AP119">
        <f t="shared" si="45"/>
        <v>-1.2537962284807672E-4</v>
      </c>
      <c r="AQ119">
        <f t="shared" si="45"/>
        <v>4.5468734148548546E-5</v>
      </c>
      <c r="AR119">
        <f t="shared" si="45"/>
        <v>-2.7930159946979718E-5</v>
      </c>
      <c r="AS119">
        <f t="shared" si="45"/>
        <v>3.6296134200391583E-5</v>
      </c>
      <c r="AT119">
        <f t="shared" si="45"/>
        <v>-1.2522868274860441E-4</v>
      </c>
      <c r="AU119">
        <f t="shared" si="45"/>
        <v>-7.4344523614506414E-5</v>
      </c>
      <c r="AV119">
        <f t="shared" si="45"/>
        <v>-1.3338465575637385E-4</v>
      </c>
      <c r="AW119">
        <f t="shared" si="45"/>
        <v>1.6711775404241373E-4</v>
      </c>
      <c r="AZ119">
        <f t="shared" si="46"/>
        <v>5.2862209188237277E-4</v>
      </c>
      <c r="BA119">
        <f t="shared" si="46"/>
        <v>3.828925257586561E-3</v>
      </c>
      <c r="BB119">
        <f t="shared" si="46"/>
        <v>1.280018392556945E-3</v>
      </c>
      <c r="BC119">
        <f t="shared" si="46"/>
        <v>9.9485786104620898E-4</v>
      </c>
      <c r="BD119">
        <f t="shared" si="46"/>
        <v>8.07759800580644E-4</v>
      </c>
      <c r="BE119">
        <f t="shared" si="46"/>
        <v>7.8449885140630289E-4</v>
      </c>
      <c r="BF119">
        <f t="shared" si="46"/>
        <v>1.4024013112575577E-3</v>
      </c>
      <c r="BG119">
        <f t="shared" si="46"/>
        <v>1.1483036765637168E-3</v>
      </c>
      <c r="BH119">
        <f t="shared" si="46"/>
        <v>1.364083762238221E-3</v>
      </c>
      <c r="BI119">
        <f t="shared" si="46"/>
        <v>2.480952594039589E-3</v>
      </c>
      <c r="BM119" t="s">
        <v>195</v>
      </c>
      <c r="BN119" t="s">
        <v>185</v>
      </c>
      <c r="BQ119" t="s">
        <v>193</v>
      </c>
      <c r="BR119" t="s">
        <v>191</v>
      </c>
      <c r="BT119" t="s">
        <v>191</v>
      </c>
      <c r="BU119">
        <v>1</v>
      </c>
      <c r="BY119" t="s">
        <v>199</v>
      </c>
      <c r="BZ119" t="s">
        <v>200</v>
      </c>
      <c r="CW119" t="s">
        <v>195</v>
      </c>
      <c r="CX119" t="s">
        <v>185</v>
      </c>
      <c r="DA119" t="s">
        <v>193</v>
      </c>
      <c r="DB119" t="s">
        <v>191</v>
      </c>
      <c r="DD119" t="s">
        <v>191</v>
      </c>
      <c r="DE119">
        <v>1</v>
      </c>
      <c r="DI119" t="s">
        <v>195</v>
      </c>
      <c r="DJ119" t="s">
        <v>185</v>
      </c>
      <c r="DM119" t="s">
        <v>193</v>
      </c>
      <c r="DN119" t="s">
        <v>191</v>
      </c>
      <c r="DP119" t="s">
        <v>191</v>
      </c>
      <c r="DQ119">
        <v>1</v>
      </c>
    </row>
    <row r="120" spans="3:122">
      <c r="C120">
        <f t="shared" si="84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5"/>
        <v>-2.1730497453620123E-5</v>
      </c>
      <c r="AO120">
        <f t="shared" si="45"/>
        <v>6.5290135108390154E-5</v>
      </c>
      <c r="AP120">
        <f t="shared" si="45"/>
        <v>-1.3170210492027194E-4</v>
      </c>
      <c r="AQ120">
        <f t="shared" si="45"/>
        <v>4.7377598494637561E-5</v>
      </c>
      <c r="AR120">
        <f t="shared" si="45"/>
        <v>-3.1040614934215068E-5</v>
      </c>
      <c r="AS120">
        <f t="shared" si="45"/>
        <v>3.8562834112402183E-5</v>
      </c>
      <c r="AT120">
        <f t="shared" si="45"/>
        <v>-1.3481210539687308E-4</v>
      </c>
      <c r="AU120">
        <f t="shared" si="45"/>
        <v>-7.7926156477568776E-5</v>
      </c>
      <c r="AV120">
        <f t="shared" si="45"/>
        <v>-1.4221040862239171E-4</v>
      </c>
      <c r="AW120">
        <f t="shared" si="45"/>
        <v>1.8381898513699887E-4</v>
      </c>
      <c r="AZ120">
        <f t="shared" si="46"/>
        <v>5.423020103478422E-4</v>
      </c>
      <c r="BA120">
        <f t="shared" si="46"/>
        <v>4.0077128443772045E-3</v>
      </c>
      <c r="BB120">
        <f t="shared" si="46"/>
        <v>1.3512739626534783E-3</v>
      </c>
      <c r="BC120">
        <f t="shared" si="46"/>
        <v>1.0360282330824696E-3</v>
      </c>
      <c r="BD120">
        <f t="shared" si="46"/>
        <v>8.4918857602449109E-4</v>
      </c>
      <c r="BE120">
        <f t="shared" si="46"/>
        <v>8.2880278012057189E-4</v>
      </c>
      <c r="BF120">
        <f t="shared" si="46"/>
        <v>1.482674940117236E-3</v>
      </c>
      <c r="BG120">
        <f t="shared" si="46"/>
        <v>1.2116683184865929E-3</v>
      </c>
      <c r="BH120">
        <f t="shared" si="46"/>
        <v>1.4544279281239331E-3</v>
      </c>
      <c r="BI120">
        <f t="shared" si="46"/>
        <v>2.6013927683944445E-3</v>
      </c>
      <c r="BL120" t="str">
        <f t="shared" ref="BL120:BL129" si="85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/>
      <c r="BR120" s="63">
        <f>BM120*BQ120+BN120</f>
        <v>9.991862804248075E-4</v>
      </c>
      <c r="BS120" s="63"/>
      <c r="BX120" t="str">
        <f>BL120</f>
        <v>Blood</v>
      </c>
      <c r="BY120" s="63"/>
      <c r="BZ120" s="63"/>
      <c r="CV120">
        <f t="shared" ref="CV120:CV129" si="86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87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84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5"/>
        <v>-2.2048187489989073E-5</v>
      </c>
      <c r="AO121">
        <f t="shared" si="45"/>
        <v>6.194587228150754E-5</v>
      </c>
      <c r="AP121">
        <f t="shared" si="45"/>
        <v>-1.3660487324045989E-4</v>
      </c>
      <c r="AQ121">
        <f t="shared" si="45"/>
        <v>4.8888067651498793E-5</v>
      </c>
      <c r="AR121">
        <f t="shared" si="45"/>
        <v>-3.4585201746561197E-5</v>
      </c>
      <c r="AS121">
        <f t="shared" si="45"/>
        <v>4.0668727357118109E-5</v>
      </c>
      <c r="AT121">
        <f t="shared" si="45"/>
        <v>-1.4418774651846916E-4</v>
      </c>
      <c r="AU121">
        <f t="shared" si="45"/>
        <v>-8.1616773378160624E-5</v>
      </c>
      <c r="AV121">
        <f t="shared" si="45"/>
        <v>-1.513492165091324E-4</v>
      </c>
      <c r="AW121">
        <f t="shared" si="45"/>
        <v>2.0042735443423043E-4</v>
      </c>
      <c r="AZ121">
        <f t="shared" si="46"/>
        <v>5.5505729770582936E-4</v>
      </c>
      <c r="BA121">
        <f t="shared" si="46"/>
        <v>4.1490388063583523E-3</v>
      </c>
      <c r="BB121">
        <f t="shared" si="46"/>
        <v>1.4207792352951003E-3</v>
      </c>
      <c r="BC121">
        <f t="shared" si="46"/>
        <v>1.0746798212163244E-3</v>
      </c>
      <c r="BD121">
        <f t="shared" si="46"/>
        <v>8.9154571538832702E-4</v>
      </c>
      <c r="BE121">
        <f t="shared" si="46"/>
        <v>8.723414032576212E-4</v>
      </c>
      <c r="BF121">
        <f t="shared" si="46"/>
        <v>1.5606521805928198E-3</v>
      </c>
      <c r="BG121">
        <f t="shared" si="46"/>
        <v>1.2742162646073787E-3</v>
      </c>
      <c r="BH121">
        <f t="shared" si="46"/>
        <v>1.5442800079791762E-3</v>
      </c>
      <c r="BI121">
        <f t="shared" si="46"/>
        <v>2.7153357817159742E-3</v>
      </c>
      <c r="BL121" t="str">
        <f t="shared" si="85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88">BM121*BQ121+BN121</f>
        <v>0.99999987535116897</v>
      </c>
      <c r="BS121" s="63"/>
      <c r="BX121" t="str">
        <f t="shared" ref="BX121:BX129" si="89">BL121</f>
        <v>Thymus</v>
      </c>
      <c r="BY121" s="63">
        <f>BZ121</f>
        <v>3036.3003034527537</v>
      </c>
      <c r="BZ121" s="63">
        <f t="shared" ref="BZ121:BZ129" si="90">BQ121-DM121</f>
        <v>3036.3003034527537</v>
      </c>
      <c r="CV121">
        <f t="shared" si="86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91">CW121*DA121+CX121</f>
        <v>0.2080544938122843</v>
      </c>
      <c r="DC121" s="63"/>
      <c r="DH121">
        <f t="shared" si="87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92">DI121*DM121+DJ121</f>
        <v>0.99999981501864854</v>
      </c>
      <c r="DO121" s="63"/>
    </row>
    <row r="122" spans="3:122">
      <c r="C122">
        <f t="shared" si="84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5"/>
        <v>-2.2356878647701134E-5</v>
      </c>
      <c r="AO122">
        <f t="shared" si="45"/>
        <v>5.8802463925895689E-5</v>
      </c>
      <c r="AP122">
        <f t="shared" si="45"/>
        <v>-1.4001419526348078E-4</v>
      </c>
      <c r="AQ122">
        <f t="shared" si="45"/>
        <v>5.0016344149532064E-5</v>
      </c>
      <c r="AR122">
        <f t="shared" si="45"/>
        <v>-3.8570574049293105E-5</v>
      </c>
      <c r="AS122">
        <f t="shared" si="45"/>
        <v>4.2622778007037022E-5</v>
      </c>
      <c r="AT122">
        <f t="shared" si="45"/>
        <v>-1.5336568012772533E-4</v>
      </c>
      <c r="AU122">
        <f t="shared" si="45"/>
        <v>-8.5438470408692486E-5</v>
      </c>
      <c r="AV122">
        <f t="shared" si="45"/>
        <v>-1.6081568867770094E-4</v>
      </c>
      <c r="AW122">
        <f t="shared" si="45"/>
        <v>2.1675184835393316E-4</v>
      </c>
      <c r="AZ122">
        <f t="shared" si="46"/>
        <v>5.6680294807422333E-4</v>
      </c>
      <c r="BA122">
        <f t="shared" si="46"/>
        <v>4.2531851219154027E-3</v>
      </c>
      <c r="BB122">
        <f t="shared" si="46"/>
        <v>1.4885694424671518E-3</v>
      </c>
      <c r="BC122">
        <f t="shared" si="46"/>
        <v>1.1109220992222882E-3</v>
      </c>
      <c r="BD122">
        <f t="shared" si="46"/>
        <v>9.3497593721910137E-4</v>
      </c>
      <c r="BE122">
        <f t="shared" si="46"/>
        <v>9.1517856185205793E-4</v>
      </c>
      <c r="BF122">
        <f t="shared" si="46"/>
        <v>1.6363583545462206E-3</v>
      </c>
      <c r="BG122">
        <f t="shared" si="46"/>
        <v>1.3359438981944563E-3</v>
      </c>
      <c r="BH122">
        <f t="shared" si="46"/>
        <v>1.6335303598677318E-3</v>
      </c>
      <c r="BI122">
        <f t="shared" si="46"/>
        <v>2.822870152764524E-3</v>
      </c>
      <c r="BL122" t="str">
        <f t="shared" si="85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88"/>
        <v>0.99999987535733625</v>
      </c>
      <c r="BS122" s="63"/>
      <c r="BX122" t="str">
        <f t="shared" si="89"/>
        <v>Heart</v>
      </c>
      <c r="BY122" s="63">
        <f t="shared" ref="BY122:BY129" si="93">BZ122</f>
        <v>1802.8657623815657</v>
      </c>
      <c r="BZ122" s="63">
        <f t="shared" si="90"/>
        <v>1802.8657623815657</v>
      </c>
      <c r="CV122">
        <f t="shared" si="86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91"/>
        <v>-0.15745900698022186</v>
      </c>
      <c r="DC122" s="63"/>
      <c r="DH122">
        <f t="shared" si="87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92"/>
        <v>1.0000006169951881</v>
      </c>
      <c r="DO122" s="63"/>
    </row>
    <row r="123" spans="3:122">
      <c r="C123">
        <f t="shared" si="84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5"/>
        <v>-2.2651143986634651E-5</v>
      </c>
      <c r="AO123">
        <f t="shared" si="45"/>
        <v>5.6055672814545781E-5</v>
      </c>
      <c r="AP123">
        <f t="shared" si="45"/>
        <v>-1.4190489160321703E-4</v>
      </c>
      <c r="AQ123">
        <f t="shared" si="45"/>
        <v>5.0779983370558414E-5</v>
      </c>
      <c r="AR123">
        <f t="shared" si="45"/>
        <v>-4.2998465053268448E-5</v>
      </c>
      <c r="AS123">
        <f t="shared" si="45"/>
        <v>4.4433814685189074E-5</v>
      </c>
      <c r="AT123">
        <f t="shared" si="45"/>
        <v>-1.6235693770473862E-4</v>
      </c>
      <c r="AU123">
        <f t="shared" si="45"/>
        <v>-8.9413681188659508E-5</v>
      </c>
      <c r="AV123">
        <f t="shared" si="45"/>
        <v>-1.7061532765668081E-4</v>
      </c>
      <c r="AW123">
        <f t="shared" si="45"/>
        <v>2.3261211029919696E-4</v>
      </c>
      <c r="AZ123">
        <f t="shared" si="46"/>
        <v>5.774905575305603E-4</v>
      </c>
      <c r="BA123">
        <f t="shared" si="46"/>
        <v>4.3214254459763256E-3</v>
      </c>
      <c r="BB123">
        <f t="shared" si="46"/>
        <v>1.554687627581694E-3</v>
      </c>
      <c r="BC123">
        <f t="shared" si="46"/>
        <v>1.1448936966283682E-3</v>
      </c>
      <c r="BD123">
        <f t="shared" si="46"/>
        <v>9.7958273705879388E-4</v>
      </c>
      <c r="BE123">
        <f t="shared" si="46"/>
        <v>9.5736870058108468E-4</v>
      </c>
      <c r="BF123">
        <f t="shared" si="46"/>
        <v>1.7098653343525765E-3</v>
      </c>
      <c r="BG123">
        <f t="shared" si="46"/>
        <v>1.3968455320134562E-3</v>
      </c>
      <c r="BH123">
        <f t="shared" si="46"/>
        <v>1.7220679950732864E-3</v>
      </c>
      <c r="BI123">
        <f t="shared" si="46"/>
        <v>2.9241713591849571E-3</v>
      </c>
      <c r="BL123" t="str">
        <f t="shared" si="85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88"/>
        <v>0.99999987524036138</v>
      </c>
      <c r="BS123" s="63"/>
      <c r="BX123" t="str">
        <f t="shared" si="89"/>
        <v>Lungs</v>
      </c>
      <c r="BY123" s="63">
        <f t="shared" si="93"/>
        <v>2577.8500160546791</v>
      </c>
      <c r="BZ123" s="63">
        <f t="shared" si="90"/>
        <v>2577.8500160546791</v>
      </c>
      <c r="CV123">
        <f t="shared" si="86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91"/>
        <v>2.2042778264559748E-2</v>
      </c>
      <c r="DC123" s="63"/>
      <c r="DH123">
        <f t="shared" si="87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92"/>
        <v>0.99999981501864854</v>
      </c>
      <c r="DO123" s="63"/>
    </row>
    <row r="124" spans="3:122">
      <c r="C124">
        <f t="shared" si="84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5"/>
        <v>-2.2926336295398718E-5</v>
      </c>
      <c r="AO124">
        <f t="shared" si="45"/>
        <v>5.3852763978342894E-5</v>
      </c>
      <c r="AP124">
        <f t="shared" si="45"/>
        <v>-1.423059285811999E-4</v>
      </c>
      <c r="AQ124">
        <f t="shared" si="45"/>
        <v>5.1199070515323922E-5</v>
      </c>
      <c r="AR124">
        <f t="shared" si="45"/>
        <v>-4.7863246762951041E-5</v>
      </c>
      <c r="AS124">
        <f t="shared" si="45"/>
        <v>4.6110643459380807E-5</v>
      </c>
      <c r="AT124">
        <f t="shared" si="45"/>
        <v>-1.7117412782922134E-4</v>
      </c>
      <c r="AU124">
        <f t="shared" si="45"/>
        <v>-9.3564623319801563E-5</v>
      </c>
      <c r="AV124">
        <f t="shared" si="45"/>
        <v>-1.8074366198484284E-4</v>
      </c>
      <c r="AW124">
        <f t="shared" si="45"/>
        <v>2.4784389420658983E-4</v>
      </c>
      <c r="AZ124">
        <f t="shared" si="46"/>
        <v>5.8710562307510094E-4</v>
      </c>
      <c r="BA124">
        <f t="shared" si="46"/>
        <v>4.3560132650533627E-3</v>
      </c>
      <c r="BB124">
        <f t="shared" si="46"/>
        <v>1.6191812524008911E-3</v>
      </c>
      <c r="BC124">
        <f t="shared" si="46"/>
        <v>1.1767704055052066E-3</v>
      </c>
      <c r="BD124">
        <f t="shared" si="46"/>
        <v>1.0254196658496867E-3</v>
      </c>
      <c r="BE124">
        <f t="shared" si="46"/>
        <v>9.9895958883446166E-4</v>
      </c>
      <c r="BF124">
        <f t="shared" si="46"/>
        <v>1.7812951330858102E-3</v>
      </c>
      <c r="BG124">
        <f t="shared" si="46"/>
        <v>1.4569129969485522E-3</v>
      </c>
      <c r="BH124">
        <f t="shared" si="46"/>
        <v>1.8097808369963056E-3</v>
      </c>
      <c r="BI124">
        <f t="shared" si="46"/>
        <v>3.0194994525355274E-3</v>
      </c>
      <c r="BL124" t="str">
        <f t="shared" si="85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88"/>
        <v>0.99999987545961866</v>
      </c>
      <c r="BS124" s="63"/>
      <c r="BX124" t="str">
        <f t="shared" si="89"/>
        <v>Kidneys</v>
      </c>
      <c r="BY124" s="63">
        <f t="shared" si="93"/>
        <v>1834.2114546485941</v>
      </c>
      <c r="BZ124" s="63">
        <f t="shared" si="90"/>
        <v>1834.2114546485941</v>
      </c>
      <c r="CV124">
        <f t="shared" si="86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91"/>
        <v>-0.17192365749393737</v>
      </c>
      <c r="DC124" s="63"/>
      <c r="DH124">
        <f t="shared" si="87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92"/>
        <v>0.98999919802346048</v>
      </c>
      <c r="DO124" s="63"/>
    </row>
    <row r="125" spans="3:122">
      <c r="C125">
        <f t="shared" si="84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5"/>
        <v>-2.3178467380240874E-5</v>
      </c>
      <c r="AO125">
        <f t="shared" si="45"/>
        <v>5.2292765608454462E-5</v>
      </c>
      <c r="AP125">
        <f t="shared" si="45"/>
        <v>-1.4130517974235727E-4</v>
      </c>
      <c r="AQ125">
        <f t="shared" si="45"/>
        <v>5.1297488817581688E-5</v>
      </c>
      <c r="AR125">
        <f t="shared" si="45"/>
        <v>-5.3148934696191309E-5</v>
      </c>
      <c r="AS125">
        <f t="shared" si="45"/>
        <v>4.7662125906669712E-5</v>
      </c>
      <c r="AT125">
        <f t="shared" si="45"/>
        <v>-1.7983177767766595E-4</v>
      </c>
      <c r="AU125">
        <f t="shared" si="45"/>
        <v>-9.7912720754012158E-5</v>
      </c>
      <c r="AV125">
        <f t="shared" si="45"/>
        <v>-1.9118528637186662E-4</v>
      </c>
      <c r="AW125">
        <f t="shared" si="45"/>
        <v>2.6230398445204275E-4</v>
      </c>
      <c r="AZ125">
        <f t="shared" si="46"/>
        <v>5.9566556145363553E-4</v>
      </c>
      <c r="BA125">
        <f t="shared" si="46"/>
        <v>4.3601626121751239E-3</v>
      </c>
      <c r="BB125">
        <f t="shared" si="46"/>
        <v>1.6820989225383551E-3</v>
      </c>
      <c r="BC125">
        <f t="shared" si="46"/>
        <v>1.2067738430556897E-3</v>
      </c>
      <c r="BD125">
        <f t="shared" si="46"/>
        <v>1.0724797344231561E-3</v>
      </c>
      <c r="BE125">
        <f t="shared" si="46"/>
        <v>1.039994224660962E-3</v>
      </c>
      <c r="BF125">
        <f t="shared" si="46"/>
        <v>1.85082266559772E-3</v>
      </c>
      <c r="BG125">
        <f t="shared" si="46"/>
        <v>1.5161348117316439E-3</v>
      </c>
      <c r="BH125">
        <f t="shared" si="46"/>
        <v>1.8965557220902108E-3</v>
      </c>
      <c r="BI125">
        <f t="shared" si="46"/>
        <v>3.1091961342386972E-3</v>
      </c>
      <c r="BL125" t="str">
        <f t="shared" si="85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88"/>
        <v>0.99000000000002131</v>
      </c>
      <c r="BS125" s="63"/>
      <c r="BX125" t="str">
        <f t="shared" si="89"/>
        <v>Spleen</v>
      </c>
      <c r="BY125" s="63">
        <f t="shared" si="93"/>
        <v>3060.3896528473806</v>
      </c>
      <c r="BZ125" s="63">
        <f t="shared" si="90"/>
        <v>3060.3896528473806</v>
      </c>
      <c r="CV125">
        <f t="shared" si="86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91"/>
        <v>9.8788755553341601E-2</v>
      </c>
      <c r="DC125" s="63"/>
      <c r="DH125">
        <f t="shared" si="87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92"/>
        <v>0.99999981501864854</v>
      </c>
      <c r="DO125" s="63"/>
    </row>
    <row r="126" spans="3:122">
      <c r="C126">
        <f t="shared" si="84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5"/>
        <v>-2.3404130930454312E-5</v>
      </c>
      <c r="AO126">
        <f t="shared" si="45"/>
        <v>5.1428015616107429E-5</v>
      </c>
      <c r="AP126">
        <f t="shared" si="45"/>
        <v>-1.390532089464761E-4</v>
      </c>
      <c r="AQ126">
        <f t="shared" si="45"/>
        <v>5.1104346402462491E-5</v>
      </c>
      <c r="AR126">
        <f t="shared" si="45"/>
        <v>-5.8825590353095436E-5</v>
      </c>
      <c r="AS126">
        <f t="shared" si="45"/>
        <v>4.909723952876597E-5</v>
      </c>
      <c r="AT126">
        <f t="shared" si="45"/>
        <v>-1.8834648881598502E-4</v>
      </c>
      <c r="AU126">
        <f t="shared" si="45"/>
        <v>-1.0247795339610177E-4</v>
      </c>
      <c r="AV126">
        <f t="shared" si="45"/>
        <v>-2.0191284915006629E-4</v>
      </c>
      <c r="AW126">
        <f t="shared" si="45"/>
        <v>2.7587442577783373E-4</v>
      </c>
      <c r="AZ126">
        <f t="shared" si="46"/>
        <v>6.0321819817901387E-4</v>
      </c>
      <c r="BA126">
        <f t="shared" si="46"/>
        <v>4.3380244213434777E-3</v>
      </c>
      <c r="BB126">
        <f t="shared" si="46"/>
        <v>1.7434872023339401E-3</v>
      </c>
      <c r="BC126">
        <f t="shared" si="46"/>
        <v>1.2351805187347637E-3</v>
      </c>
      <c r="BD126">
        <f t="shared" si="46"/>
        <v>1.120682949726727E-3</v>
      </c>
      <c r="BE126">
        <f t="shared" si="46"/>
        <v>1.08051219776927E-3</v>
      </c>
      <c r="BF126">
        <f t="shared" si="46"/>
        <v>1.918677790367525E-3</v>
      </c>
      <c r="BG126">
        <f t="shared" si="46"/>
        <v>1.5744949746214622E-3</v>
      </c>
      <c r="BH126">
        <f t="shared" si="46"/>
        <v>1.9822782887060839E-3</v>
      </c>
      <c r="BI126">
        <f t="shared" si="46"/>
        <v>3.1936814936162784E-3</v>
      </c>
      <c r="BL126" t="str">
        <f t="shared" si="85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88"/>
        <v>0.99999987581836192</v>
      </c>
      <c r="BS126" s="63"/>
      <c r="BX126" t="str">
        <f t="shared" si="89"/>
        <v>Liver</v>
      </c>
      <c r="BY126" s="63">
        <f t="shared" si="93"/>
        <v>1214.1644006777751</v>
      </c>
      <c r="BZ126" s="63">
        <f t="shared" si="90"/>
        <v>1214.1644006777751</v>
      </c>
      <c r="CV126">
        <f t="shared" si="86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91"/>
        <v>-0.28217373914389893</v>
      </c>
      <c r="DC126" s="63"/>
      <c r="DH126">
        <f t="shared" si="87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92"/>
        <v>0.99999981501865376</v>
      </c>
      <c r="DO126" s="63"/>
    </row>
    <row r="127" spans="3:122">
      <c r="C127">
        <f t="shared" si="84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5"/>
        <v>-2.3600455679999977E-5</v>
      </c>
      <c r="AO127">
        <f t="shared" si="45"/>
        <v>5.1266576797964975E-5</v>
      </c>
      <c r="AP127">
        <f t="shared" si="45"/>
        <v>-1.3576595981293815E-4</v>
      </c>
      <c r="AQ127">
        <f t="shared" si="45"/>
        <v>5.06555961465182E-5</v>
      </c>
      <c r="AR127">
        <f t="shared" si="45"/>
        <v>-6.4845147451655547E-5</v>
      </c>
      <c r="AS127">
        <f t="shared" si="45"/>
        <v>5.0425129793446979E-5</v>
      </c>
      <c r="AT127">
        <f t="shared" si="45"/>
        <v>-1.9673696981412623E-4</v>
      </c>
      <c r="AU127">
        <f t="shared" si="45"/>
        <v>-1.0727809954296755E-4</v>
      </c>
      <c r="AV127">
        <f t="shared" si="45"/>
        <v>-2.1288603707966976E-4</v>
      </c>
      <c r="AW127">
        <f t="shared" si="45"/>
        <v>2.8846590579973633E-4</v>
      </c>
      <c r="AZ127">
        <f t="shared" si="46"/>
        <v>6.0984053059521203E-4</v>
      </c>
      <c r="BA127">
        <f t="shared" si="46"/>
        <v>4.2946614345919787E-3</v>
      </c>
      <c r="BB127">
        <f t="shared" si="46"/>
        <v>1.8033875196321685E-3</v>
      </c>
      <c r="BC127">
        <f t="shared" si="46"/>
        <v>1.2623308170132508E-3</v>
      </c>
      <c r="BD127">
        <f t="shared" si="46"/>
        <v>1.1698621823996195E-3</v>
      </c>
      <c r="BE127">
        <f t="shared" si="46"/>
        <v>1.1205506856705699E-3</v>
      </c>
      <c r="BF127">
        <f t="shared" si="46"/>
        <v>1.9851466359074397E-3</v>
      </c>
      <c r="BG127">
        <f t="shared" si="46"/>
        <v>1.6319714308245764E-3</v>
      </c>
      <c r="BH127">
        <f t="shared" si="46"/>
        <v>2.0668328636518959E-3</v>
      </c>
      <c r="BI127">
        <f t="shared" si="46"/>
        <v>3.273450554763903E-3</v>
      </c>
      <c r="BL127" t="str">
        <f t="shared" si="85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88"/>
        <v>0.99999987564518023</v>
      </c>
      <c r="BS127" s="63"/>
      <c r="BX127" t="str">
        <f t="shared" si="89"/>
        <v>ART</v>
      </c>
      <c r="BY127" s="63">
        <f t="shared" si="93"/>
        <v>1483.8861121438249</v>
      </c>
      <c r="BZ127" s="63">
        <f t="shared" si="90"/>
        <v>1483.8861121438249</v>
      </c>
      <c r="CV127">
        <f t="shared" si="86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91"/>
        <v>-0.3346862039401981</v>
      </c>
      <c r="DC127" s="63"/>
      <c r="DH127">
        <f t="shared" si="87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92"/>
        <v>1.0000002961789025</v>
      </c>
      <c r="DO127" s="63"/>
    </row>
    <row r="128" spans="3:122">
      <c r="C128">
        <f t="shared" si="84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5"/>
        <v>-2.3765077795130174E-5</v>
      </c>
      <c r="AO128">
        <f t="shared" si="45"/>
        <v>5.1775091343149839E-5</v>
      </c>
      <c r="AP128">
        <f t="shared" si="45"/>
        <v>-1.3172629920760604E-4</v>
      </c>
      <c r="AQ128">
        <f t="shared" si="45"/>
        <v>4.9995845005303249E-5</v>
      </c>
      <c r="AR128">
        <f t="shared" si="45"/>
        <v>-7.1136802163857655E-5</v>
      </c>
      <c r="AS128">
        <f t="shared" si="45"/>
        <v>5.16551588512374E-5</v>
      </c>
      <c r="AT128">
        <f t="shared" si="45"/>
        <v>-2.0502399132271373E-4</v>
      </c>
      <c r="AU128">
        <f t="shared" si="45"/>
        <v>-1.123278481770187E-4</v>
      </c>
      <c r="AV128">
        <f t="shared" si="45"/>
        <v>-2.2405061983669277E-4</v>
      </c>
      <c r="AW128">
        <f t="shared" si="45"/>
        <v>3.0002014223611461E-4</v>
      </c>
      <c r="AZ128">
        <f t="shared" si="46"/>
        <v>6.1563760391846053E-4</v>
      </c>
      <c r="BA128">
        <f t="shared" si="46"/>
        <v>4.2360244227564519E-3</v>
      </c>
      <c r="BB128">
        <f t="shared" si="46"/>
        <v>1.8618331826946563E-3</v>
      </c>
      <c r="BC128">
        <f t="shared" si="46"/>
        <v>1.2886371185316685E-3</v>
      </c>
      <c r="BD128">
        <f t="shared" si="46"/>
        <v>1.2197478424798979E-3</v>
      </c>
      <c r="BE128">
        <f t="shared" si="46"/>
        <v>1.1601451959158899E-3</v>
      </c>
      <c r="BF128">
        <f t="shared" si="46"/>
        <v>2.0505721460472781E-3</v>
      </c>
      <c r="BG128">
        <f t="shared" si="46"/>
        <v>1.6885342986519439E-3</v>
      </c>
      <c r="BH128">
        <f t="shared" si="46"/>
        <v>2.1501024357340548E-3</v>
      </c>
      <c r="BI128">
        <f t="shared" si="46"/>
        <v>3.3490697448373312E-3</v>
      </c>
      <c r="BL128" t="str">
        <f t="shared" si="85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88"/>
        <v>0.99999987556750758</v>
      </c>
      <c r="BS128" s="63"/>
      <c r="BX128" t="str">
        <f t="shared" si="89"/>
        <v>Carcass</v>
      </c>
      <c r="BY128" s="63">
        <f t="shared" si="93"/>
        <v>1076.8156377839889</v>
      </c>
      <c r="BZ128" s="63">
        <f t="shared" si="90"/>
        <v>1076.8156377839889</v>
      </c>
      <c r="CV128">
        <f t="shared" si="86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91"/>
        <v>-0.34197984843424079</v>
      </c>
      <c r="DC128" s="63"/>
      <c r="DH128">
        <f t="shared" si="87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92"/>
        <v>0.99999981501864288</v>
      </c>
      <c r="DO128" s="63"/>
    </row>
    <row r="129" spans="3:119" ht="16.5" thickBot="1">
      <c r="C129">
        <f t="shared" si="84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5"/>
        <v>-2.3896122560482545E-5</v>
      </c>
      <c r="AO129">
        <f t="shared" si="45"/>
        <v>5.2881649751987739E-5</v>
      </c>
      <c r="AP129">
        <f t="shared" si="45"/>
        <v>-1.2728445853846097E-4</v>
      </c>
      <c r="AQ129">
        <f t="shared" si="45"/>
        <v>4.9180297077791471E-5</v>
      </c>
      <c r="AR129">
        <f t="shared" si="45"/>
        <v>-7.7602274236014397E-5</v>
      </c>
      <c r="AS129">
        <f t="shared" si="45"/>
        <v>5.2796953710418989E-5</v>
      </c>
      <c r="AT129">
        <f t="shared" si="45"/>
        <v>-2.132302996950405E-4</v>
      </c>
      <c r="AU129">
        <f t="shared" si="45"/>
        <v>-1.17637769950631E-4</v>
      </c>
      <c r="AV129">
        <f t="shared" si="45"/>
        <v>-2.3533762989269146E-4</v>
      </c>
      <c r="AW129">
        <f t="shared" si="45"/>
        <v>3.1051114806927241E-4</v>
      </c>
      <c r="AZ129">
        <f t="shared" si="46"/>
        <v>6.207413629235036E-4</v>
      </c>
      <c r="BA129">
        <f t="shared" si="46"/>
        <v>4.1689323522236879E-3</v>
      </c>
      <c r="BB129">
        <f t="shared" si="46"/>
        <v>1.9188465483151898E-3</v>
      </c>
      <c r="BC129">
        <f t="shared" si="46"/>
        <v>1.3145899612071533E-3</v>
      </c>
      <c r="BD129">
        <f t="shared" si="46"/>
        <v>1.269952218750926E-3</v>
      </c>
      <c r="BE129">
        <f t="shared" si="46"/>
        <v>1.1993301296956971E-3</v>
      </c>
      <c r="BF129">
        <f t="shared" si="46"/>
        <v>2.1153537318486706E-3</v>
      </c>
      <c r="BG129">
        <f t="shared" si="46"/>
        <v>1.7441439832076881E-3</v>
      </c>
      <c r="BH129">
        <f t="shared" si="46"/>
        <v>2.231968793001709E-3</v>
      </c>
      <c r="BI129">
        <f t="shared" si="46"/>
        <v>3.4211733742043203E-3</v>
      </c>
      <c r="BL129" t="str">
        <f t="shared" si="85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88"/>
        <v>0.99999987477079577</v>
      </c>
      <c r="BS129" s="63"/>
      <c r="BX129" t="str">
        <f t="shared" si="89"/>
        <v>Tumor</v>
      </c>
      <c r="BY129" s="63">
        <f t="shared" si="93"/>
        <v>1268.5282824426831</v>
      </c>
      <c r="BZ129" s="63">
        <f t="shared" si="90"/>
        <v>1268.5282824426831</v>
      </c>
      <c r="CV129">
        <f t="shared" si="86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91"/>
        <v>0.1520540967404245</v>
      </c>
      <c r="DC129" s="63"/>
      <c r="DH129">
        <f t="shared" si="87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92"/>
        <v>0.99999981501864854</v>
      </c>
      <c r="DO129" s="63"/>
    </row>
    <row r="130" spans="3:119">
      <c r="C130">
        <f t="shared" si="84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5"/>
        <v>-2.3992185958557496E-5</v>
      </c>
      <c r="AO130">
        <f t="shared" si="45"/>
        <v>5.4478249483611452E-5</v>
      </c>
      <c r="AP130">
        <f t="shared" si="45"/>
        <v>-1.2285754171936206E-4</v>
      </c>
      <c r="AQ130">
        <f t="shared" si="45"/>
        <v>4.8276700115328379E-5</v>
      </c>
      <c r="AR130">
        <f t="shared" si="45"/>
        <v>-8.4111469145091043E-5</v>
      </c>
      <c r="AS130">
        <f t="shared" si="45"/>
        <v>5.3860455448971427E-5</v>
      </c>
      <c r="AT130">
        <f t="shared" si="45"/>
        <v>-2.2138051968976873E-4</v>
      </c>
      <c r="AU130">
        <f t="shared" si="45"/>
        <v>-1.2321315010078776E-4</v>
      </c>
      <c r="AV130">
        <f t="shared" si="45"/>
        <v>-2.466627666887325E-4</v>
      </c>
      <c r="AW130">
        <f t="shared" si="45"/>
        <v>3.1994527927731663E-4</v>
      </c>
      <c r="AZ130">
        <f t="shared" si="46"/>
        <v>6.2530935912427069E-4</v>
      </c>
      <c r="BA130">
        <f t="shared" si="46"/>
        <v>4.101059041752707E-3</v>
      </c>
      <c r="BB130">
        <f t="shared" si="46"/>
        <v>1.9744363935308199E-3</v>
      </c>
      <c r="BC130">
        <f t="shared" si="46"/>
        <v>1.3407608321373944E-3</v>
      </c>
      <c r="BD130">
        <f t="shared" si="46"/>
        <v>1.3199548219439161E-3</v>
      </c>
      <c r="BE130">
        <f t="shared" si="46"/>
        <v>1.2381392182381371E-3</v>
      </c>
      <c r="BF130">
        <f t="shared" si="46"/>
        <v>2.1799458879608762E-3</v>
      </c>
      <c r="BG130">
        <f t="shared" si="46"/>
        <v>1.7987493674443593E-3</v>
      </c>
      <c r="BH130">
        <f t="shared" si="46"/>
        <v>2.312312891192797E-3</v>
      </c>
      <c r="BI130">
        <f t="shared" si="46"/>
        <v>3.4904602041731236E-3</v>
      </c>
    </row>
    <row r="131" spans="3:119">
      <c r="C131">
        <f t="shared" si="8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5"/>
        <v>-2.4052472310910102E-5</v>
      </c>
      <c r="AO131">
        <f t="shared" si="45"/>
        <v>5.6456974058910871E-5</v>
      </c>
      <c r="AP131">
        <f t="shared" si="45"/>
        <v>-1.1879140010747323E-4</v>
      </c>
      <c r="AQ131">
        <f t="shared" si="45"/>
        <v>4.7344510731165746E-5</v>
      </c>
      <c r="AR131">
        <f t="shared" si="45"/>
        <v>-9.0541794018735716E-5</v>
      </c>
      <c r="AS131">
        <f t="shared" si="45"/>
        <v>5.4854997363870596E-5</v>
      </c>
      <c r="AT131">
        <f t="shared" si="45"/>
        <v>-2.294908320681384E-4</v>
      </c>
      <c r="AU131">
        <f t="shared" si="45"/>
        <v>-1.290499861703419E-4</v>
      </c>
      <c r="AV131">
        <f t="shared" si="45"/>
        <v>-2.5795115351070694E-4</v>
      </c>
      <c r="AW131">
        <f t="shared" si="45"/>
        <v>3.2835691443126337E-4</v>
      </c>
      <c r="AZ131">
        <f t="shared" si="46"/>
        <v>6.2947039037367092E-4</v>
      </c>
      <c r="BA131">
        <f t="shared" si="46"/>
        <v>4.03843630496078E-3</v>
      </c>
      <c r="BB131">
        <f t="shared" si="46"/>
        <v>2.0285898339396143E-3</v>
      </c>
      <c r="BC131">
        <f t="shared" si="46"/>
        <v>1.3676019848173713E-3</v>
      </c>
      <c r="BD131">
        <f t="shared" si="46"/>
        <v>1.3692884214163772E-3</v>
      </c>
      <c r="BE131">
        <f t="shared" si="46"/>
        <v>1.2765585165396614E-3</v>
      </c>
      <c r="BF131">
        <f t="shared" si="46"/>
        <v>2.2446751295329358E-3</v>
      </c>
      <c r="BG131">
        <f t="shared" si="46"/>
        <v>1.8523065157076484E-3</v>
      </c>
      <c r="BH131">
        <f t="shared" si="46"/>
        <v>2.3910528939694777E-3</v>
      </c>
      <c r="BI131">
        <f t="shared" si="46"/>
        <v>3.5575444505985005E-3</v>
      </c>
      <c r="BQ131" t="s">
        <v>197</v>
      </c>
      <c r="BR131" s="63">
        <f>SUM(BR120:BR129)</f>
        <v>8.9909981894907762</v>
      </c>
      <c r="DA131" t="s">
        <v>197</v>
      </c>
      <c r="DB131" s="63">
        <f>SUM(DB120:DB129)</f>
        <v>-0.80703531725817002</v>
      </c>
      <c r="DM131" t="s">
        <v>197</v>
      </c>
      <c r="DN131" s="63">
        <f>SUM(DN120:DN129)</f>
        <v>10.000000001309443</v>
      </c>
    </row>
    <row r="132" spans="3:119">
      <c r="C132">
        <f t="shared" si="8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5"/>
        <v>-2.4076900321755318E-5</v>
      </c>
      <c r="AO132">
        <f t="shared" si="45"/>
        <v>5.8758004477877605E-5</v>
      </c>
      <c r="AP132">
        <f t="shared" si="45"/>
        <v>-1.1520398293547859E-4</v>
      </c>
      <c r="AQ132">
        <f t="shared" si="45"/>
        <v>4.6408408385450735E-5</v>
      </c>
      <c r="AR132">
        <f t="shared" si="45"/>
        <v>-9.6832827069516861E-5</v>
      </c>
      <c r="AS132">
        <f t="shared" si="45"/>
        <v>5.5788057750029614E-5</v>
      </c>
      <c r="AT132">
        <f t="shared" si="45"/>
        <v>-2.3755871729025575E-4</v>
      </c>
      <c r="AU132">
        <f t="shared" si="45"/>
        <v>-1.3513415001112307E-4</v>
      </c>
      <c r="AV132">
        <f t="shared" si="45"/>
        <v>-2.6916850833530871E-4</v>
      </c>
      <c r="AW132">
        <f t="shared" si="45"/>
        <v>3.3579779601479421E-4</v>
      </c>
      <c r="AZ132">
        <f t="shared" si="46"/>
        <v>6.3326487105969315E-4</v>
      </c>
      <c r="BA132">
        <f t="shared" si="46"/>
        <v>3.9827620612935587E-3</v>
      </c>
      <c r="BB132">
        <f t="shared" si="46"/>
        <v>2.081277854283988E-3</v>
      </c>
      <c r="BC132">
        <f t="shared" si="46"/>
        <v>1.3952241190676343E-3</v>
      </c>
      <c r="BD132">
        <f t="shared" si="46"/>
        <v>1.4177872063159411E-3</v>
      </c>
      <c r="BE132">
        <f t="shared" si="46"/>
        <v>1.3144868451258587E-3</v>
      </c>
      <c r="BF132">
        <f t="shared" si="46"/>
        <v>2.3095517761334066E-3</v>
      </c>
      <c r="BG132">
        <f t="shared" si="46"/>
        <v>1.9048098399472805E-3</v>
      </c>
      <c r="BH132">
        <f t="shared" si="46"/>
        <v>2.4681871901842825E-3</v>
      </c>
      <c r="BI132">
        <f t="shared" si="46"/>
        <v>3.6227884999649193E-3</v>
      </c>
      <c r="BQ132" t="s">
        <v>194</v>
      </c>
      <c r="BR132" s="63">
        <f>ROWS(BR120:BR129)*BU119</f>
        <v>10</v>
      </c>
      <c r="DA132" t="s">
        <v>194</v>
      </c>
      <c r="DB132" s="63">
        <f>ROWS(DB120:DB129)*DE119</f>
        <v>10</v>
      </c>
      <c r="DM132" t="s">
        <v>194</v>
      </c>
      <c r="DN132" s="63">
        <f>ROWS(DN120:DN129)*DQ119</f>
        <v>10</v>
      </c>
    </row>
    <row r="133" spans="3:119">
      <c r="C133">
        <f t="shared" si="8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5"/>
        <v>-2.4065868831156008E-5</v>
      </c>
      <c r="AO133">
        <f t="shared" si="45"/>
        <v>6.1353066424562784E-5</v>
      </c>
      <c r="AP133">
        <f t="shared" si="45"/>
        <v>-1.1209056933364373E-4</v>
      </c>
      <c r="AQ133">
        <f t="shared" si="45"/>
        <v>4.547380023965929E-5</v>
      </c>
      <c r="AR133">
        <f t="shared" si="45"/>
        <v>-1.0296261738802987E-4</v>
      </c>
      <c r="AS133">
        <f t="shared" si="45"/>
        <v>5.6665807274180135E-5</v>
      </c>
      <c r="AT133">
        <f t="shared" si="45"/>
        <v>-2.4557271847502665E-4</v>
      </c>
      <c r="AU133">
        <f t="shared" si="45"/>
        <v>-1.4144771703052345E-4</v>
      </c>
      <c r="AV133">
        <f t="shared" si="45"/>
        <v>-2.8030476373736143E-4</v>
      </c>
      <c r="AW133">
        <f t="shared" si="45"/>
        <v>3.4232908815155175E-4</v>
      </c>
      <c r="AZ133">
        <f t="shared" si="46"/>
        <v>6.3668853115076871E-4</v>
      </c>
      <c r="BA133">
        <f t="shared" si="46"/>
        <v>3.9335068961451544E-3</v>
      </c>
      <c r="BB133">
        <f t="shared" si="46"/>
        <v>2.1324767011189879E-3</v>
      </c>
      <c r="BC133">
        <f t="shared" si="46"/>
        <v>1.4235575027548453E-3</v>
      </c>
      <c r="BD133">
        <f t="shared" si="46"/>
        <v>1.4654686678039785E-3</v>
      </c>
      <c r="BE133">
        <f t="shared" si="46"/>
        <v>1.3517916959897769E-3</v>
      </c>
      <c r="BF133">
        <f t="shared" si="46"/>
        <v>2.3744322873545855E-3</v>
      </c>
      <c r="BG133">
        <f t="shared" si="46"/>
        <v>1.9562839836080584E-3</v>
      </c>
      <c r="BH133">
        <f t="shared" si="46"/>
        <v>2.5437607221154043E-3</v>
      </c>
      <c r="BI133">
        <f t="shared" si="46"/>
        <v>3.6864123538243271E-3</v>
      </c>
      <c r="BQ133" t="s">
        <v>198</v>
      </c>
      <c r="DA133" t="s">
        <v>198</v>
      </c>
      <c r="DM133" t="s">
        <v>198</v>
      </c>
    </row>
    <row r="134" spans="3:119">
      <c r="C134">
        <f t="shared" si="8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5"/>
        <v>-2.4020063248669327E-5</v>
      </c>
      <c r="AO134">
        <f t="shared" si="45"/>
        <v>6.4215991095559416E-5</v>
      </c>
      <c r="AP134">
        <f t="shared" si="45"/>
        <v>-1.094476263872005E-4</v>
      </c>
      <c r="AQ134">
        <f t="shared" si="45"/>
        <v>4.4547042768064188E-5</v>
      </c>
      <c r="AR134">
        <f t="shared" si="45"/>
        <v>-1.0891062363736217E-4</v>
      </c>
      <c r="AS134">
        <f t="shared" si="45"/>
        <v>5.7493993890925818E-5</v>
      </c>
      <c r="AT134">
        <f t="shared" si="45"/>
        <v>-2.5352216095251472E-4</v>
      </c>
      <c r="AU134">
        <f t="shared" si="45"/>
        <v>-1.4797271262620133E-4</v>
      </c>
      <c r="AV134">
        <f t="shared" si="45"/>
        <v>-2.9135142548663662E-4</v>
      </c>
      <c r="AW134">
        <f t="shared" si="45"/>
        <v>3.4801811388008739E-4</v>
      </c>
      <c r="AZ134">
        <f t="shared" si="46"/>
        <v>6.397420358704635E-4</v>
      </c>
      <c r="BA134">
        <f t="shared" si="46"/>
        <v>3.8902171016662358E-3</v>
      </c>
      <c r="BB134">
        <f t="shared" si="46"/>
        <v>2.1821764448509947E-3</v>
      </c>
      <c r="BC134">
        <f t="shared" si="46"/>
        <v>1.4525341527764882E-3</v>
      </c>
      <c r="BD134">
        <f t="shared" si="46"/>
        <v>1.5123599333963251E-3</v>
      </c>
      <c r="BE134">
        <f t="shared" si="46"/>
        <v>1.3883566773294593E-3</v>
      </c>
      <c r="BF134">
        <f t="shared" si="46"/>
        <v>2.4391867151734026E-3</v>
      </c>
      <c r="BG134">
        <f t="shared" si="46"/>
        <v>2.0067634969080832E-3</v>
      </c>
      <c r="BH134">
        <f t="shared" si="46"/>
        <v>2.6178255995929888E-3</v>
      </c>
      <c r="BI134">
        <f t="shared" si="46"/>
        <v>3.7486233646449605E-3</v>
      </c>
    </row>
    <row r="135" spans="3:119">
      <c r="C135">
        <f t="shared" si="8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5"/>
        <v>-2.3940447311821661E-5</v>
      </c>
      <c r="AO135">
        <f t="shared" si="45"/>
        <v>6.7322503525681521E-5</v>
      </c>
      <c r="AP135">
        <f t="shared" si="45"/>
        <v>-1.0727232657154948E-4</v>
      </c>
      <c r="AQ135">
        <f t="shared" si="45"/>
        <v>4.363537559484693E-5</v>
      </c>
      <c r="AR135">
        <f t="shared" si="45"/>
        <v>-1.1465758949108669E-4</v>
      </c>
      <c r="AS135">
        <f t="shared" si="45"/>
        <v>5.8278016254275907E-5</v>
      </c>
      <c r="AT135">
        <f t="shared" si="45"/>
        <v>-2.613970821808947E-4</v>
      </c>
      <c r="AU135">
        <f t="shared" si="45"/>
        <v>-1.5469111883080857E-4</v>
      </c>
      <c r="AV135">
        <f t="shared" si="45"/>
        <v>-3.0230129574354103E-4</v>
      </c>
      <c r="AW135">
        <f t="shared" si="45"/>
        <v>3.5293484506333339E-4</v>
      </c>
      <c r="AZ135">
        <f t="shared" si="46"/>
        <v>6.4243081506402304E-4</v>
      </c>
      <c r="BA135">
        <f t="shared" si="46"/>
        <v>3.852504817907213E-3</v>
      </c>
      <c r="BB135">
        <f t="shared" si="46"/>
        <v>2.2303795060208912E-3</v>
      </c>
      <c r="BC135">
        <f t="shared" si="46"/>
        <v>1.482087437103592E-3</v>
      </c>
      <c r="BD135">
        <f t="shared" si="46"/>
        <v>1.5584968850127937E-3</v>
      </c>
      <c r="BE135">
        <f t="shared" si="46"/>
        <v>1.4240795713330577E-3</v>
      </c>
      <c r="BF135">
        <f t="shared" si="46"/>
        <v>2.5036968406068191E-3</v>
      </c>
      <c r="BG135">
        <f t="shared" si="46"/>
        <v>2.0562915110103044E-3</v>
      </c>
      <c r="BH135">
        <f t="shared" si="46"/>
        <v>2.6904400294087989E-3</v>
      </c>
      <c r="BI135">
        <f t="shared" si="46"/>
        <v>3.8096169277108231E-3</v>
      </c>
    </row>
    <row r="136" spans="3:119">
      <c r="C136">
        <f t="shared" si="8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5"/>
        <v>-2.3828254248299947E-5</v>
      </c>
      <c r="AO136">
        <f t="shared" si="45"/>
        <v>7.0650023414344475E-5</v>
      </c>
      <c r="AP136">
        <f t="shared" si="45"/>
        <v>-1.0556215899028775E-4</v>
      </c>
      <c r="AQ136">
        <f t="shared" si="45"/>
        <v>4.274684961081928E-5</v>
      </c>
      <c r="AR136">
        <f t="shared" si="45"/>
        <v>-1.2018543294179795E-4</v>
      </c>
      <c r="AS136">
        <f t="shared" si="45"/>
        <v>5.9022974985191423E-5</v>
      </c>
      <c r="AT136">
        <f t="shared" si="45"/>
        <v>-2.6918817435230414E-4</v>
      </c>
      <c r="AU136">
        <f t="shared" si="45"/>
        <v>-1.6158488806376011E-4</v>
      </c>
      <c r="AV136">
        <f t="shared" si="45"/>
        <v>-3.131482437555488E-4</v>
      </c>
      <c r="AW136">
        <f t="shared" si="45"/>
        <v>3.5714907502424633E-4</v>
      </c>
      <c r="AZ136">
        <f t="shared" si="46"/>
        <v>6.4476489949555132E-4</v>
      </c>
      <c r="BA136">
        <f t="shared" si="46"/>
        <v>3.8200397820194309E-3</v>
      </c>
      <c r="BB136">
        <f t="shared" si="46"/>
        <v>2.277099317492997E-3</v>
      </c>
      <c r="BC136">
        <f t="shared" si="46"/>
        <v>1.5121517485399533E-3</v>
      </c>
      <c r="BD136">
        <f t="shared" si="46"/>
        <v>1.6039233518101029E-3</v>
      </c>
      <c r="BE136">
        <f t="shared" si="46"/>
        <v>1.4588707906490871E-3</v>
      </c>
      <c r="BF136">
        <f t="shared" si="46"/>
        <v>2.5678546753284469E-3</v>
      </c>
      <c r="BG136">
        <f t="shared" si="46"/>
        <v>2.1049185597243067E-3</v>
      </c>
      <c r="BH136">
        <f t="shared" si="46"/>
        <v>2.7616673750943841E-3</v>
      </c>
      <c r="BI136">
        <f t="shared" si="46"/>
        <v>3.8695771609269969E-3</v>
      </c>
    </row>
    <row r="137" spans="3:119">
      <c r="C137">
        <f t="shared" si="8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5"/>
        <v>-2.368497749195836E-5</v>
      </c>
      <c r="AO137">
        <f t="shared" si="45"/>
        <v>7.417747895686823E-5</v>
      </c>
      <c r="AP137">
        <f t="shared" si="45"/>
        <v>-1.0431462502758946E-4</v>
      </c>
      <c r="AQ137">
        <f t="shared" si="45"/>
        <v>4.1890248372410523E-5</v>
      </c>
      <c r="AR137">
        <f t="shared" si="45"/>
        <v>-1.2547715118967344E-4</v>
      </c>
      <c r="AS137">
        <f t="shared" si="45"/>
        <v>5.9733708439589129E-5</v>
      </c>
      <c r="AT137">
        <f t="shared" si="45"/>
        <v>-2.7688673701625798E-4</v>
      </c>
      <c r="AU137">
        <f t="shared" si="45"/>
        <v>-1.6863596158264173E-4</v>
      </c>
      <c r="AV137">
        <f t="shared" si="45"/>
        <v>-3.2388701640853721E-4</v>
      </c>
      <c r="AW137">
        <f t="shared" si="45"/>
        <v>3.6072816851260615E-4</v>
      </c>
      <c r="AZ137">
        <f t="shared" si="46"/>
        <v>6.4675876327655133E-4</v>
      </c>
      <c r="BA137">
        <f t="shared" si="46"/>
        <v>3.7925424132901615E-3</v>
      </c>
      <c r="BB137">
        <f t="shared" si="46"/>
        <v>2.3223591044823624E-3</v>
      </c>
      <c r="BC137">
        <f t="shared" si="46"/>
        <v>1.5426622458102153E-3</v>
      </c>
      <c r="BD137">
        <f t="shared" si="46"/>
        <v>1.648690365462025E-3</v>
      </c>
      <c r="BE137">
        <f t="shared" si="46"/>
        <v>1.4926521284596866E-3</v>
      </c>
      <c r="BF137">
        <f t="shared" si="46"/>
        <v>2.6315612484738675E-3</v>
      </c>
      <c r="BG137">
        <f t="shared" si="46"/>
        <v>2.152701529909385E-3</v>
      </c>
      <c r="BH137">
        <f t="shared" si="46"/>
        <v>2.8315753297779018E-3</v>
      </c>
      <c r="BI137">
        <f t="shared" si="46"/>
        <v>3.9286775579677382E-3</v>
      </c>
    </row>
    <row r="138" spans="3:119">
      <c r="C138">
        <f t="shared" si="8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94">D138-P138</f>
        <v>-2.3512361081260948E-5</v>
      </c>
      <c r="AO138">
        <f t="shared" si="94"/>
        <v>7.7885132989723811E-5</v>
      </c>
      <c r="AP138">
        <f t="shared" si="94"/>
        <v>-1.0352700927442505E-4</v>
      </c>
      <c r="AQ138">
        <f t="shared" si="94"/>
        <v>4.1075002053331147E-5</v>
      </c>
      <c r="AR138">
        <f t="shared" si="94"/>
        <v>-1.3051674232021106E-4</v>
      </c>
      <c r="AS138">
        <f t="shared" si="94"/>
        <v>6.0414817521781182E-5</v>
      </c>
      <c r="AT138">
        <f t="shared" si="94"/>
        <v>-2.8448463767073067E-4</v>
      </c>
      <c r="AU138">
        <f t="shared" si="94"/>
        <v>-1.7582629088764309E-4</v>
      </c>
      <c r="AV138">
        <f t="shared" si="94"/>
        <v>-3.3451308238513738E-4</v>
      </c>
      <c r="AW138">
        <f t="shared" si="94"/>
        <v>3.6373528899280962E-4</v>
      </c>
      <c r="AZ138">
        <f t="shared" ref="AZ138:BI163" si="95">D138+AB138</f>
        <v>6.4843117151318038E-4</v>
      </c>
      <c r="BA138">
        <f t="shared" si="95"/>
        <v>3.7697780141904905E-3</v>
      </c>
      <c r="BB138">
        <f t="shared" si="95"/>
        <v>2.3661907677466122E-3</v>
      </c>
      <c r="BC138">
        <f t="shared" si="95"/>
        <v>1.5735546581763815E-3</v>
      </c>
      <c r="BD138">
        <f t="shared" si="95"/>
        <v>1.6928554679024527E-3</v>
      </c>
      <c r="BE138">
        <f t="shared" si="95"/>
        <v>1.5253557278410686E-3</v>
      </c>
      <c r="BF138">
        <f t="shared" si="95"/>
        <v>2.6947256182296769E-3</v>
      </c>
      <c r="BG138">
        <f t="shared" si="95"/>
        <v>2.19970272491618E-3</v>
      </c>
      <c r="BH138">
        <f t="shared" si="95"/>
        <v>2.9002351878322282E-3</v>
      </c>
      <c r="BI138">
        <f t="shared" si="95"/>
        <v>3.9870816058133239E-3</v>
      </c>
    </row>
    <row r="139" spans="3:119">
      <c r="C139">
        <f t="shared" si="8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94"/>
        <v>-2.3312389850307794E-5</v>
      </c>
      <c r="AO139">
        <f t="shared" si="94"/>
        <v>8.1754419971111127E-5</v>
      </c>
      <c r="AP139">
        <f t="shared" si="94"/>
        <v>-1.0319621693822016E-4</v>
      </c>
      <c r="AQ139">
        <f t="shared" si="94"/>
        <v>4.0311093510550771E-5</v>
      </c>
      <c r="AR139">
        <f t="shared" si="94"/>
        <v>-1.35289144551143E-4</v>
      </c>
      <c r="AS139">
        <f t="shared" si="94"/>
        <v>6.1070682688444333E-5</v>
      </c>
      <c r="AT139">
        <f t="shared" si="94"/>
        <v>-2.9197427871301531E-4</v>
      </c>
      <c r="AU139">
        <f t="shared" si="94"/>
        <v>-1.8313786080802674E-4</v>
      </c>
      <c r="AV139">
        <f t="shared" si="94"/>
        <v>-3.4502250475392502E-4</v>
      </c>
      <c r="AW139">
        <f t="shared" si="94"/>
        <v>3.6622801189645476E-4</v>
      </c>
      <c r="AZ139">
        <f t="shared" si="95"/>
        <v>6.4980503215327065E-4</v>
      </c>
      <c r="BA139">
        <f t="shared" si="95"/>
        <v>3.7515519092357679E-3</v>
      </c>
      <c r="BB139">
        <f t="shared" si="95"/>
        <v>2.4086338578273806E-3</v>
      </c>
      <c r="BC139">
        <f t="shared" si="95"/>
        <v>1.6047651500528922E-3</v>
      </c>
      <c r="BD139">
        <f t="shared" si="95"/>
        <v>1.7364820632827884E-3</v>
      </c>
      <c r="BE139">
        <f t="shared" si="95"/>
        <v>1.5569232170869738E-3</v>
      </c>
      <c r="BF139">
        <f t="shared" si="95"/>
        <v>2.7572640617958954E-3</v>
      </c>
      <c r="BG139">
        <f t="shared" si="95"/>
        <v>2.2459890277790858E-3</v>
      </c>
      <c r="BH139">
        <f t="shared" si="95"/>
        <v>2.9677212031706656E-3</v>
      </c>
      <c r="BI139">
        <f t="shared" si="95"/>
        <v>4.0449433613097942E-3</v>
      </c>
    </row>
    <row r="140" spans="3:119">
      <c r="C140">
        <f t="shared" si="8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94"/>
        <v>-2.3087279506811174E-5</v>
      </c>
      <c r="AO140">
        <f t="shared" si="94"/>
        <v>8.5767791798812111E-5</v>
      </c>
      <c r="AP140">
        <f t="shared" si="94"/>
        <v>-1.0331866935937893E-4</v>
      </c>
      <c r="AQ140">
        <f t="shared" si="94"/>
        <v>3.9608956341220412E-5</v>
      </c>
      <c r="AR140">
        <f t="shared" si="94"/>
        <v>-1.3978019347038277E-4</v>
      </c>
      <c r="AS140">
        <f t="shared" si="94"/>
        <v>6.1705475346223435E-5</v>
      </c>
      <c r="AT140">
        <f t="shared" si="94"/>
        <v>-2.9934856948929584E-4</v>
      </c>
      <c r="AU140">
        <f t="shared" si="94"/>
        <v>-1.9055271335968401E-4</v>
      </c>
      <c r="AV140">
        <f t="shared" si="94"/>
        <v>-3.5541183768158981E-4</v>
      </c>
      <c r="AW140">
        <f t="shared" si="94"/>
        <v>3.6825724298374834E-4</v>
      </c>
      <c r="AZ140">
        <f t="shared" si="95"/>
        <v>6.5090725092841286E-4</v>
      </c>
      <c r="BA140">
        <f t="shared" si="95"/>
        <v>3.7377053768387672E-3</v>
      </c>
      <c r="BB140">
        <f t="shared" si="95"/>
        <v>2.4497346303588062E-3</v>
      </c>
      <c r="BC140">
        <f t="shared" si="95"/>
        <v>1.6362302422063732E-3</v>
      </c>
      <c r="BD140">
        <f t="shared" si="95"/>
        <v>1.7796388073319288E-3</v>
      </c>
      <c r="BE140">
        <f t="shared" si="95"/>
        <v>1.5873049723534624E-3</v>
      </c>
      <c r="BF140">
        <f t="shared" si="95"/>
        <v>2.8190994077974992E-3</v>
      </c>
      <c r="BG140">
        <f t="shared" si="95"/>
        <v>2.2916311528650402E-3</v>
      </c>
      <c r="BH140">
        <f t="shared" si="95"/>
        <v>3.0341100238848884E-3</v>
      </c>
      <c r="BI140">
        <f t="shared" si="95"/>
        <v>4.1024079840218924E-3</v>
      </c>
    </row>
    <row r="141" spans="3:119">
      <c r="C141">
        <f t="shared" si="8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94"/>
        <v>-2.2839466678063627E-5</v>
      </c>
      <c r="AO141">
        <f t="shared" si="94"/>
        <v>8.9908570097732999E-5</v>
      </c>
      <c r="AP141">
        <f t="shared" si="94"/>
        <v>-1.0389024970760196E-4</v>
      </c>
      <c r="AQ141">
        <f t="shared" si="94"/>
        <v>3.8979365141580892E-5</v>
      </c>
      <c r="AR141">
        <f t="shared" si="94"/>
        <v>-1.4397659737597148E-4</v>
      </c>
      <c r="AS141">
        <f t="shared" si="94"/>
        <v>6.2323165200294883E-5</v>
      </c>
      <c r="AT141">
        <f t="shared" si="94"/>
        <v>-3.0660090244197333E-4</v>
      </c>
      <c r="AU141">
        <f t="shared" si="94"/>
        <v>-1.9805297172637167E-4</v>
      </c>
      <c r="AV141">
        <f t="shared" si="94"/>
        <v>-3.6567804365266474E-4</v>
      </c>
      <c r="AW141">
        <f t="shared" si="94"/>
        <v>3.6986637221036425E-4</v>
      </c>
      <c r="AZ141">
        <f t="shared" si="95"/>
        <v>6.5176858821479377E-4</v>
      </c>
      <c r="BA141">
        <f t="shared" si="95"/>
        <v>3.7281122562123118E-3</v>
      </c>
      <c r="BB141">
        <f t="shared" si="95"/>
        <v>2.4895451741488066E-3</v>
      </c>
      <c r="BC141">
        <f t="shared" si="95"/>
        <v>1.6678867860678616E-3</v>
      </c>
      <c r="BD141">
        <f t="shared" si="95"/>
        <v>1.8223990284461453E-3</v>
      </c>
      <c r="BE141">
        <f t="shared" si="95"/>
        <v>1.6164594793072471E-3</v>
      </c>
      <c r="BF141">
        <f t="shared" si="95"/>
        <v>2.8801604830377102E-3</v>
      </c>
      <c r="BG141">
        <f t="shared" si="95"/>
        <v>2.336702976275278E-3</v>
      </c>
      <c r="BH141">
        <f t="shared" si="95"/>
        <v>3.0994801943668472E-3</v>
      </c>
      <c r="BI141">
        <f t="shared" si="95"/>
        <v>4.1596122244322627E-3</v>
      </c>
    </row>
    <row r="142" spans="3:119">
      <c r="C142">
        <f t="shared" si="8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94"/>
        <v>-2.257159899483294E-5</v>
      </c>
      <c r="AO142">
        <f t="shared" si="94"/>
        <v>9.4160802319054326E-5</v>
      </c>
      <c r="AP142">
        <f t="shared" si="94"/>
        <v>-1.0490629140138988E-4</v>
      </c>
      <c r="AQ142">
        <f t="shared" si="94"/>
        <v>3.8433318526297504E-5</v>
      </c>
      <c r="AR142">
        <f t="shared" si="94"/>
        <v>-1.478659305564012E-4</v>
      </c>
      <c r="AS142">
        <f t="shared" si="94"/>
        <v>6.2927524663472989E-5</v>
      </c>
      <c r="AT142">
        <f t="shared" si="94"/>
        <v>-3.1372513255409763E-4</v>
      </c>
      <c r="AU142">
        <f t="shared" si="94"/>
        <v>-2.0562086391135782E-4</v>
      </c>
      <c r="AV142">
        <f t="shared" si="94"/>
        <v>-3.7581842814353689E-4</v>
      </c>
      <c r="AW142">
        <f t="shared" si="94"/>
        <v>3.7109060474838215E-4</v>
      </c>
      <c r="AZ142">
        <f t="shared" si="95"/>
        <v>6.5242351658073962E-4</v>
      </c>
      <c r="BA142">
        <f t="shared" si="95"/>
        <v>3.7226761331709138E-3</v>
      </c>
      <c r="BB142">
        <f t="shared" si="95"/>
        <v>2.5281226051026302E-3</v>
      </c>
      <c r="BC142">
        <f t="shared" si="95"/>
        <v>1.699671987503407E-3</v>
      </c>
      <c r="BD142">
        <f t="shared" si="95"/>
        <v>1.864840175769625E-3</v>
      </c>
      <c r="BE142">
        <f t="shared" si="95"/>
        <v>1.6443527728190995E-3</v>
      </c>
      <c r="BF142">
        <f t="shared" si="95"/>
        <v>2.9403816514018775E-3</v>
      </c>
      <c r="BG142">
        <f t="shared" si="95"/>
        <v>2.3812809366008914E-3</v>
      </c>
      <c r="BH142">
        <f t="shared" si="95"/>
        <v>3.163911717245331E-3</v>
      </c>
      <c r="BI142">
        <f t="shared" si="95"/>
        <v>4.2166848677860627E-3</v>
      </c>
    </row>
    <row r="143" spans="3:119">
      <c r="C143">
        <f t="shared" si="8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94"/>
        <v>-2.2286627934677559E-5</v>
      </c>
      <c r="AO143">
        <f t="shared" si="94"/>
        <v>9.8506067966740683E-5</v>
      </c>
      <c r="AP143">
        <f t="shared" si="94"/>
        <v>-1.0636022130705461E-4</v>
      </c>
      <c r="AQ143">
        <f t="shared" si="94"/>
        <v>3.7981635217282502E-5</v>
      </c>
      <c r="AR143">
        <f t="shared" si="94"/>
        <v>-1.514347279094341E-4</v>
      </c>
      <c r="AS143">
        <f t="shared" si="94"/>
        <v>6.3520842493351628E-5</v>
      </c>
      <c r="AT143">
        <f t="shared" si="94"/>
        <v>-3.2070984286683055E-4</v>
      </c>
      <c r="AU143">
        <f t="shared" si="94"/>
        <v>-2.1323443344474545E-4</v>
      </c>
      <c r="AV143">
        <f t="shared" si="94"/>
        <v>-3.8582337625428682E-4</v>
      </c>
      <c r="AW143">
        <f t="shared" si="94"/>
        <v>3.719522870695058E-4</v>
      </c>
      <c r="AZ143">
        <f t="shared" si="95"/>
        <v>6.5290962763386938E-4</v>
      </c>
      <c r="BA143">
        <f t="shared" si="95"/>
        <v>3.721306971794105E-3</v>
      </c>
      <c r="BB143">
        <f t="shared" si="95"/>
        <v>2.5654950710131815E-3</v>
      </c>
      <c r="BC143">
        <f t="shared" si="95"/>
        <v>1.731503211355321E-3</v>
      </c>
      <c r="BD143">
        <f t="shared" si="95"/>
        <v>1.9070189691176962E-3</v>
      </c>
      <c r="BE143">
        <f t="shared" si="95"/>
        <v>1.6709293277824121E-3</v>
      </c>
      <c r="BF143">
        <f t="shared" si="95"/>
        <v>2.9996506367979715E-3</v>
      </c>
      <c r="BG143">
        <f t="shared" si="95"/>
        <v>2.4254096530962805E-3</v>
      </c>
      <c r="BH143">
        <f t="shared" si="95"/>
        <v>3.2274346185299919E-3</v>
      </c>
      <c r="BI143">
        <f t="shared" si="95"/>
        <v>4.2736854329598695E-3</v>
      </c>
    </row>
    <row r="144" spans="3:119">
      <c r="C144">
        <f t="shared" si="8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94"/>
        <v>-2.1987490763193841E-5</v>
      </c>
      <c r="AO144">
        <f t="shared" si="94"/>
        <v>1.0293264281757654E-4</v>
      </c>
      <c r="AP144">
        <f t="shared" si="94"/>
        <v>-1.0824780424866843E-4</v>
      </c>
      <c r="AQ144">
        <f t="shared" si="94"/>
        <v>3.7635690010196063E-5</v>
      </c>
      <c r="AR144">
        <f t="shared" si="94"/>
        <v>-1.5467430459468643E-4</v>
      </c>
      <c r="AS144">
        <f t="shared" si="94"/>
        <v>6.4107898297185756E-5</v>
      </c>
      <c r="AT144">
        <f t="shared" si="94"/>
        <v>-3.2755577133225023E-4</v>
      </c>
      <c r="AU144">
        <f t="shared" si="94"/>
        <v>-2.2088064910581056E-4</v>
      </c>
      <c r="AV144">
        <f t="shared" si="94"/>
        <v>-3.9569828946567636E-4</v>
      </c>
      <c r="AW144">
        <f t="shared" si="94"/>
        <v>3.7247310689811548E-4</v>
      </c>
      <c r="AZ144">
        <f t="shared" si="95"/>
        <v>6.5326883832108175E-4</v>
      </c>
      <c r="BA144">
        <f t="shared" si="95"/>
        <v>3.7239829779751161E-3</v>
      </c>
      <c r="BB144">
        <f t="shared" si="95"/>
        <v>2.6017621452024135E-3</v>
      </c>
      <c r="BC144">
        <f t="shared" si="95"/>
        <v>1.7633394131438356E-3</v>
      </c>
      <c r="BD144">
        <f t="shared" si="95"/>
        <v>1.9490444331260487E-3</v>
      </c>
      <c r="BE144">
        <f t="shared" si="95"/>
        <v>1.6961991306780281E-3</v>
      </c>
      <c r="BF144">
        <f t="shared" si="95"/>
        <v>3.0579662711452595E-3</v>
      </c>
      <c r="BG144">
        <f t="shared" si="95"/>
        <v>2.4692042530071985E-3</v>
      </c>
      <c r="BH144">
        <f t="shared" si="95"/>
        <v>3.2901840334739977E-3</v>
      </c>
      <c r="BI144">
        <f t="shared" si="95"/>
        <v>4.3307926689323695E-3</v>
      </c>
    </row>
    <row r="145" spans="3:61">
      <c r="C145">
        <f t="shared" si="8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94"/>
        <v>-2.1677307628482559E-5</v>
      </c>
      <c r="AO145">
        <f t="shared" si="94"/>
        <v>1.07428764471205E-4</v>
      </c>
      <c r="AP145">
        <f t="shared" si="94"/>
        <v>-1.1056430478736782E-4</v>
      </c>
      <c r="AQ145">
        <f t="shared" si="94"/>
        <v>3.7406651253756138E-5</v>
      </c>
      <c r="AR145">
        <f t="shared" si="94"/>
        <v>-1.5757683676917661E-4</v>
      </c>
      <c r="AS145">
        <f t="shared" si="94"/>
        <v>6.4693055573863977E-5</v>
      </c>
      <c r="AT145">
        <f t="shared" si="94"/>
        <v>-3.3426347263379127E-4</v>
      </c>
      <c r="AU145">
        <f t="shared" si="94"/>
        <v>-2.2854634443382645E-4</v>
      </c>
      <c r="AV145">
        <f t="shared" si="94"/>
        <v>-4.0544811122606166E-4</v>
      </c>
      <c r="AW145">
        <f t="shared" si="94"/>
        <v>3.7266471262083515E-4</v>
      </c>
      <c r="AZ145">
        <f t="shared" si="95"/>
        <v>6.5354633994544307E-4</v>
      </c>
      <c r="BA145">
        <f t="shared" si="95"/>
        <v>3.7307052184001833E-3</v>
      </c>
      <c r="BB145">
        <f t="shared" si="95"/>
        <v>2.6370236454717638E-3</v>
      </c>
      <c r="BC145">
        <f t="shared" si="95"/>
        <v>1.7951391846850382E-3</v>
      </c>
      <c r="BD145">
        <f t="shared" si="95"/>
        <v>1.9910270080580571E-3</v>
      </c>
      <c r="BE145">
        <f t="shared" si="95"/>
        <v>1.7201749012810486E-3</v>
      </c>
      <c r="BF145">
        <f t="shared" si="95"/>
        <v>3.1153264206405327E-3</v>
      </c>
      <c r="BG145">
        <f t="shared" si="95"/>
        <v>2.5127783945209791E-3</v>
      </c>
      <c r="BH145">
        <f t="shared" si="95"/>
        <v>3.3522908887642336E-3</v>
      </c>
      <c r="BI145">
        <f t="shared" si="95"/>
        <v>4.3881721989333117E-3</v>
      </c>
    </row>
    <row r="146" spans="3:61">
      <c r="C146">
        <f t="shared" si="8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94"/>
        <v>-2.1359576415255462E-5</v>
      </c>
      <c r="AO146">
        <f t="shared" si="94"/>
        <v>1.119768625707407E-4</v>
      </c>
      <c r="AP146">
        <f t="shared" si="94"/>
        <v>-1.1330198163905423E-4</v>
      </c>
      <c r="AQ146">
        <f t="shared" si="94"/>
        <v>3.7304857335745522E-5</v>
      </c>
      <c r="AR146">
        <f t="shared" si="94"/>
        <v>-1.6013171930781512E-4</v>
      </c>
      <c r="AS146">
        <f t="shared" si="94"/>
        <v>6.5278018266468952E-5</v>
      </c>
      <c r="AT146">
        <f t="shared" si="94"/>
        <v>-3.4082277642188312E-4</v>
      </c>
      <c r="AU146">
        <f t="shared" si="94"/>
        <v>-2.3621007581765201E-4</v>
      </c>
      <c r="AV146">
        <f t="shared" si="94"/>
        <v>-4.1506391937633897E-4</v>
      </c>
      <c r="AW146">
        <f t="shared" si="94"/>
        <v>3.7252082715796483E-4</v>
      </c>
      <c r="AZ146">
        <f t="shared" si="95"/>
        <v>6.5378954804130027E-4</v>
      </c>
      <c r="BA146">
        <f t="shared" si="95"/>
        <v>3.7414561968293876E-3</v>
      </c>
      <c r="BB146">
        <f t="shared" si="95"/>
        <v>2.6713166184927665E-3</v>
      </c>
      <c r="BC146">
        <f t="shared" si="95"/>
        <v>1.8268219673802234E-3</v>
      </c>
      <c r="BD146">
        <f t="shared" si="95"/>
        <v>2.0330312012883079E-3</v>
      </c>
      <c r="BE146">
        <f t="shared" si="95"/>
        <v>1.7428197516543376E-3</v>
      </c>
      <c r="BF146">
        <f t="shared" si="95"/>
        <v>3.1716324964615418E-3</v>
      </c>
      <c r="BG146">
        <f t="shared" si="95"/>
        <v>2.5561800995915276E-3</v>
      </c>
      <c r="BH146">
        <f t="shared" si="95"/>
        <v>3.4137865748682036E-3</v>
      </c>
      <c r="BI146">
        <f t="shared" si="95"/>
        <v>4.4458628641682102E-3</v>
      </c>
    </row>
    <row r="147" spans="3:61">
      <c r="C147">
        <f t="shared" si="8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94"/>
        <v>-2.1034822288757121E-5</v>
      </c>
      <c r="AO147">
        <f t="shared" si="94"/>
        <v>1.1660447399732769E-4</v>
      </c>
      <c r="AP147">
        <f t="shared" si="94"/>
        <v>-1.1628002003841566E-4</v>
      </c>
      <c r="AQ147">
        <f t="shared" si="94"/>
        <v>3.7283699983073392E-5</v>
      </c>
      <c r="AR147">
        <f t="shared" si="94"/>
        <v>-1.625667792595029E-4</v>
      </c>
      <c r="AS147">
        <f t="shared" si="94"/>
        <v>6.5906555170297553E-5</v>
      </c>
      <c r="AT147">
        <f t="shared" si="94"/>
        <v>-3.4745232276813323E-4</v>
      </c>
      <c r="AU147">
        <f t="shared" si="94"/>
        <v>-2.4395712285931403E-4</v>
      </c>
      <c r="AV147">
        <f t="shared" si="94"/>
        <v>-4.2477991901502849E-4</v>
      </c>
      <c r="AW147">
        <f t="shared" si="94"/>
        <v>3.7242508210737148E-4</v>
      </c>
      <c r="AZ147">
        <f t="shared" si="95"/>
        <v>6.5404989289809495E-4</v>
      </c>
      <c r="BA147">
        <f t="shared" si="95"/>
        <v>3.7553517069770902E-3</v>
      </c>
      <c r="BB147">
        <f t="shared" si="95"/>
        <v>2.7062902127380746E-3</v>
      </c>
      <c r="BC147">
        <f t="shared" si="95"/>
        <v>1.8591017073226305E-3</v>
      </c>
      <c r="BD147">
        <f t="shared" si="95"/>
        <v>2.0758131564002705E-3</v>
      </c>
      <c r="BE147">
        <f t="shared" si="95"/>
        <v>1.7657065164283317E-3</v>
      </c>
      <c r="BF147">
        <f t="shared" si="95"/>
        <v>3.2288085426234936E-3</v>
      </c>
      <c r="BG147">
        <f t="shared" si="95"/>
        <v>2.6005367941653304E-3</v>
      </c>
      <c r="BH147">
        <f t="shared" si="95"/>
        <v>3.4764163677417246E-3</v>
      </c>
      <c r="BI147">
        <f t="shared" si="95"/>
        <v>4.5057513062645282E-3</v>
      </c>
    </row>
    <row r="148" spans="3:61">
      <c r="C148">
        <f t="shared" si="8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94"/>
        <v>-2.0701818603502127E-5</v>
      </c>
      <c r="AO148">
        <f t="shared" si="94"/>
        <v>1.2134091993604157E-4</v>
      </c>
      <c r="AP148">
        <f t="shared" si="94"/>
        <v>-1.1932371582060826E-4</v>
      </c>
      <c r="AQ148">
        <f t="shared" si="94"/>
        <v>3.7290459735983268E-5</v>
      </c>
      <c r="AR148">
        <f t="shared" si="94"/>
        <v>-1.6511036977772992E-4</v>
      </c>
      <c r="AS148">
        <f t="shared" si="94"/>
        <v>6.6616419100269924E-5</v>
      </c>
      <c r="AT148">
        <f t="shared" si="94"/>
        <v>-3.5436375139206566E-4</v>
      </c>
      <c r="AU148">
        <f t="shared" si="94"/>
        <v>-2.5188018434704751E-4</v>
      </c>
      <c r="AV148">
        <f t="shared" si="94"/>
        <v>-4.3482289763328917E-4</v>
      </c>
      <c r="AW148">
        <f t="shared" si="94"/>
        <v>3.7274954703009019E-4</v>
      </c>
      <c r="AZ148">
        <f t="shared" si="95"/>
        <v>6.5435402403881207E-4</v>
      </c>
      <c r="BA148">
        <f t="shared" si="95"/>
        <v>3.7714716130795652E-3</v>
      </c>
      <c r="BB148">
        <f t="shared" si="95"/>
        <v>2.7434911811338057E-3</v>
      </c>
      <c r="BC148">
        <f t="shared" si="95"/>
        <v>1.8927109229987756E-3</v>
      </c>
      <c r="BD148">
        <f t="shared" si="95"/>
        <v>2.1200705781883977E-3</v>
      </c>
      <c r="BE148">
        <f t="shared" si="95"/>
        <v>1.7903187898705378E-3</v>
      </c>
      <c r="BF148">
        <f t="shared" si="95"/>
        <v>3.2887101367969082E-3</v>
      </c>
      <c r="BG148">
        <f t="shared" si="95"/>
        <v>2.6468915423409705E-3</v>
      </c>
      <c r="BH148">
        <f t="shared" si="95"/>
        <v>3.5418090837835555E-3</v>
      </c>
      <c r="BI148">
        <f t="shared" si="95"/>
        <v>4.5695450058646295E-3</v>
      </c>
    </row>
    <row r="149" spans="3:61">
      <c r="C149">
        <f t="shared" si="8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94"/>
        <v>-2.0360540328615755E-5</v>
      </c>
      <c r="AO149">
        <f t="shared" si="94"/>
        <v>1.2617920498004479E-4</v>
      </c>
      <c r="AP149">
        <f t="shared" si="94"/>
        <v>-1.2243415819864498E-4</v>
      </c>
      <c r="AQ149">
        <f t="shared" si="94"/>
        <v>3.7323427722502404E-5</v>
      </c>
      <c r="AR149">
        <f t="shared" si="94"/>
        <v>-1.6776064440398046E-4</v>
      </c>
      <c r="AS149">
        <f t="shared" si="94"/>
        <v>6.740085712413405E-5</v>
      </c>
      <c r="AT149">
        <f t="shared" si="94"/>
        <v>-3.6154623340240409E-4</v>
      </c>
      <c r="AU149">
        <f t="shared" si="94"/>
        <v>-2.5997817495610072E-4</v>
      </c>
      <c r="AV149">
        <f t="shared" si="94"/>
        <v>-4.4518347439166748E-4</v>
      </c>
      <c r="AW149">
        <f t="shared" si="94"/>
        <v>3.7346387419026389E-4</v>
      </c>
      <c r="AZ149">
        <f t="shared" si="95"/>
        <v>6.5470179291107387E-4</v>
      </c>
      <c r="BA149">
        <f t="shared" si="95"/>
        <v>3.7897490497093948E-3</v>
      </c>
      <c r="BB149">
        <f t="shared" si="95"/>
        <v>2.7828311617723676E-3</v>
      </c>
      <c r="BC149">
        <f t="shared" si="95"/>
        <v>1.9276225031379739E-3</v>
      </c>
      <c r="BD149">
        <f t="shared" si="95"/>
        <v>2.1657847731918812E-3</v>
      </c>
      <c r="BE149">
        <f t="shared" si="95"/>
        <v>1.8165568358164596E-3</v>
      </c>
      <c r="BF149">
        <f t="shared" si="95"/>
        <v>3.3512200640805519E-3</v>
      </c>
      <c r="BG149">
        <f t="shared" si="95"/>
        <v>2.6951860228474163E-3</v>
      </c>
      <c r="BH149">
        <f t="shared" si="95"/>
        <v>3.6098712324901102E-3</v>
      </c>
      <c r="BI149">
        <f t="shared" si="95"/>
        <v>4.6370686916148802E-3</v>
      </c>
    </row>
    <row r="150" spans="3:61">
      <c r="C150">
        <f t="shared" si="8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94"/>
        <v>-2.0010965724000327E-5</v>
      </c>
      <c r="AO150">
        <f t="shared" si="94"/>
        <v>1.3111284151754539E-4</v>
      </c>
      <c r="AP150">
        <f t="shared" si="94"/>
        <v>-1.2561223995836762E-4</v>
      </c>
      <c r="AQ150">
        <f t="shared" si="94"/>
        <v>3.7381054901498671E-5</v>
      </c>
      <c r="AR150">
        <f t="shared" si="94"/>
        <v>-1.7051588953069638E-4</v>
      </c>
      <c r="AS150">
        <f t="shared" si="94"/>
        <v>6.8254084252016294E-5</v>
      </c>
      <c r="AT150">
        <f t="shared" si="94"/>
        <v>-3.6899023986238498E-4</v>
      </c>
      <c r="AU150">
        <f t="shared" si="94"/>
        <v>-2.682501251681142E-4</v>
      </c>
      <c r="AV150">
        <f t="shared" si="94"/>
        <v>-4.5585336887573658E-4</v>
      </c>
      <c r="AW150">
        <f t="shared" si="94"/>
        <v>3.7454121236440182E-4</v>
      </c>
      <c r="AZ150">
        <f t="shared" si="95"/>
        <v>6.5509305203927852E-4</v>
      </c>
      <c r="BA150">
        <f t="shared" si="95"/>
        <v>3.8101219881941885E-3</v>
      </c>
      <c r="BB150">
        <f t="shared" si="95"/>
        <v>2.8242309159752415E-3</v>
      </c>
      <c r="BC150">
        <f t="shared" si="95"/>
        <v>1.963811600534205E-3</v>
      </c>
      <c r="BD150">
        <f t="shared" si="95"/>
        <v>2.21293846504336E-3</v>
      </c>
      <c r="BE150">
        <f t="shared" si="95"/>
        <v>1.8443336813884427E-3</v>
      </c>
      <c r="BF150">
        <f t="shared" si="95"/>
        <v>3.4162354141625021E-3</v>
      </c>
      <c r="BG150">
        <f t="shared" si="95"/>
        <v>2.7453676100148471E-3</v>
      </c>
      <c r="BH150">
        <f t="shared" si="95"/>
        <v>3.6805194688641356E-3</v>
      </c>
      <c r="BI150">
        <f t="shared" si="95"/>
        <v>4.7081666068915532E-3</v>
      </c>
    </row>
    <row r="151" spans="3:61">
      <c r="C151">
        <f t="shared" si="8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94"/>
        <v>-1.8529151353255705E-5</v>
      </c>
      <c r="AO151">
        <f t="shared" si="94"/>
        <v>1.5168658850497592E-4</v>
      </c>
      <c r="AP151">
        <f t="shared" si="94"/>
        <v>-1.3901434698722435E-4</v>
      </c>
      <c r="AQ151">
        <f t="shared" si="94"/>
        <v>3.7831078829569389E-5</v>
      </c>
      <c r="AR151">
        <f t="shared" si="94"/>
        <v>-1.8255647713027122E-4</v>
      </c>
      <c r="AS151">
        <f t="shared" si="94"/>
        <v>7.2263236989029674E-5</v>
      </c>
      <c r="AT151">
        <f t="shared" si="94"/>
        <v>-4.0122428810821648E-4</v>
      </c>
      <c r="AU151">
        <f t="shared" si="94"/>
        <v>-3.0306250809129776E-4</v>
      </c>
      <c r="AV151">
        <f t="shared" si="94"/>
        <v>-5.0148937746964163E-4</v>
      </c>
      <c r="AW151">
        <f t="shared" si="94"/>
        <v>3.820336632460947E-4</v>
      </c>
      <c r="AZ151">
        <f t="shared" si="95"/>
        <v>6.570897457821019E-4</v>
      </c>
      <c r="BA151">
        <f t="shared" si="95"/>
        <v>3.9114537170616042E-3</v>
      </c>
      <c r="BB151">
        <f t="shared" si="95"/>
        <v>3.0090849449483101E-3</v>
      </c>
      <c r="BC151">
        <f t="shared" si="95"/>
        <v>2.1209129803537678E-3</v>
      </c>
      <c r="BD151">
        <f t="shared" si="95"/>
        <v>2.4156526516386223E-3</v>
      </c>
      <c r="BE151">
        <f t="shared" si="95"/>
        <v>1.9694152601677593E-3</v>
      </c>
      <c r="BF151">
        <f t="shared" si="95"/>
        <v>3.6996591444418839E-3</v>
      </c>
      <c r="BG151">
        <f t="shared" si="95"/>
        <v>2.9640680379614502E-3</v>
      </c>
      <c r="BH151">
        <f t="shared" si="95"/>
        <v>3.9875748676255788E-3</v>
      </c>
      <c r="BI151">
        <f t="shared" si="95"/>
        <v>5.0256958308853503E-3</v>
      </c>
    </row>
    <row r="152" spans="3:61">
      <c r="C152">
        <f t="shared" si="8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94"/>
        <v>-1.6913730044129823E-5</v>
      </c>
      <c r="AO152">
        <f t="shared" si="94"/>
        <v>1.7337366030273512E-4</v>
      </c>
      <c r="AP152">
        <f t="shared" si="94"/>
        <v>-1.5353688682815292E-4</v>
      </c>
      <c r="AQ152">
        <f t="shared" si="94"/>
        <v>3.85829826573909E-5</v>
      </c>
      <c r="AR152">
        <f t="shared" si="94"/>
        <v>-1.9616626403217764E-4</v>
      </c>
      <c r="AS152">
        <f t="shared" si="94"/>
        <v>7.7073951214342413E-5</v>
      </c>
      <c r="AT152">
        <f t="shared" si="94"/>
        <v>-4.3711287097348965E-4</v>
      </c>
      <c r="AU152">
        <f t="shared" si="94"/>
        <v>-3.4060098363696608E-4</v>
      </c>
      <c r="AV152">
        <f t="shared" si="94"/>
        <v>-5.51610037266532E-4</v>
      </c>
      <c r="AW152">
        <f t="shared" si="94"/>
        <v>3.9382677971980728E-4</v>
      </c>
      <c r="AZ152">
        <f t="shared" si="95"/>
        <v>6.5977063556378699E-4</v>
      </c>
      <c r="BA152">
        <f t="shared" si="95"/>
        <v>4.042344313015955E-3</v>
      </c>
      <c r="BB152">
        <f t="shared" si="95"/>
        <v>3.2222697698229747E-3</v>
      </c>
      <c r="BC152">
        <f t="shared" si="95"/>
        <v>2.2969107182023939E-3</v>
      </c>
      <c r="BD152">
        <f t="shared" si="95"/>
        <v>2.6402938590959768E-3</v>
      </c>
      <c r="BE152">
        <f t="shared" si="95"/>
        <v>2.1143954882450176E-3</v>
      </c>
      <c r="BF152">
        <f t="shared" si="95"/>
        <v>4.01748200643238E-3</v>
      </c>
      <c r="BG152">
        <f t="shared" si="95"/>
        <v>3.2098343682887623E-3</v>
      </c>
      <c r="BH152">
        <f t="shared" si="95"/>
        <v>4.3312124278145677E-3</v>
      </c>
      <c r="BI152">
        <f t="shared" si="95"/>
        <v>5.3915359973539688E-3</v>
      </c>
    </row>
    <row r="153" spans="3:61">
      <c r="C153">
        <f t="shared" si="8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94"/>
        <v>-1.5164769536245401E-5</v>
      </c>
      <c r="AO153">
        <f t="shared" si="94"/>
        <v>1.9593636544836803E-4</v>
      </c>
      <c r="AP153">
        <f t="shared" si="94"/>
        <v>-1.6919251006827394E-4</v>
      </c>
      <c r="AQ153">
        <f t="shared" si="94"/>
        <v>3.9585950158428141E-5</v>
      </c>
      <c r="AR153">
        <f t="shared" si="94"/>
        <v>-2.1127939839161178E-4</v>
      </c>
      <c r="AS153">
        <f t="shared" si="94"/>
        <v>8.2549629669684027E-5</v>
      </c>
      <c r="AT153">
        <f t="shared" si="94"/>
        <v>-4.7639299981544242E-4</v>
      </c>
      <c r="AU153">
        <f t="shared" si="94"/>
        <v>-3.8083921809656186E-4</v>
      </c>
      <c r="AV153">
        <f t="shared" si="94"/>
        <v>-6.05985098312506E-4</v>
      </c>
      <c r="AW153">
        <f t="shared" si="94"/>
        <v>4.0915338734213123E-4</v>
      </c>
      <c r="AZ153">
        <f t="shared" si="95"/>
        <v>6.6312666907218762E-4</v>
      </c>
      <c r="BA153">
        <f t="shared" si="95"/>
        <v>4.2004104178105161E-3</v>
      </c>
      <c r="BB153">
        <f t="shared" si="95"/>
        <v>3.4613256449257902E-3</v>
      </c>
      <c r="BC153">
        <f t="shared" si="95"/>
        <v>2.4909257319787009E-3</v>
      </c>
      <c r="BD153">
        <f t="shared" si="95"/>
        <v>2.8862161387470885E-3</v>
      </c>
      <c r="BE153">
        <f t="shared" si="95"/>
        <v>2.2769735639254591E-3</v>
      </c>
      <c r="BF153">
        <f t="shared" si="95"/>
        <v>4.3668925056391953E-3</v>
      </c>
      <c r="BG153">
        <f t="shared" si="95"/>
        <v>3.4809770305356293E-3</v>
      </c>
      <c r="BH153">
        <f t="shared" si="95"/>
        <v>4.708945856629611E-3</v>
      </c>
      <c r="BI153">
        <f t="shared" si="95"/>
        <v>5.8011041624820622E-3</v>
      </c>
    </row>
    <row r="154" spans="3:61">
      <c r="C154">
        <f t="shared" si="8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94"/>
        <v>-1.3283048491674138E-5</v>
      </c>
      <c r="AO154">
        <f t="shared" si="94"/>
        <v>2.1920303792474088E-4</v>
      </c>
      <c r="AP154">
        <f t="shared" si="94"/>
        <v>-1.8598523324856982E-4</v>
      </c>
      <c r="AQ154">
        <f t="shared" si="94"/>
        <v>4.0803639158616396E-5</v>
      </c>
      <c r="AR154">
        <f t="shared" si="94"/>
        <v>-2.2784454191446257E-4</v>
      </c>
      <c r="AS154">
        <f t="shared" si="94"/>
        <v>8.8606040546150501E-5</v>
      </c>
      <c r="AT154">
        <f t="shared" si="94"/>
        <v>-5.1889022058805188E-4</v>
      </c>
      <c r="AU154">
        <f t="shared" si="94"/>
        <v>-4.2376081414973355E-4</v>
      </c>
      <c r="AV154">
        <f t="shared" si="94"/>
        <v>-6.6446214534134334E-4</v>
      </c>
      <c r="AW154">
        <f t="shared" si="94"/>
        <v>4.2749594236333229E-4</v>
      </c>
      <c r="AZ154">
        <f t="shared" si="95"/>
        <v>6.6714891761943042E-4</v>
      </c>
      <c r="BA154">
        <f t="shared" si="95"/>
        <v>4.3837973284024129E-3</v>
      </c>
      <c r="BB154">
        <f t="shared" si="95"/>
        <v>3.7245243434054988E-3</v>
      </c>
      <c r="BC154">
        <f t="shared" si="95"/>
        <v>2.7023005704414943E-3</v>
      </c>
      <c r="BD154">
        <f t="shared" si="95"/>
        <v>3.1529210125884168E-3</v>
      </c>
      <c r="BE154">
        <f t="shared" si="95"/>
        <v>2.4556450068546013E-3</v>
      </c>
      <c r="BF154">
        <f t="shared" si="95"/>
        <v>4.7460315940825084E-3</v>
      </c>
      <c r="BG154">
        <f t="shared" si="95"/>
        <v>3.7762915242918159E-3</v>
      </c>
      <c r="BH154">
        <f t="shared" si="95"/>
        <v>5.1190635450187342E-3</v>
      </c>
      <c r="BI154">
        <f t="shared" si="95"/>
        <v>6.2512589837380502E-3</v>
      </c>
    </row>
    <row r="155" spans="3:61">
      <c r="C155">
        <f t="shared" si="8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94"/>
        <v>-1.1270780534232834E-5</v>
      </c>
      <c r="AO155">
        <f t="shared" si="94"/>
        <v>2.4303716813218069E-4</v>
      </c>
      <c r="AP155">
        <f t="shared" si="94"/>
        <v>-2.0390380870766059E-4</v>
      </c>
      <c r="AQ155">
        <f t="shared" si="94"/>
        <v>4.2207117860024526E-5</v>
      </c>
      <c r="AR155">
        <f t="shared" si="94"/>
        <v>-2.4580948577870073E-4</v>
      </c>
      <c r="AS155">
        <f t="shared" si="94"/>
        <v>9.518188722212786E-5</v>
      </c>
      <c r="AT155">
        <f t="shared" si="94"/>
        <v>-5.6444921328575566E-4</v>
      </c>
      <c r="AU155">
        <f t="shared" si="94"/>
        <v>-4.6932606379030003E-4</v>
      </c>
      <c r="AV155">
        <f t="shared" si="94"/>
        <v>-7.2689109814147402E-4</v>
      </c>
      <c r="AW155">
        <f t="shared" si="94"/>
        <v>4.4846739417394839E-4</v>
      </c>
      <c r="AZ155">
        <f t="shared" si="95"/>
        <v>6.7182519710110771E-4</v>
      </c>
      <c r="BA155">
        <f t="shared" si="95"/>
        <v>4.5908696822876266E-3</v>
      </c>
      <c r="BB155">
        <f t="shared" si="95"/>
        <v>4.010394648055038E-3</v>
      </c>
      <c r="BC155">
        <f t="shared" si="95"/>
        <v>2.9303805597356955E-3</v>
      </c>
      <c r="BD155">
        <f t="shared" si="95"/>
        <v>3.4398394828019005E-3</v>
      </c>
      <c r="BE155">
        <f t="shared" si="95"/>
        <v>2.6492221275262341E-3</v>
      </c>
      <c r="BF155">
        <f t="shared" si="95"/>
        <v>5.1533016606968175E-3</v>
      </c>
      <c r="BG155">
        <f t="shared" si="95"/>
        <v>4.0946670803387701E-3</v>
      </c>
      <c r="BH155">
        <f t="shared" si="95"/>
        <v>5.5600206762964708E-3</v>
      </c>
      <c r="BI155">
        <f t="shared" si="95"/>
        <v>6.7393869132780487E-3</v>
      </c>
    </row>
    <row r="156" spans="3:61">
      <c r="C156">
        <f t="shared" si="8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94"/>
        <v>-9.1292466139295816E-6</v>
      </c>
      <c r="AO156">
        <f t="shared" si="94"/>
        <v>2.6737968045675397E-4</v>
      </c>
      <c r="AP156">
        <f t="shared" si="94"/>
        <v>-2.2295682849248714E-4</v>
      </c>
      <c r="AQ156">
        <f t="shared" si="94"/>
        <v>4.3779435709700174E-5</v>
      </c>
      <c r="AR156">
        <f t="shared" si="94"/>
        <v>-2.6515249504190856E-4</v>
      </c>
      <c r="AS156">
        <f t="shared" si="94"/>
        <v>1.0224911860617751E-4</v>
      </c>
      <c r="AT156">
        <f t="shared" si="94"/>
        <v>-6.130229863002979E-4</v>
      </c>
      <c r="AU156">
        <f t="shared" si="94"/>
        <v>-5.1755833603539048E-4</v>
      </c>
      <c r="AV156">
        <f t="shared" si="94"/>
        <v>-7.9324690604748276E-4</v>
      </c>
      <c r="AW156">
        <f t="shared" si="94"/>
        <v>4.7183981455812488E-4</v>
      </c>
      <c r="AZ156">
        <f t="shared" si="95"/>
        <v>6.771500130030464E-4</v>
      </c>
      <c r="BA156">
        <f t="shared" si="95"/>
        <v>4.8206133238279693E-3</v>
      </c>
      <c r="BB156">
        <f t="shared" si="95"/>
        <v>4.3182425313395721E-3</v>
      </c>
      <c r="BC156">
        <f t="shared" si="95"/>
        <v>3.1749255771685442E-3</v>
      </c>
      <c r="BD156">
        <f t="shared" si="95"/>
        <v>3.7468270649440704E-3</v>
      </c>
      <c r="BE156">
        <f t="shared" si="95"/>
        <v>2.8571655578196252E-3</v>
      </c>
      <c r="BF156">
        <f t="shared" si="95"/>
        <v>5.5881484017607352E-3</v>
      </c>
      <c r="BG156">
        <f t="shared" si="95"/>
        <v>4.4356785991532264E-3</v>
      </c>
      <c r="BH156">
        <f t="shared" si="95"/>
        <v>6.0312770722153446E-3</v>
      </c>
      <c r="BI156">
        <f t="shared" si="95"/>
        <v>7.2642860863210302E-3</v>
      </c>
    </row>
    <row r="157" spans="3:61">
      <c r="C157">
        <f t="shared" si="8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94"/>
        <v>-6.8603252233474918E-6</v>
      </c>
      <c r="AO157">
        <f t="shared" si="94"/>
        <v>2.9220114445137227E-4</v>
      </c>
      <c r="AP157">
        <f t="shared" si="94"/>
        <v>-2.4315121248574736E-4</v>
      </c>
      <c r="AQ157">
        <f t="shared" si="94"/>
        <v>4.5508202499260509E-5</v>
      </c>
      <c r="AR157">
        <f t="shared" si="94"/>
        <v>-2.8585692456447806E-4</v>
      </c>
      <c r="AS157">
        <f t="shared" si="94"/>
        <v>1.0978990442557816E-4</v>
      </c>
      <c r="AT157">
        <f t="shared" si="94"/>
        <v>-6.6458413240012013E-4</v>
      </c>
      <c r="AU157">
        <f t="shared" si="94"/>
        <v>-5.6848099421252817E-4</v>
      </c>
      <c r="AV157">
        <f t="shared" si="94"/>
        <v>-8.6352059712571823E-4</v>
      </c>
      <c r="AW157">
        <f t="shared" si="94"/>
        <v>4.9745054088518991E-4</v>
      </c>
      <c r="AZ157">
        <f t="shared" si="95"/>
        <v>6.8311786104739496E-4</v>
      </c>
      <c r="BA157">
        <f t="shared" si="95"/>
        <v>5.0722196070718071E-3</v>
      </c>
      <c r="BB157">
        <f t="shared" si="95"/>
        <v>4.6475779692394794E-3</v>
      </c>
      <c r="BC157">
        <f t="shared" si="95"/>
        <v>3.4357643458156261E-3</v>
      </c>
      <c r="BD157">
        <f t="shared" si="95"/>
        <v>4.0737835559185561E-3</v>
      </c>
      <c r="BE157">
        <f t="shared" si="95"/>
        <v>3.0791169830013763E-3</v>
      </c>
      <c r="BF157">
        <f t="shared" si="95"/>
        <v>6.050230863308719E-3</v>
      </c>
      <c r="BG157">
        <f t="shared" si="95"/>
        <v>4.7990363753548735E-3</v>
      </c>
      <c r="BH157">
        <f t="shared" si="95"/>
        <v>6.5324864322468673E-3</v>
      </c>
      <c r="BI157">
        <f t="shared" si="95"/>
        <v>7.8251286438356295E-3</v>
      </c>
    </row>
    <row r="158" spans="3:61">
      <c r="C158">
        <f t="shared" si="8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94"/>
        <v>-4.4679639222180284E-6</v>
      </c>
      <c r="AO158">
        <f t="shared" si="94"/>
        <v>3.1746430868443191E-4</v>
      </c>
      <c r="AP158">
        <f t="shared" si="94"/>
        <v>-2.6447143691686712E-4</v>
      </c>
      <c r="AQ158">
        <f t="shared" si="94"/>
        <v>4.737983489659604E-5</v>
      </c>
      <c r="AR158">
        <f t="shared" si="94"/>
        <v>-3.0788776092072678E-4</v>
      </c>
      <c r="AS158">
        <f t="shared" si="94"/>
        <v>1.1777990732260066E-4</v>
      </c>
      <c r="AT158">
        <f t="shared" si="94"/>
        <v>-7.1905068695669525E-4</v>
      </c>
      <c r="AU158">
        <f t="shared" si="94"/>
        <v>-6.2206010228880353E-4</v>
      </c>
      <c r="AV158">
        <f t="shared" si="94"/>
        <v>-9.3762589128769435E-4</v>
      </c>
      <c r="AW158">
        <f t="shared" si="94"/>
        <v>5.2513247921408832E-4</v>
      </c>
      <c r="AZ158">
        <f t="shared" si="95"/>
        <v>6.8971653975193384E-4</v>
      </c>
      <c r="BA158">
        <f t="shared" si="95"/>
        <v>5.3447150352118906E-3</v>
      </c>
      <c r="BB158">
        <f t="shared" si="95"/>
        <v>4.997629892747919E-3</v>
      </c>
      <c r="BC158">
        <f t="shared" si="95"/>
        <v>3.7124819305485706E-3</v>
      </c>
      <c r="BD158">
        <f t="shared" si="95"/>
        <v>4.4202998267957837E-3</v>
      </c>
      <c r="BE158">
        <f t="shared" si="95"/>
        <v>3.3145269132871689E-3</v>
      </c>
      <c r="BF158">
        <f t="shared" si="95"/>
        <v>6.5387352547126281E-3</v>
      </c>
      <c r="BG158">
        <f t="shared" si="95"/>
        <v>5.1841059410262322E-3</v>
      </c>
      <c r="BH158">
        <f t="shared" si="95"/>
        <v>7.0628040173701372E-3</v>
      </c>
      <c r="BI158">
        <f t="shared" si="95"/>
        <v>8.4205996132612933E-3</v>
      </c>
    </row>
    <row r="159" spans="3:61">
      <c r="C159">
        <f t="shared" si="8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94"/>
        <v>-1.9550932440342563E-6</v>
      </c>
      <c r="AO159">
        <f t="shared" si="94"/>
        <v>3.4318153576513096E-4</v>
      </c>
      <c r="AP159">
        <f t="shared" si="94"/>
        <v>-2.8692242341191556E-4</v>
      </c>
      <c r="AQ159">
        <f t="shared" si="94"/>
        <v>4.9387811706721498E-5</v>
      </c>
      <c r="AR159">
        <f t="shared" si="94"/>
        <v>-3.3123469084654156E-4</v>
      </c>
      <c r="AS159">
        <f t="shared" si="94"/>
        <v>1.2621275899508998E-4</v>
      </c>
      <c r="AT159">
        <f t="shared" si="94"/>
        <v>-7.7641773523929886E-4</v>
      </c>
      <c r="AU159">
        <f t="shared" si="94"/>
        <v>-6.7831738325723617E-4</v>
      </c>
      <c r="AV159">
        <f t="shared" si="94"/>
        <v>-1.0155715023963405E-3</v>
      </c>
      <c r="AW159">
        <f t="shared" si="94"/>
        <v>5.5480136075998499E-4</v>
      </c>
      <c r="AZ159">
        <f t="shared" si="95"/>
        <v>6.969402552332647E-4</v>
      </c>
      <c r="BA159">
        <f t="shared" si="95"/>
        <v>5.6375656865666314E-3</v>
      </c>
      <c r="BB159">
        <f t="shared" si="95"/>
        <v>5.3681552926140644E-3</v>
      </c>
      <c r="BC159">
        <f t="shared" si="95"/>
        <v>4.0049905538921318E-3</v>
      </c>
      <c r="BD159">
        <f t="shared" si="95"/>
        <v>4.7863256165569263E-3</v>
      </c>
      <c r="BE159">
        <f t="shared" si="95"/>
        <v>3.5632460397449503E-3</v>
      </c>
      <c r="BF159">
        <f t="shared" si="95"/>
        <v>7.0535665373377097E-3</v>
      </c>
      <c r="BG159">
        <f t="shared" si="95"/>
        <v>5.5907599141157699E-3</v>
      </c>
      <c r="BH159">
        <f t="shared" si="95"/>
        <v>7.6221110397714613E-3</v>
      </c>
      <c r="BI159">
        <f t="shared" si="95"/>
        <v>9.0503165705103257E-3</v>
      </c>
    </row>
    <row r="160" spans="3:61">
      <c r="C160">
        <f t="shared" si="8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94"/>
        <v>1.2235543154309433E-5</v>
      </c>
      <c r="AO160">
        <f t="shared" si="94"/>
        <v>4.7838923889844255E-4</v>
      </c>
      <c r="AP160">
        <f t="shared" si="94"/>
        <v>-4.153692425072973E-4</v>
      </c>
      <c r="AQ160">
        <f t="shared" si="94"/>
        <v>6.1137158396152918E-5</v>
      </c>
      <c r="AR160">
        <f t="shared" si="94"/>
        <v>-4.6654329628619548E-4</v>
      </c>
      <c r="AS160">
        <f t="shared" si="94"/>
        <v>1.7437298534062127E-4</v>
      </c>
      <c r="AT160">
        <f t="shared" si="94"/>
        <v>-1.1039517472816902E-3</v>
      </c>
      <c r="AU160">
        <f t="shared" si="94"/>
        <v>-9.9801587536017767E-4</v>
      </c>
      <c r="AV160">
        <f t="shared" si="94"/>
        <v>-1.4596059087148543E-3</v>
      </c>
      <c r="AW160">
        <f t="shared" si="94"/>
        <v>7.2907410834718075E-4</v>
      </c>
      <c r="AZ160">
        <f t="shared" si="95"/>
        <v>7.419663765909669E-4</v>
      </c>
      <c r="BA160">
        <f t="shared" si="95"/>
        <v>7.3803483785838172E-3</v>
      </c>
      <c r="BB160">
        <f t="shared" si="95"/>
        <v>7.5051000117484076E-3</v>
      </c>
      <c r="BC160">
        <f t="shared" si="95"/>
        <v>5.6903123930130859E-3</v>
      </c>
      <c r="BD160">
        <f t="shared" si="95"/>
        <v>6.8939321977181276E-3</v>
      </c>
      <c r="BE160">
        <f t="shared" si="95"/>
        <v>4.9907250550004631E-3</v>
      </c>
      <c r="BF160">
        <f t="shared" si="95"/>
        <v>9.9959497618084189E-3</v>
      </c>
      <c r="BG160">
        <f t="shared" si="95"/>
        <v>7.927023483502613E-3</v>
      </c>
      <c r="BH160">
        <f t="shared" si="95"/>
        <v>1.082539762646529E-2</v>
      </c>
      <c r="BI160">
        <f t="shared" si="95"/>
        <v>1.2673893897352167E-2</v>
      </c>
    </row>
    <row r="161" spans="3:61">
      <c r="C161">
        <f t="shared" si="8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94"/>
        <v>2.8636687370494929E-5</v>
      </c>
      <c r="AO161">
        <f t="shared" si="94"/>
        <v>6.2792133621295638E-4</v>
      </c>
      <c r="AP161">
        <f t="shared" si="94"/>
        <v>-5.7056565182589695E-4</v>
      </c>
      <c r="AQ161">
        <f t="shared" si="94"/>
        <v>7.5648221331164108E-5</v>
      </c>
      <c r="AR161">
        <f t="shared" si="94"/>
        <v>-6.3188237060941886E-4</v>
      </c>
      <c r="AS161">
        <f t="shared" si="94"/>
        <v>2.3257475163840921E-4</v>
      </c>
      <c r="AT161">
        <f t="shared" si="94"/>
        <v>-1.4992151922860845E-3</v>
      </c>
      <c r="AU161">
        <f t="shared" si="94"/>
        <v>-1.3819888121255602E-3</v>
      </c>
      <c r="AV161">
        <f t="shared" si="94"/>
        <v>-1.9943170109284359E-3</v>
      </c>
      <c r="AW161">
        <f t="shared" si="94"/>
        <v>9.4461602501161486E-4</v>
      </c>
      <c r="AZ161">
        <f t="shared" si="95"/>
        <v>8.0110333579288466E-4</v>
      </c>
      <c r="BA161">
        <f t="shared" si="95"/>
        <v>9.5598012881345524E-3</v>
      </c>
      <c r="BB161">
        <f t="shared" si="95"/>
        <v>1.0105686892788672E-2</v>
      </c>
      <c r="BC161">
        <f t="shared" si="95"/>
        <v>7.7390882704566431E-3</v>
      </c>
      <c r="BD161">
        <f t="shared" si="95"/>
        <v>9.4543514695387774E-3</v>
      </c>
      <c r="BE161">
        <f t="shared" si="95"/>
        <v>6.7212075882601072E-3</v>
      </c>
      <c r="BF161">
        <f t="shared" si="95"/>
        <v>1.3549964173382539E-2</v>
      </c>
      <c r="BG161">
        <f t="shared" si="95"/>
        <v>1.0760419758205315E-2</v>
      </c>
      <c r="BH161">
        <f t="shared" si="95"/>
        <v>1.4700527737263063E-2</v>
      </c>
      <c r="BI161">
        <f t="shared" si="95"/>
        <v>1.7075534751812928E-2</v>
      </c>
    </row>
    <row r="162" spans="3:61">
      <c r="C162">
        <f t="shared" si="84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94"/>
        <v>6.4723815353592677E-5</v>
      </c>
      <c r="AO162">
        <f t="shared" si="94"/>
        <v>9.7514861687823763E-4</v>
      </c>
      <c r="AP162">
        <f t="shared" si="94"/>
        <v>-9.5291006968861638E-4</v>
      </c>
      <c r="AQ162">
        <f t="shared" si="94"/>
        <v>1.1163197250475734E-4</v>
      </c>
      <c r="AR162">
        <f t="shared" si="94"/>
        <v>-1.0419683928418301E-3</v>
      </c>
      <c r="AS162">
        <f t="shared" si="94"/>
        <v>3.7564661413411323E-4</v>
      </c>
      <c r="AT162">
        <f t="shared" si="94"/>
        <v>-2.4713665032620093E-3</v>
      </c>
      <c r="AU162">
        <f t="shared" si="94"/>
        <v>-2.3242713394393275E-3</v>
      </c>
      <c r="AV162">
        <f t="shared" si="94"/>
        <v>-3.3080378229316046E-3</v>
      </c>
      <c r="AW162">
        <f t="shared" si="94"/>
        <v>1.480984556377676E-3</v>
      </c>
      <c r="AZ162">
        <f t="shared" si="95"/>
        <v>9.5596423162571807E-4</v>
      </c>
      <c r="BA162">
        <f t="shared" si="95"/>
        <v>1.5036026770835464E-2</v>
      </c>
      <c r="BB162">
        <f t="shared" si="95"/>
        <v>1.6533123227637642E-2</v>
      </c>
      <c r="BC162">
        <f t="shared" si="95"/>
        <v>1.280318780877214E-2</v>
      </c>
      <c r="BD162">
        <f t="shared" si="95"/>
        <v>1.5783050568980359E-2</v>
      </c>
      <c r="BE162">
        <f t="shared" si="95"/>
        <v>1.0986766530660119E-2</v>
      </c>
      <c r="BF162">
        <f t="shared" si="95"/>
        <v>2.2294908481871649E-2</v>
      </c>
      <c r="BG162">
        <f t="shared" si="95"/>
        <v>1.7751386964230818E-2</v>
      </c>
      <c r="BH162">
        <f t="shared" si="95"/>
        <v>2.4246168638954652E-2</v>
      </c>
      <c r="BI162">
        <f t="shared" si="95"/>
        <v>2.7940994153016631E-2</v>
      </c>
    </row>
    <row r="163" spans="3:61">
      <c r="C163">
        <f t="shared" si="84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94"/>
        <v>1.0017646972062432E-4</v>
      </c>
      <c r="AO163">
        <f t="shared" si="94"/>
        <v>1.3926459282350119E-3</v>
      </c>
      <c r="AP163">
        <f t="shared" si="94"/>
        <v>-1.4231658755611224E-3</v>
      </c>
      <c r="AQ163">
        <f t="shared" si="94"/>
        <v>1.5683355959950247E-4</v>
      </c>
      <c r="AR163">
        <f t="shared" si="94"/>
        <v>-1.5474239038889351E-3</v>
      </c>
      <c r="AS163">
        <f t="shared" ref="AS163:AW179" si="96">I163-U163</f>
        <v>5.5289754267538824E-4</v>
      </c>
      <c r="AT163">
        <f t="shared" si="96"/>
        <v>-3.6701054065326859E-3</v>
      </c>
      <c r="AU163">
        <f t="shared" si="96"/>
        <v>-3.4824706316545374E-3</v>
      </c>
      <c r="AV163">
        <f t="shared" si="96"/>
        <v>-4.9262011532560587E-3</v>
      </c>
      <c r="AW163">
        <f t="shared" si="96"/>
        <v>2.1490975174608146E-3</v>
      </c>
      <c r="AZ163">
        <f t="shared" si="95"/>
        <v>1.1521407044147083E-3</v>
      </c>
      <c r="BA163">
        <f t="shared" si="95"/>
        <v>2.1831690439073095E-2</v>
      </c>
      <c r="BB163">
        <f t="shared" si="95"/>
        <v>2.4467875951923727E-2</v>
      </c>
      <c r="BC163">
        <f t="shared" si="95"/>
        <v>1.9042533549762035E-2</v>
      </c>
      <c r="BD163">
        <f t="shared" si="95"/>
        <v>2.3571661142090632E-2</v>
      </c>
      <c r="BE163">
        <f t="shared" ref="BE163:BI179" si="97">I163+AG163</f>
        <v>1.6255537517871198E-2</v>
      </c>
      <c r="BF163">
        <f t="shared" si="97"/>
        <v>3.3082036747697441E-2</v>
      </c>
      <c r="BG163">
        <f t="shared" si="97"/>
        <v>2.6369345248726625E-2</v>
      </c>
      <c r="BH163">
        <f t="shared" si="97"/>
        <v>3.6014629227756598E-2</v>
      </c>
      <c r="BI163">
        <f t="shared" si="97"/>
        <v>4.1355893761551653E-2</v>
      </c>
    </row>
    <row r="164" spans="3:61">
      <c r="C164">
        <f t="shared" si="84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98">D164-P164</f>
        <v>1.3069347745834855E-4</v>
      </c>
      <c r="AO164">
        <f t="shared" si="98"/>
        <v>1.8713739147212267E-3</v>
      </c>
      <c r="AP164">
        <f t="shared" si="98"/>
        <v>-1.9648805323042723E-3</v>
      </c>
      <c r="AQ164">
        <f t="shared" si="98"/>
        <v>2.0985053606852044E-4</v>
      </c>
      <c r="AR164">
        <f t="shared" si="98"/>
        <v>-2.1296362842683856E-3</v>
      </c>
      <c r="AS164">
        <f t="shared" si="96"/>
        <v>7.5858954521381642E-4</v>
      </c>
      <c r="AT164">
        <f t="shared" si="96"/>
        <v>-5.0550151580866891E-3</v>
      </c>
      <c r="AU164">
        <f t="shared" si="96"/>
        <v>-4.8174710858928139E-3</v>
      </c>
      <c r="AV164">
        <f t="shared" si="96"/>
        <v>-6.7943940161976635E-3</v>
      </c>
      <c r="AW164">
        <f t="shared" si="96"/>
        <v>2.9256191172140726E-3</v>
      </c>
      <c r="AZ164">
        <f t="shared" ref="AZ164:BD179" si="99">D164+AB164</f>
        <v>1.3799844788263084E-3</v>
      </c>
      <c r="BA164">
        <f t="shared" si="99"/>
        <v>2.9678609501711889E-2</v>
      </c>
      <c r="BB164">
        <f t="shared" si="99"/>
        <v>3.3631744260703388E-2</v>
      </c>
      <c r="BC164">
        <f t="shared" si="99"/>
        <v>2.6234577301567145E-2</v>
      </c>
      <c r="BD164">
        <f t="shared" si="99"/>
        <v>3.253969455215297E-2</v>
      </c>
      <c r="BE164">
        <f t="shared" si="97"/>
        <v>2.2348303877369004E-2</v>
      </c>
      <c r="BF164">
        <f t="shared" si="97"/>
        <v>4.5547069482851789E-2</v>
      </c>
      <c r="BG164">
        <f t="shared" si="97"/>
        <v>3.6313765061870881E-2</v>
      </c>
      <c r="BH164">
        <f t="shared" si="97"/>
        <v>4.9602495851421319E-2</v>
      </c>
      <c r="BI164">
        <f t="shared" si="97"/>
        <v>5.6855909527483803E-2</v>
      </c>
    </row>
    <row r="165" spans="3:61">
      <c r="C165">
        <f t="shared" si="84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98"/>
        <v>1.6473698662389615E-4</v>
      </c>
      <c r="AO165">
        <f t="shared" si="98"/>
        <v>2.6736339173905766E-3</v>
      </c>
      <c r="AP165">
        <f t="shared" si="98"/>
        <v>-2.8733440765417902E-3</v>
      </c>
      <c r="AQ165">
        <f t="shared" si="98"/>
        <v>3.000579607815388E-4</v>
      </c>
      <c r="AR165">
        <f t="shared" si="98"/>
        <v>-3.1054695973901682E-3</v>
      </c>
      <c r="AS165">
        <f t="shared" si="96"/>
        <v>1.1056905530161896E-3</v>
      </c>
      <c r="AT165">
        <f t="shared" si="96"/>
        <v>-7.3834146139319483E-3</v>
      </c>
      <c r="AU165">
        <f t="shared" si="96"/>
        <v>-7.0580402389913595E-3</v>
      </c>
      <c r="AV165">
        <f t="shared" si="96"/>
        <v>-9.9337735984332889E-3</v>
      </c>
      <c r="AW165">
        <f t="shared" si="96"/>
        <v>4.2366575463131592E-3</v>
      </c>
      <c r="AZ165">
        <f t="shared" si="99"/>
        <v>1.7628393466037515E-3</v>
      </c>
      <c r="BA165">
        <f t="shared" si="99"/>
        <v>4.28458035740098E-2</v>
      </c>
      <c r="BB165">
        <f t="shared" si="99"/>
        <v>4.9029203753486419E-2</v>
      </c>
      <c r="BC165">
        <f t="shared" si="99"/>
        <v>3.8299421773421688E-2</v>
      </c>
      <c r="BD165">
        <f t="shared" si="99"/>
        <v>4.7569905895289491E-2</v>
      </c>
      <c r="BE165">
        <f t="shared" si="97"/>
        <v>3.2598355590491311E-2</v>
      </c>
      <c r="BF165">
        <f t="shared" si="97"/>
        <v>6.6507104048416116E-2</v>
      </c>
      <c r="BG165">
        <f t="shared" si="97"/>
        <v>5.3012781368085508E-2</v>
      </c>
      <c r="BH165">
        <f t="shared" si="97"/>
        <v>7.2433446056659509E-2</v>
      </c>
      <c r="BI165">
        <f t="shared" si="97"/>
        <v>8.2911687207577259E-2</v>
      </c>
    </row>
    <row r="166" spans="3:61">
      <c r="C166">
        <f t="shared" si="84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98"/>
        <v>1.9822822070163297E-4</v>
      </c>
      <c r="AO166">
        <f t="shared" si="98"/>
        <v>4.1483409495874472E-3</v>
      </c>
      <c r="AP166">
        <f t="shared" si="98"/>
        <v>-4.5419913238796822E-3</v>
      </c>
      <c r="AQ166">
        <f t="shared" si="98"/>
        <v>4.679670396805051E-4</v>
      </c>
      <c r="AR166">
        <f t="shared" si="98"/>
        <v>-4.896494047348484E-3</v>
      </c>
      <c r="AS166">
        <f t="shared" si="96"/>
        <v>1.7470343971862611E-3</v>
      </c>
      <c r="AT166">
        <f t="shared" si="96"/>
        <v>-1.1670660512680363E-2</v>
      </c>
      <c r="AU166">
        <f t="shared" si="96"/>
        <v>-1.1177103129532032E-2</v>
      </c>
      <c r="AV166">
        <f t="shared" si="96"/>
        <v>-1.5711794529238751E-2</v>
      </c>
      <c r="AW166">
        <f t="shared" si="96"/>
        <v>6.6593097686156871E-3</v>
      </c>
      <c r="AZ166">
        <f t="shared" si="99"/>
        <v>2.4653374307004178E-3</v>
      </c>
      <c r="BA166">
        <f t="shared" si="99"/>
        <v>6.7027907374558965E-2</v>
      </c>
      <c r="BB166">
        <f t="shared" si="99"/>
        <v>7.7359406745305281E-2</v>
      </c>
      <c r="BC166">
        <f t="shared" si="99"/>
        <v>6.0463875025205463E-2</v>
      </c>
      <c r="BD166">
        <f t="shared" si="99"/>
        <v>7.5157915331281133E-2</v>
      </c>
      <c r="BE166">
        <f t="shared" si="97"/>
        <v>5.1481603482138788E-2</v>
      </c>
      <c r="BF166">
        <f t="shared" si="97"/>
        <v>0.10510519500673238</v>
      </c>
      <c r="BG166">
        <f t="shared" si="97"/>
        <v>8.3722194397375271E-2</v>
      </c>
      <c r="BH166">
        <f t="shared" si="97"/>
        <v>0.11444559927431486</v>
      </c>
      <c r="BI166">
        <f t="shared" si="97"/>
        <v>0.13087544078338179</v>
      </c>
    </row>
    <row r="167" spans="3:61">
      <c r="C167">
        <f t="shared" si="84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98"/>
        <v>2.1661518937565727E-4</v>
      </c>
      <c r="AO167">
        <f t="shared" si="98"/>
        <v>5.7156799036137788E-3</v>
      </c>
      <c r="AP167">
        <f t="shared" si="98"/>
        <v>-6.3135511680848522E-3</v>
      </c>
      <c r="AQ167">
        <f t="shared" si="98"/>
        <v>6.4784405283087321E-4</v>
      </c>
      <c r="AR167">
        <f t="shared" si="98"/>
        <v>-6.7968181930469843E-3</v>
      </c>
      <c r="AS167">
        <f t="shared" si="96"/>
        <v>2.4307586766225998E-3</v>
      </c>
      <c r="AT167">
        <f t="shared" si="96"/>
        <v>-1.6230156938595711E-2</v>
      </c>
      <c r="AU167">
        <f t="shared" si="96"/>
        <v>-1.5553114060150704E-2</v>
      </c>
      <c r="AV167">
        <f t="shared" si="96"/>
        <v>-2.1854996734930798E-2</v>
      </c>
      <c r="AW167">
        <f t="shared" si="96"/>
        <v>9.2418288132668364E-3</v>
      </c>
      <c r="AZ167">
        <f t="shared" si="99"/>
        <v>3.209648033566975E-3</v>
      </c>
      <c r="BA167">
        <f t="shared" si="99"/>
        <v>9.2692628820810724E-2</v>
      </c>
      <c r="BB167">
        <f t="shared" si="99"/>
        <v>0.10747146184044515</v>
      </c>
      <c r="BC167">
        <f t="shared" si="99"/>
        <v>8.3997351016362548E-2</v>
      </c>
      <c r="BD167">
        <f t="shared" si="99"/>
        <v>0.10443224803263013</v>
      </c>
      <c r="BE167">
        <f t="shared" si="97"/>
        <v>7.1570850487212359E-2</v>
      </c>
      <c r="BF167">
        <f t="shared" si="97"/>
        <v>0.14615762032089821</v>
      </c>
      <c r="BG167">
        <f t="shared" si="97"/>
        <v>0.11635232702603696</v>
      </c>
      <c r="BH167">
        <f t="shared" si="97"/>
        <v>0.15910555307376348</v>
      </c>
      <c r="BI167">
        <f t="shared" si="97"/>
        <v>0.18187367829109991</v>
      </c>
    </row>
    <row r="168" spans="3:61">
      <c r="C168">
        <f t="shared" si="84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98"/>
        <v>2.2810049752887234E-4</v>
      </c>
      <c r="AO168">
        <f t="shared" si="98"/>
        <v>7.3181733241121372E-3</v>
      </c>
      <c r="AP168">
        <f t="shared" si="98"/>
        <v>-8.1246457156403593E-3</v>
      </c>
      <c r="AQ168">
        <f t="shared" si="98"/>
        <v>8.3219502585418076E-4</v>
      </c>
      <c r="AR168">
        <f t="shared" si="98"/>
        <v>-8.7392034375600933E-3</v>
      </c>
      <c r="AS168">
        <f t="shared" si="96"/>
        <v>3.1305558448774182E-3</v>
      </c>
      <c r="AT168">
        <f t="shared" si="96"/>
        <v>-2.0893665495843844E-2</v>
      </c>
      <c r="AU168">
        <f t="shared" si="96"/>
        <v>-2.0027640343974772E-2</v>
      </c>
      <c r="AV168">
        <f t="shared" si="96"/>
        <v>-2.8137848934794887E-2</v>
      </c>
      <c r="AW168">
        <f t="shared" si="96"/>
        <v>1.1884952172724339E-2</v>
      </c>
      <c r="AZ168">
        <f t="shared" si="99"/>
        <v>3.9703495860099304E-3</v>
      </c>
      <c r="BA168">
        <f t="shared" si="99"/>
        <v>0.11892696335134031</v>
      </c>
      <c r="BB168">
        <f t="shared" si="99"/>
        <v>0.13826533027977966</v>
      </c>
      <c r="BC168">
        <f t="shared" si="99"/>
        <v>0.10805651109149592</v>
      </c>
      <c r="BD168">
        <f t="shared" si="99"/>
        <v>0.13435544225841853</v>
      </c>
      <c r="BE168">
        <f t="shared" si="97"/>
        <v>9.2120300337335065E-2</v>
      </c>
      <c r="BF168">
        <f t="shared" si="97"/>
        <v>0.18814745782527312</v>
      </c>
      <c r="BG168">
        <f t="shared" si="97"/>
        <v>0.14971826823491113</v>
      </c>
      <c r="BH168">
        <f t="shared" si="97"/>
        <v>0.20477845597303795</v>
      </c>
      <c r="BI168">
        <f t="shared" si="97"/>
        <v>0.23403182266640454</v>
      </c>
    </row>
    <row r="169" spans="3:61">
      <c r="C169">
        <f t="shared" si="84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98"/>
        <v>2.3613055992664799E-4</v>
      </c>
      <c r="AO169">
        <f t="shared" si="98"/>
        <v>8.9322994856843724E-3</v>
      </c>
      <c r="AP169">
        <f t="shared" si="98"/>
        <v>-9.9490742506777724E-3</v>
      </c>
      <c r="AQ169">
        <f t="shared" si="98"/>
        <v>1.0180186992453655E-3</v>
      </c>
      <c r="AR169">
        <f t="shared" si="98"/>
        <v>-1.0695800497532264E-2</v>
      </c>
      <c r="AS169">
        <f t="shared" si="96"/>
        <v>3.8357109735371667E-3</v>
      </c>
      <c r="AT169">
        <f t="shared" si="96"/>
        <v>-2.5592079742235124E-2</v>
      </c>
      <c r="AU169">
        <f t="shared" si="96"/>
        <v>-2.453532936294521E-2</v>
      </c>
      <c r="AV169">
        <f t="shared" si="96"/>
        <v>-3.4467604894862766E-2</v>
      </c>
      <c r="AW169">
        <f t="shared" si="96"/>
        <v>1.4548281153643497E-2</v>
      </c>
      <c r="AZ169">
        <f t="shared" si="99"/>
        <v>4.736785401508457E-3</v>
      </c>
      <c r="BA169">
        <f t="shared" si="99"/>
        <v>0.14535360823924487</v>
      </c>
      <c r="BB169">
        <f t="shared" si="99"/>
        <v>0.16928837896932608</v>
      </c>
      <c r="BC169">
        <f t="shared" si="99"/>
        <v>0.13229292302470233</v>
      </c>
      <c r="BD169">
        <f t="shared" si="99"/>
        <v>0.16449781794240476</v>
      </c>
      <c r="BE169">
        <f t="shared" si="97"/>
        <v>0.11282403979217095</v>
      </c>
      <c r="BF169">
        <f t="shared" si="97"/>
        <v>0.23045181213952518</v>
      </c>
      <c r="BG169">
        <f t="shared" si="97"/>
        <v>0.183331779214748</v>
      </c>
      <c r="BH169">
        <f t="shared" si="97"/>
        <v>0.25079173175135716</v>
      </c>
      <c r="BI169">
        <f t="shared" si="97"/>
        <v>0.28657946259209077</v>
      </c>
    </row>
    <row r="170" spans="3:61">
      <c r="C170">
        <f t="shared" si="84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98"/>
        <v>2.4224330154875955E-4</v>
      </c>
      <c r="AO170">
        <f t="shared" si="98"/>
        <v>1.0548775332311189E-2</v>
      </c>
      <c r="AP170">
        <f t="shared" si="98"/>
        <v>-1.1776355258344126E-2</v>
      </c>
      <c r="AQ170">
        <f t="shared" si="98"/>
        <v>1.2041595637849664E-3</v>
      </c>
      <c r="AR170">
        <f t="shared" si="98"/>
        <v>-1.2655436020463748E-2</v>
      </c>
      <c r="AS170">
        <f t="shared" si="96"/>
        <v>4.5420162799026664E-3</v>
      </c>
      <c r="AT170">
        <f t="shared" si="96"/>
        <v>-3.0297972258501255E-2</v>
      </c>
      <c r="AU170">
        <f t="shared" si="96"/>
        <v>-2.9050117541231685E-2</v>
      </c>
      <c r="AV170">
        <f t="shared" si="96"/>
        <v>-4.0807407522607406E-2</v>
      </c>
      <c r="AW170">
        <f t="shared" si="96"/>
        <v>1.7215946407346167E-2</v>
      </c>
      <c r="AZ170">
        <f t="shared" si="99"/>
        <v>5.5045803714968014E-3</v>
      </c>
      <c r="BA170">
        <f t="shared" si="99"/>
        <v>0.17182138096893115</v>
      </c>
      <c r="BB170">
        <f t="shared" si="99"/>
        <v>0.20036050068536632</v>
      </c>
      <c r="BC170">
        <f t="shared" si="99"/>
        <v>0.15656725520008719</v>
      </c>
      <c r="BD170">
        <f t="shared" si="99"/>
        <v>0.19468705966646951</v>
      </c>
      <c r="BE170">
        <f t="shared" si="97"/>
        <v>0.13356084308001159</v>
      </c>
      <c r="BF170">
        <f t="shared" si="97"/>
        <v>0.27282355328802843</v>
      </c>
      <c r="BG170">
        <f t="shared" si="97"/>
        <v>0.2169982880037408</v>
      </c>
      <c r="BH170">
        <f t="shared" si="97"/>
        <v>0.29687790062644764</v>
      </c>
      <c r="BI170">
        <f t="shared" si="97"/>
        <v>0.3392105288573129</v>
      </c>
    </row>
    <row r="171" spans="3:61">
      <c r="C171">
        <f t="shared" si="84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98"/>
        <v>2.4719724025674787E-4</v>
      </c>
      <c r="AO171">
        <f t="shared" si="98"/>
        <v>1.2163971931236563E-2</v>
      </c>
      <c r="AP171">
        <f t="shared" si="98"/>
        <v>-1.3602334601692467E-2</v>
      </c>
      <c r="AQ171">
        <f t="shared" si="98"/>
        <v>1.3901735846138866E-3</v>
      </c>
      <c r="AR171">
        <f t="shared" si="98"/>
        <v>-1.4613671150022337E-2</v>
      </c>
      <c r="AS171">
        <f t="shared" si="96"/>
        <v>5.2478287520422162E-3</v>
      </c>
      <c r="AT171">
        <f t="shared" si="96"/>
        <v>-3.5000541165262272E-2</v>
      </c>
      <c r="AU171">
        <f t="shared" si="96"/>
        <v>-3.3561700976934172E-2</v>
      </c>
      <c r="AV171">
        <f t="shared" si="96"/>
        <v>-4.7142726571195948E-2</v>
      </c>
      <c r="AW171">
        <f t="shared" si="96"/>
        <v>1.9881748460911661E-2</v>
      </c>
      <c r="AZ171">
        <f t="shared" si="99"/>
        <v>6.2719524354349215E-3</v>
      </c>
      <c r="BA171">
        <f t="shared" si="99"/>
        <v>0.19827026524241326</v>
      </c>
      <c r="BB171">
        <f t="shared" si="99"/>
        <v>0.23141061100332772</v>
      </c>
      <c r="BC171">
        <f t="shared" si="99"/>
        <v>0.18082430149643147</v>
      </c>
      <c r="BD171">
        <f t="shared" si="99"/>
        <v>0.2248547394544822</v>
      </c>
      <c r="BE171">
        <f t="shared" si="97"/>
        <v>0.1542830245224697</v>
      </c>
      <c r="BF171">
        <f t="shared" si="97"/>
        <v>0.315165380113338</v>
      </c>
      <c r="BG171">
        <f t="shared" si="97"/>
        <v>0.25064091058767501</v>
      </c>
      <c r="BH171">
        <f t="shared" si="97"/>
        <v>0.34293144585465574</v>
      </c>
      <c r="BI171">
        <f t="shared" si="97"/>
        <v>0.39180437750195363</v>
      </c>
    </row>
    <row r="172" spans="3:61">
      <c r="C172">
        <f t="shared" si="84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98"/>
        <v>2.5140187056181345E-4</v>
      </c>
      <c r="AO172">
        <f t="shared" si="98"/>
        <v>1.3776504342594198E-2</v>
      </c>
      <c r="AP172">
        <f t="shared" si="98"/>
        <v>-1.5425401678454562E-2</v>
      </c>
      <c r="AQ172">
        <f t="shared" si="98"/>
        <v>1.57589214183744E-3</v>
      </c>
      <c r="AR172">
        <f t="shared" si="98"/>
        <v>-1.65687821636262E-2</v>
      </c>
      <c r="AS172">
        <f t="shared" si="96"/>
        <v>5.9525176843461536E-3</v>
      </c>
      <c r="AT172">
        <f t="shared" si="96"/>
        <v>-3.9695615955603392E-2</v>
      </c>
      <c r="AU172">
        <f t="shared" si="96"/>
        <v>-3.8066091401083801E-2</v>
      </c>
      <c r="AV172">
        <f t="shared" si="96"/>
        <v>-5.3467948306132052E-2</v>
      </c>
      <c r="AW172">
        <f t="shared" si="96"/>
        <v>2.2543306584749845E-2</v>
      </c>
      <c r="AZ172">
        <f t="shared" si="99"/>
        <v>7.038188903298181E-3</v>
      </c>
      <c r="BA172">
        <f t="shared" si="99"/>
        <v>0.22467696408700361</v>
      </c>
      <c r="BB172">
        <f t="shared" si="99"/>
        <v>0.26241122521038068</v>
      </c>
      <c r="BC172">
        <f t="shared" si="99"/>
        <v>0.20504266148702288</v>
      </c>
      <c r="BD172">
        <f t="shared" si="99"/>
        <v>0.25497429262148086</v>
      </c>
      <c r="BE172">
        <f t="shared" si="97"/>
        <v>0.17497218767173359</v>
      </c>
      <c r="BF172">
        <f t="shared" si="97"/>
        <v>0.35743973247357252</v>
      </c>
      <c r="BG172">
        <f t="shared" si="97"/>
        <v>0.28422989683792999</v>
      </c>
      <c r="BH172">
        <f t="shared" si="97"/>
        <v>0.38891158341846865</v>
      </c>
      <c r="BI172">
        <f t="shared" si="97"/>
        <v>0.44431440167918368</v>
      </c>
    </row>
    <row r="173" spans="3:61">
      <c r="C173">
        <f t="shared" si="84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98"/>
        <v>2.5842450077476794E-4</v>
      </c>
      <c r="AO173">
        <f t="shared" si="98"/>
        <v>1.6991726080449757E-2</v>
      </c>
      <c r="AP173">
        <f t="shared" si="98"/>
        <v>-1.9060596186532636E-2</v>
      </c>
      <c r="AQ173">
        <f t="shared" si="98"/>
        <v>1.9462153087051876E-3</v>
      </c>
      <c r="AR173">
        <f t="shared" si="98"/>
        <v>-2.0467271876942389E-2</v>
      </c>
      <c r="AS173">
        <f t="shared" si="96"/>
        <v>7.3576677967720494E-3</v>
      </c>
      <c r="AT173">
        <f t="shared" si="96"/>
        <v>-4.9057594344146305E-2</v>
      </c>
      <c r="AU173">
        <f t="shared" si="96"/>
        <v>-4.7047844168878777E-2</v>
      </c>
      <c r="AV173">
        <f t="shared" si="96"/>
        <v>-6.6080439062528501E-2</v>
      </c>
      <c r="AW173">
        <f t="shared" si="96"/>
        <v>2.7850454734606261E-2</v>
      </c>
      <c r="AZ173">
        <f t="shared" si="99"/>
        <v>8.5662359739763043E-3</v>
      </c>
      <c r="BA173">
        <f t="shared" si="99"/>
        <v>0.27733191435816218</v>
      </c>
      <c r="BB173">
        <f t="shared" si="99"/>
        <v>0.32422643941575546</v>
      </c>
      <c r="BC173">
        <f t="shared" si="99"/>
        <v>0.25333405575797829</v>
      </c>
      <c r="BD173">
        <f t="shared" si="99"/>
        <v>0.31503265614970566</v>
      </c>
      <c r="BE173">
        <f t="shared" si="97"/>
        <v>0.21622637777624051</v>
      </c>
      <c r="BF173">
        <f t="shared" si="97"/>
        <v>0.44173478535693872</v>
      </c>
      <c r="BG173">
        <f t="shared" si="97"/>
        <v>0.35120632137987517</v>
      </c>
      <c r="BH173">
        <f t="shared" si="97"/>
        <v>0.48059596408602523</v>
      </c>
      <c r="BI173">
        <f t="shared" si="97"/>
        <v>0.54901937763548725</v>
      </c>
    </row>
    <row r="174" spans="3:61">
      <c r="C174">
        <f t="shared" si="84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98"/>
        <v>2.6597735006068371E-4</v>
      </c>
      <c r="AO174">
        <f t="shared" si="98"/>
        <v>2.1150810688069191E-2</v>
      </c>
      <c r="AP174">
        <f t="shared" si="98"/>
        <v>-2.3763156148375125E-2</v>
      </c>
      <c r="AQ174">
        <f t="shared" si="98"/>
        <v>2.4252728595320211E-3</v>
      </c>
      <c r="AR174">
        <f t="shared" si="98"/>
        <v>-2.5510435733082121E-2</v>
      </c>
      <c r="AS174">
        <f t="shared" si="96"/>
        <v>9.1753981623972636E-3</v>
      </c>
      <c r="AT174">
        <f t="shared" si="96"/>
        <v>-6.1168436579576962E-2</v>
      </c>
      <c r="AU174">
        <f t="shared" si="96"/>
        <v>-5.8666818993580533E-2</v>
      </c>
      <c r="AV174">
        <f t="shared" si="96"/>
        <v>-8.2396209038354928E-2</v>
      </c>
      <c r="AW174">
        <f t="shared" si="96"/>
        <v>3.4715887937300349E-2</v>
      </c>
      <c r="AZ174">
        <f t="shared" si="99"/>
        <v>1.054315007225618E-2</v>
      </c>
      <c r="BA174">
        <f t="shared" si="99"/>
        <v>0.34544742167838421</v>
      </c>
      <c r="BB174">
        <f t="shared" si="99"/>
        <v>0.40419183372856315</v>
      </c>
      <c r="BC174">
        <f t="shared" si="99"/>
        <v>0.31580476515412087</v>
      </c>
      <c r="BD174">
        <f t="shared" si="99"/>
        <v>0.39272534903005341</v>
      </c>
      <c r="BE174">
        <f t="shared" si="97"/>
        <v>0.26959362267291537</v>
      </c>
      <c r="BF174">
        <f t="shared" si="97"/>
        <v>0.55078054970242707</v>
      </c>
      <c r="BG174">
        <f t="shared" si="97"/>
        <v>0.43784836010806871</v>
      </c>
      <c r="BH174">
        <f t="shared" si="97"/>
        <v>0.59920070849106877</v>
      </c>
      <c r="BI174">
        <f t="shared" si="97"/>
        <v>0.68446782483008506</v>
      </c>
    </row>
    <row r="175" spans="3:61">
      <c r="C175">
        <f t="shared" si="84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98"/>
        <v>2.9808249291908128E-4</v>
      </c>
      <c r="AO175">
        <f t="shared" si="98"/>
        <v>4.4073120469505234E-2</v>
      </c>
      <c r="AP175">
        <f t="shared" si="98"/>
        <v>-4.9682127101999762E-2</v>
      </c>
      <c r="AQ175">
        <f t="shared" si="98"/>
        <v>5.0656812335679036E-3</v>
      </c>
      <c r="AR175">
        <f t="shared" si="98"/>
        <v>-5.3306704361200219E-2</v>
      </c>
      <c r="AS175">
        <f t="shared" si="96"/>
        <v>1.9194132679909076E-2</v>
      </c>
      <c r="AT175">
        <f t="shared" si="96"/>
        <v>-0.12791943409449574</v>
      </c>
      <c r="AU175">
        <f t="shared" si="96"/>
        <v>-0.12270680705870773</v>
      </c>
      <c r="AV175">
        <f t="shared" si="96"/>
        <v>-0.17232339263330865</v>
      </c>
      <c r="AW175">
        <f t="shared" si="96"/>
        <v>7.2555907290860311E-2</v>
      </c>
      <c r="AZ175">
        <f t="shared" si="99"/>
        <v>2.1440585474557163E-2</v>
      </c>
      <c r="BA175">
        <f t="shared" si="99"/>
        <v>0.72087790419211395</v>
      </c>
      <c r="BB175">
        <f t="shared" si="99"/>
        <v>0.84493490849169095</v>
      </c>
      <c r="BC175">
        <f t="shared" si="99"/>
        <v>0.66012286682838206</v>
      </c>
      <c r="BD175">
        <f t="shared" si="99"/>
        <v>0.82094203587766146</v>
      </c>
      <c r="BE175">
        <f t="shared" si="97"/>
        <v>0.56373640520949397</v>
      </c>
      <c r="BF175">
        <f t="shared" si="97"/>
        <v>1.1518051030186747</v>
      </c>
      <c r="BG175">
        <f t="shared" si="97"/>
        <v>0.91539091703985087</v>
      </c>
      <c r="BH175">
        <f t="shared" si="97"/>
        <v>1.2529112307756869</v>
      </c>
      <c r="BI175">
        <f t="shared" si="97"/>
        <v>1.4310153225651407</v>
      </c>
    </row>
    <row r="176" spans="3:61">
      <c r="C176">
        <f t="shared" si="84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98"/>
        <v>3.508372244087881E-4</v>
      </c>
      <c r="AO176">
        <f t="shared" si="98"/>
        <v>8.7794023550384181E-2</v>
      </c>
      <c r="AP176">
        <f t="shared" si="98"/>
        <v>-9.9119949771121818E-2</v>
      </c>
      <c r="AQ176">
        <f t="shared" si="98"/>
        <v>1.0101993837494994E-2</v>
      </c>
      <c r="AR176">
        <f t="shared" si="98"/>
        <v>-0.10632528347140435</v>
      </c>
      <c r="AS176">
        <f t="shared" si="96"/>
        <v>3.8303858002935343E-2</v>
      </c>
      <c r="AT176">
        <f t="shared" si="96"/>
        <v>-0.25524022864774276</v>
      </c>
      <c r="AU176">
        <f t="shared" si="96"/>
        <v>-0.24485662704707001</v>
      </c>
      <c r="AV176">
        <f t="shared" si="96"/>
        <v>-0.34385042526830478</v>
      </c>
      <c r="AW176">
        <f t="shared" si="96"/>
        <v>0.1447319264221788</v>
      </c>
      <c r="AZ176">
        <f t="shared" si="99"/>
        <v>4.2227601659779318E-2</v>
      </c>
      <c r="BA176">
        <f t="shared" si="99"/>
        <v>1.4369737766835164</v>
      </c>
      <c r="BB176">
        <f t="shared" si="99"/>
        <v>1.6856078665062371</v>
      </c>
      <c r="BC176">
        <f t="shared" si="99"/>
        <v>1.3168749178921892</v>
      </c>
      <c r="BD176">
        <f t="shared" si="99"/>
        <v>1.637722171759652</v>
      </c>
      <c r="BE176">
        <f t="shared" si="97"/>
        <v>1.1247840926503196</v>
      </c>
      <c r="BF176">
        <f t="shared" si="97"/>
        <v>2.2981988127716457</v>
      </c>
      <c r="BG176">
        <f t="shared" si="97"/>
        <v>1.8262551790860619</v>
      </c>
      <c r="BH176">
        <f t="shared" si="97"/>
        <v>2.4997981125589099</v>
      </c>
      <c r="BI176">
        <f t="shared" si="97"/>
        <v>2.854979370401681</v>
      </c>
    </row>
    <row r="177" spans="3:61">
      <c r="C177">
        <f t="shared" ref="C177:C179" si="100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98"/>
        <v>4.4333607778661646E-4</v>
      </c>
      <c r="AO177">
        <f t="shared" si="98"/>
        <v>0.16738732612746354</v>
      </c>
      <c r="AP177">
        <f t="shared" si="98"/>
        <v>-0.18912134982013096</v>
      </c>
      <c r="AQ177">
        <f t="shared" si="98"/>
        <v>1.9270585014112829E-2</v>
      </c>
      <c r="AR177">
        <f t="shared" si="98"/>
        <v>-0.20284543952078105</v>
      </c>
      <c r="AS177">
        <f t="shared" si="96"/>
        <v>7.3093052526695401E-2</v>
      </c>
      <c r="AT177">
        <f t="shared" si="96"/>
        <v>-0.48702733302512091</v>
      </c>
      <c r="AU177">
        <f t="shared" si="96"/>
        <v>-0.46722998961888451</v>
      </c>
      <c r="AV177">
        <f t="shared" si="96"/>
        <v>-0.65611484685339705</v>
      </c>
      <c r="AW177">
        <f t="shared" si="96"/>
        <v>0.27612814094480709</v>
      </c>
      <c r="AZ177">
        <f t="shared" si="99"/>
        <v>8.007085234061001E-2</v>
      </c>
      <c r="BA177">
        <f t="shared" si="99"/>
        <v>2.7406240921296821</v>
      </c>
      <c r="BB177">
        <f t="shared" si="99"/>
        <v>3.216050331918872</v>
      </c>
      <c r="BC177">
        <f t="shared" si="99"/>
        <v>2.5124899542452273</v>
      </c>
      <c r="BD177">
        <f t="shared" si="99"/>
        <v>3.1246678296408086</v>
      </c>
      <c r="BE177">
        <f t="shared" si="97"/>
        <v>2.1461696357587545</v>
      </c>
      <c r="BF177">
        <f t="shared" si="97"/>
        <v>4.3852049407936757</v>
      </c>
      <c r="BG177">
        <f t="shared" si="97"/>
        <v>3.4844806934101871</v>
      </c>
      <c r="BH177">
        <f t="shared" si="97"/>
        <v>4.7697517431766245</v>
      </c>
      <c r="BI177">
        <f t="shared" si="97"/>
        <v>5.4473014225246876</v>
      </c>
    </row>
    <row r="178" spans="3:61">
      <c r="C178">
        <f t="shared" si="100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98"/>
        <v>5.9561376390704357E-4</v>
      </c>
      <c r="AO178">
        <f t="shared" si="98"/>
        <v>0.29968597865256341</v>
      </c>
      <c r="AP178">
        <f t="shared" si="98"/>
        <v>-0.33872038730451637</v>
      </c>
      <c r="AQ178">
        <f t="shared" si="98"/>
        <v>3.4510485880230535E-2</v>
      </c>
      <c r="AR178">
        <f t="shared" si="98"/>
        <v>-0.36327985990508527</v>
      </c>
      <c r="AS178">
        <f t="shared" si="96"/>
        <v>0.13091915311801738</v>
      </c>
      <c r="AT178">
        <f t="shared" si="96"/>
        <v>-0.87230053650619954</v>
      </c>
      <c r="AU178">
        <f t="shared" si="96"/>
        <v>-0.83685580680934457</v>
      </c>
      <c r="AV178">
        <f t="shared" si="96"/>
        <v>-1.1751562939544318</v>
      </c>
      <c r="AW178">
        <f t="shared" si="96"/>
        <v>0.49453304571985734</v>
      </c>
      <c r="AZ178">
        <f t="shared" si="99"/>
        <v>0.14297359746711594</v>
      </c>
      <c r="BA178">
        <f t="shared" si="99"/>
        <v>4.9075329829511674</v>
      </c>
      <c r="BB178">
        <f t="shared" si="99"/>
        <v>5.7599298674665835</v>
      </c>
      <c r="BC178">
        <f t="shared" si="99"/>
        <v>4.4998241356462954</v>
      </c>
      <c r="BD178">
        <f t="shared" si="99"/>
        <v>5.5962475948764538</v>
      </c>
      <c r="BE178">
        <f t="shared" si="97"/>
        <v>3.8439020494878129</v>
      </c>
      <c r="BF178">
        <f t="shared" si="97"/>
        <v>7.8541966208330276</v>
      </c>
      <c r="BG178">
        <f t="shared" si="97"/>
        <v>6.2407593824502694</v>
      </c>
      <c r="BH178">
        <f t="shared" si="97"/>
        <v>8.5428361405902962</v>
      </c>
      <c r="BI178">
        <f t="shared" si="97"/>
        <v>9.7562219907365275</v>
      </c>
    </row>
    <row r="179" spans="3:61">
      <c r="C179">
        <f t="shared" si="100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98"/>
        <v>6.8330107645721977E-4</v>
      </c>
      <c r="AO179">
        <f t="shared" si="98"/>
        <v>0.37603752962739145</v>
      </c>
      <c r="AP179">
        <f t="shared" si="98"/>
        <v>-0.42505628095872261</v>
      </c>
      <c r="AQ179">
        <f t="shared" si="98"/>
        <v>4.3305665865888576E-2</v>
      </c>
      <c r="AR179">
        <f t="shared" si="98"/>
        <v>-0.45586901884228537</v>
      </c>
      <c r="AS179">
        <f t="shared" si="96"/>
        <v>0.1642914806033875</v>
      </c>
      <c r="AT179">
        <f t="shared" si="96"/>
        <v>-1.0946475975740406</v>
      </c>
      <c r="AU179">
        <f t="shared" si="96"/>
        <v>-1.0501725218758677</v>
      </c>
      <c r="AV179">
        <f t="shared" si="96"/>
        <v>-1.4747030553200524</v>
      </c>
      <c r="AW179">
        <f t="shared" si="96"/>
        <v>0.62057785821420719</v>
      </c>
      <c r="AZ179">
        <f t="shared" si="99"/>
        <v>0.17927576575171963</v>
      </c>
      <c r="BA179">
        <f t="shared" si="99"/>
        <v>6.1580892635455484</v>
      </c>
      <c r="BB179">
        <f t="shared" si="99"/>
        <v>7.2280416731594768</v>
      </c>
      <c r="BC179">
        <f t="shared" si="99"/>
        <v>5.6467451014310708</v>
      </c>
      <c r="BD179">
        <f t="shared" si="99"/>
        <v>7.0226340967955778</v>
      </c>
      <c r="BE179">
        <f t="shared" si="97"/>
        <v>4.8236894036621036</v>
      </c>
      <c r="BF179">
        <f t="shared" si="97"/>
        <v>9.8562048008879088</v>
      </c>
      <c r="BG179">
        <f t="shared" si="97"/>
        <v>7.8314499897828069</v>
      </c>
      <c r="BH179">
        <f t="shared" si="97"/>
        <v>10.720340880996854</v>
      </c>
      <c r="BI179">
        <f t="shared" si="97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11</vt:i4>
      </vt:variant>
    </vt:vector>
  </HeadingPairs>
  <TitlesOfParts>
    <vt:vector size="18" baseType="lpstr">
      <vt:lpstr>Ac225 Dose 200 nCi R power</vt:lpstr>
      <vt:lpstr>Ac227 Dose 1 nCi R power</vt:lpstr>
      <vt:lpstr>Ac227 Dose 1 nCi R power MAX DO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2019-08-08T21:31:41Z</dcterms:modified>
</cp:coreProperties>
</file>