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jabergel/Documents/Work/Projects/Alpha-therapy/NIDC August 2015 Call/2nd Proposal Sept 2016/Experiments/#537 - TrasDOTAAc 225 and 227 in tumors/"/>
    </mc:Choice>
  </mc:AlternateContent>
  <bookViews>
    <workbookView xWindow="820" yWindow="460" windowWidth="27920" windowHeight="16820" tabRatio="500"/>
  </bookViews>
  <sheets>
    <sheet name="% avg per gram Ac-225" sheetId="2" r:id="rId1"/>
    <sheet name="% avg per gram Ac-227" sheetId="3" r:id="rId2"/>
  </sheets>
  <externalReferences>
    <externalReference r:id="rId3"/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" i="3" l="1"/>
  <c r="W15" i="3"/>
  <c r="V15" i="3"/>
  <c r="U15" i="3"/>
  <c r="T15" i="3"/>
  <c r="S15" i="3"/>
  <c r="R15" i="3"/>
  <c r="Q15" i="3"/>
  <c r="P15" i="3"/>
  <c r="O15" i="3"/>
  <c r="K15" i="3"/>
  <c r="J15" i="3"/>
  <c r="I15" i="3"/>
  <c r="H15" i="3"/>
  <c r="G15" i="3"/>
  <c r="F15" i="3"/>
  <c r="E15" i="3"/>
  <c r="D15" i="3"/>
  <c r="C15" i="3"/>
  <c r="B15" i="3"/>
  <c r="A8" i="3"/>
  <c r="A15" i="3"/>
  <c r="X14" i="3"/>
  <c r="W14" i="3"/>
  <c r="V14" i="3"/>
  <c r="U14" i="3"/>
  <c r="T14" i="3"/>
  <c r="S14" i="3"/>
  <c r="R14" i="3"/>
  <c r="Q14" i="3"/>
  <c r="P14" i="3"/>
  <c r="O14" i="3"/>
  <c r="K14" i="3"/>
  <c r="J14" i="3"/>
  <c r="I14" i="3"/>
  <c r="H14" i="3"/>
  <c r="G14" i="3"/>
  <c r="F14" i="3"/>
  <c r="E14" i="3"/>
  <c r="D14" i="3"/>
  <c r="C14" i="3"/>
  <c r="B14" i="3"/>
  <c r="A7" i="3"/>
  <c r="A14" i="3"/>
  <c r="X13" i="3"/>
  <c r="W13" i="3"/>
  <c r="V13" i="3"/>
  <c r="U13" i="3"/>
  <c r="T13" i="3"/>
  <c r="S13" i="3"/>
  <c r="R13" i="3"/>
  <c r="Q13" i="3"/>
  <c r="P13" i="3"/>
  <c r="O13" i="3"/>
  <c r="K13" i="3"/>
  <c r="J13" i="3"/>
  <c r="I13" i="3"/>
  <c r="H13" i="3"/>
  <c r="G13" i="3"/>
  <c r="F13" i="3"/>
  <c r="E13" i="3"/>
  <c r="D13" i="3"/>
  <c r="C13" i="3"/>
  <c r="B13" i="3"/>
  <c r="A6" i="3"/>
  <c r="A13" i="3"/>
  <c r="X12" i="3"/>
  <c r="W12" i="3"/>
  <c r="V12" i="3"/>
  <c r="U12" i="3"/>
  <c r="T12" i="3"/>
  <c r="S12" i="3"/>
  <c r="R12" i="3"/>
  <c r="Q12" i="3"/>
  <c r="P12" i="3"/>
  <c r="O12" i="3"/>
  <c r="K12" i="3"/>
  <c r="J12" i="3"/>
  <c r="I12" i="3"/>
  <c r="H12" i="3"/>
  <c r="G12" i="3"/>
  <c r="F12" i="3"/>
  <c r="E12" i="3"/>
  <c r="D12" i="3"/>
  <c r="C12" i="3"/>
  <c r="B12" i="3"/>
  <c r="A5" i="3"/>
  <c r="A12" i="3"/>
  <c r="X11" i="3"/>
  <c r="W11" i="3"/>
  <c r="V11" i="3"/>
  <c r="U11" i="3"/>
  <c r="T11" i="3"/>
  <c r="S11" i="3"/>
  <c r="R11" i="3"/>
  <c r="Q11" i="3"/>
  <c r="P11" i="3"/>
  <c r="O11" i="3"/>
  <c r="K11" i="3"/>
  <c r="J11" i="3"/>
  <c r="I11" i="3"/>
  <c r="H11" i="3"/>
  <c r="G11" i="3"/>
  <c r="F11" i="3"/>
  <c r="E11" i="3"/>
  <c r="D11" i="3"/>
  <c r="C11" i="3"/>
  <c r="B11" i="3"/>
  <c r="A4" i="3"/>
  <c r="A11" i="3"/>
  <c r="X3" i="3"/>
  <c r="X10" i="3"/>
  <c r="W3" i="3"/>
  <c r="W10" i="3"/>
  <c r="V3" i="3"/>
  <c r="V10" i="3"/>
  <c r="U3" i="3"/>
  <c r="U10" i="3"/>
  <c r="T3" i="3"/>
  <c r="T10" i="3"/>
  <c r="S3" i="3"/>
  <c r="S10" i="3"/>
  <c r="R3" i="3"/>
  <c r="R10" i="3"/>
  <c r="Q3" i="3"/>
  <c r="Q10" i="3"/>
  <c r="P3" i="3"/>
  <c r="P10" i="3"/>
  <c r="O3" i="3"/>
  <c r="O10" i="3"/>
  <c r="K10" i="3"/>
  <c r="J10" i="3"/>
  <c r="I10" i="3"/>
  <c r="H10" i="3"/>
  <c r="G10" i="3"/>
  <c r="F10" i="3"/>
  <c r="E10" i="3"/>
  <c r="D10" i="3"/>
  <c r="C10" i="3"/>
  <c r="B10" i="3"/>
  <c r="A10" i="3"/>
  <c r="A2" i="3"/>
  <c r="X15" i="2"/>
  <c r="W15" i="2"/>
  <c r="V15" i="2"/>
  <c r="U15" i="2"/>
  <c r="T15" i="2"/>
  <c r="S15" i="2"/>
  <c r="R15" i="2"/>
  <c r="Q15" i="2"/>
  <c r="P15" i="2"/>
  <c r="O15" i="2"/>
  <c r="K15" i="2"/>
  <c r="J15" i="2"/>
  <c r="I15" i="2"/>
  <c r="H15" i="2"/>
  <c r="G15" i="2"/>
  <c r="F15" i="2"/>
  <c r="E15" i="2"/>
  <c r="D15" i="2"/>
  <c r="C15" i="2"/>
  <c r="B15" i="2"/>
  <c r="A8" i="2"/>
  <c r="A15" i="2"/>
  <c r="X14" i="2"/>
  <c r="W14" i="2"/>
  <c r="V14" i="2"/>
  <c r="U14" i="2"/>
  <c r="T14" i="2"/>
  <c r="S14" i="2"/>
  <c r="R14" i="2"/>
  <c r="Q14" i="2"/>
  <c r="P14" i="2"/>
  <c r="O14" i="2"/>
  <c r="K14" i="2"/>
  <c r="J14" i="2"/>
  <c r="I14" i="2"/>
  <c r="H14" i="2"/>
  <c r="G14" i="2"/>
  <c r="F14" i="2"/>
  <c r="E14" i="2"/>
  <c r="D14" i="2"/>
  <c r="C14" i="2"/>
  <c r="B14" i="2"/>
  <c r="A7" i="2"/>
  <c r="A14" i="2"/>
  <c r="X13" i="2"/>
  <c r="W13" i="2"/>
  <c r="V13" i="2"/>
  <c r="U13" i="2"/>
  <c r="T13" i="2"/>
  <c r="S13" i="2"/>
  <c r="R13" i="2"/>
  <c r="Q13" i="2"/>
  <c r="P13" i="2"/>
  <c r="O13" i="2"/>
  <c r="K13" i="2"/>
  <c r="J13" i="2"/>
  <c r="I13" i="2"/>
  <c r="H13" i="2"/>
  <c r="G13" i="2"/>
  <c r="F13" i="2"/>
  <c r="E13" i="2"/>
  <c r="D13" i="2"/>
  <c r="C13" i="2"/>
  <c r="B13" i="2"/>
  <c r="A6" i="2"/>
  <c r="A13" i="2"/>
  <c r="X12" i="2"/>
  <c r="W12" i="2"/>
  <c r="V12" i="2"/>
  <c r="U12" i="2"/>
  <c r="T12" i="2"/>
  <c r="S12" i="2"/>
  <c r="R12" i="2"/>
  <c r="Q12" i="2"/>
  <c r="P12" i="2"/>
  <c r="O12" i="2"/>
  <c r="K12" i="2"/>
  <c r="J12" i="2"/>
  <c r="I12" i="2"/>
  <c r="H12" i="2"/>
  <c r="G12" i="2"/>
  <c r="F12" i="2"/>
  <c r="E12" i="2"/>
  <c r="D12" i="2"/>
  <c r="C12" i="2"/>
  <c r="B12" i="2"/>
  <c r="A5" i="2"/>
  <c r="A12" i="2"/>
  <c r="X11" i="2"/>
  <c r="W11" i="2"/>
  <c r="V11" i="2"/>
  <c r="U11" i="2"/>
  <c r="T11" i="2"/>
  <c r="S11" i="2"/>
  <c r="R11" i="2"/>
  <c r="Q11" i="2"/>
  <c r="P11" i="2"/>
  <c r="O11" i="2"/>
  <c r="K11" i="2"/>
  <c r="J11" i="2"/>
  <c r="I11" i="2"/>
  <c r="H11" i="2"/>
  <c r="G11" i="2"/>
  <c r="F11" i="2"/>
  <c r="E11" i="2"/>
  <c r="D11" i="2"/>
  <c r="C11" i="2"/>
  <c r="B11" i="2"/>
  <c r="A4" i="2"/>
  <c r="A11" i="2"/>
  <c r="X3" i="2"/>
  <c r="X10" i="2"/>
  <c r="W3" i="2"/>
  <c r="W10" i="2"/>
  <c r="V3" i="2"/>
  <c r="V10" i="2"/>
  <c r="U3" i="2"/>
  <c r="U10" i="2"/>
  <c r="T3" i="2"/>
  <c r="T10" i="2"/>
  <c r="S3" i="2"/>
  <c r="S10" i="2"/>
  <c r="R3" i="2"/>
  <c r="R10" i="2"/>
  <c r="Q3" i="2"/>
  <c r="Q10" i="2"/>
  <c r="P3" i="2"/>
  <c r="P10" i="2"/>
  <c r="O3" i="2"/>
  <c r="O10" i="2"/>
  <c r="K10" i="2"/>
  <c r="J10" i="2"/>
  <c r="I10" i="2"/>
  <c r="H10" i="2"/>
  <c r="G10" i="2"/>
  <c r="F10" i="2"/>
  <c r="E10" i="2"/>
  <c r="D10" i="2"/>
  <c r="C10" i="2"/>
  <c r="B10" i="2"/>
  <c r="A10" i="2"/>
  <c r="A2" i="2"/>
</calcChain>
</file>

<file path=xl/sharedStrings.xml><?xml version="1.0" encoding="utf-8"?>
<sst xmlns="http://schemas.openxmlformats.org/spreadsheetml/2006/main" count="26" uniqueCount="13">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</sst>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43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3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65" fontId="8" fillId="0" borderId="5" xfId="2" applyNumberFormat="1" applyFont="1" applyFill="1" applyBorder="1" applyAlignment="1" applyProtection="1">
      <alignment horizontal="center" vertical="center"/>
    </xf>
    <xf numFmtId="165" fontId="8" fillId="0" borderId="6" xfId="2" applyNumberFormat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165" fontId="8" fillId="0" borderId="4" xfId="2" applyNumberFormat="1" applyFont="1" applyFill="1" applyBorder="1" applyAlignment="1" applyProtection="1">
      <alignment horizontal="center" vertical="center"/>
    </xf>
    <xf numFmtId="165" fontId="8" fillId="0" borderId="8" xfId="2" applyNumberFormat="1" applyFont="1" applyFill="1" applyBorder="1" applyAlignment="1" applyProtection="1">
      <alignment horizontal="center" vertical="center"/>
    </xf>
    <xf numFmtId="165" fontId="8" fillId="0" borderId="9" xfId="2" applyNumberFormat="1" applyFont="1" applyFill="1" applyBorder="1" applyAlignment="1" applyProtection="1">
      <alignment horizontal="center" vertical="center"/>
    </xf>
    <xf numFmtId="165" fontId="8" fillId="0" borderId="7" xfId="2" applyNumberFormat="1" applyFont="1" applyFill="1" applyBorder="1" applyAlignment="1" applyProtection="1">
      <alignment horizontal="center" vertical="center"/>
    </xf>
    <xf numFmtId="165" fontId="8" fillId="3" borderId="9" xfId="2" applyNumberFormat="1" applyFont="1" applyFill="1" applyBorder="1" applyAlignment="1" applyProtection="1">
      <alignment horizontal="center" vertical="center"/>
    </xf>
    <xf numFmtId="165" fontId="8" fillId="0" borderId="11" xfId="2" applyNumberFormat="1" applyFont="1" applyFill="1" applyBorder="1" applyAlignment="1" applyProtection="1">
      <alignment horizontal="center" vertical="center"/>
    </xf>
    <xf numFmtId="165" fontId="8" fillId="0" borderId="12" xfId="2" applyNumberFormat="1" applyFont="1" applyFill="1" applyBorder="1" applyAlignment="1" applyProtection="1">
      <alignment horizontal="center" vertical="center"/>
    </xf>
    <xf numFmtId="165" fontId="8" fillId="0" borderId="1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Ac-225'!$A$11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Ac-225'!$O$11:$Z$11</c:f>
                <c:numCache>
                  <c:formatCode>General</c:formatCode>
                  <c:ptCount val="12"/>
                  <c:pt idx="0">
                    <c:v>0.632062317837788</c:v>
                  </c:pt>
                  <c:pt idx="1">
                    <c:v>8.28873553742427</c:v>
                  </c:pt>
                  <c:pt idx="2">
                    <c:v>1.902515249088708</c:v>
                  </c:pt>
                  <c:pt idx="3">
                    <c:v>0.663085244753207</c:v>
                  </c:pt>
                  <c:pt idx="4">
                    <c:v>1.76760165573069</c:v>
                  </c:pt>
                  <c:pt idx="5">
                    <c:v>9.541591672595153</c:v>
                  </c:pt>
                  <c:pt idx="6">
                    <c:v>1.433631099420638</c:v>
                  </c:pt>
                  <c:pt idx="7">
                    <c:v>0.371846025373097</c:v>
                  </c:pt>
                  <c:pt idx="8">
                    <c:v>0.410018723620948</c:v>
                  </c:pt>
                  <c:pt idx="9">
                    <c:v>0.0414401680981223</c:v>
                  </c:pt>
                </c:numCache>
              </c:numRef>
            </c:plus>
            <c:minus>
              <c:numRef>
                <c:f>'% avg per gram Ac-225'!$O$11:$Z$11</c:f>
                <c:numCache>
                  <c:formatCode>General</c:formatCode>
                  <c:ptCount val="12"/>
                  <c:pt idx="0">
                    <c:v>0.632062317837788</c:v>
                  </c:pt>
                  <c:pt idx="1">
                    <c:v>8.28873553742427</c:v>
                  </c:pt>
                  <c:pt idx="2">
                    <c:v>1.902515249088708</c:v>
                  </c:pt>
                  <c:pt idx="3">
                    <c:v>0.663085244753207</c:v>
                  </c:pt>
                  <c:pt idx="4">
                    <c:v>1.76760165573069</c:v>
                  </c:pt>
                  <c:pt idx="5">
                    <c:v>9.541591672595153</c:v>
                  </c:pt>
                  <c:pt idx="6">
                    <c:v>1.433631099420638</c:v>
                  </c:pt>
                  <c:pt idx="7">
                    <c:v>0.371846025373097</c:v>
                  </c:pt>
                  <c:pt idx="8">
                    <c:v>0.410018723620948</c:v>
                  </c:pt>
                  <c:pt idx="9">
                    <c:v>0.0414401680981223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Ac-225'!$B$11:$K$11</c:f>
              <c:numCache>
                <c:formatCode>0.000</c:formatCode>
                <c:ptCount val="10"/>
                <c:pt idx="0">
                  <c:v>24.72839636200886</c:v>
                </c:pt>
                <c:pt idx="1">
                  <c:v>17.12015868923409</c:v>
                </c:pt>
                <c:pt idx="2">
                  <c:v>9.588259371548425</c:v>
                </c:pt>
                <c:pt idx="3">
                  <c:v>13.31993909660383</c:v>
                </c:pt>
                <c:pt idx="4">
                  <c:v>14.12843288432366</c:v>
                </c:pt>
                <c:pt idx="5">
                  <c:v>66.2411159379622</c:v>
                </c:pt>
                <c:pt idx="6">
                  <c:v>18.25871337769956</c:v>
                </c:pt>
                <c:pt idx="7">
                  <c:v>1.556048427746117</c:v>
                </c:pt>
                <c:pt idx="8">
                  <c:v>3.10787736950204</c:v>
                </c:pt>
                <c:pt idx="9">
                  <c:v>2.599155520449048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806816560"/>
        <c:axId val="-1806814240"/>
      </c:barChart>
      <c:catAx>
        <c:axId val="-18068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814240"/>
        <c:crosses val="autoZero"/>
        <c:auto val="1"/>
        <c:lblAlgn val="ctr"/>
        <c:lblOffset val="100"/>
        <c:noMultiLvlLbl val="0"/>
      </c:catAx>
      <c:valAx>
        <c:axId val="-1806814240"/>
        <c:scaling>
          <c:orientation val="minMax"/>
          <c:max val="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8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Ac-227'!$A$13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Ac-227'!$O$13:$Z$13</c:f>
                <c:numCache>
                  <c:formatCode>General</c:formatCode>
                  <c:ptCount val="12"/>
                  <c:pt idx="0">
                    <c:v>0.146207046211738</c:v>
                  </c:pt>
                  <c:pt idx="1">
                    <c:v>3.677339875634795</c:v>
                  </c:pt>
                  <c:pt idx="2">
                    <c:v>0.346979476546669</c:v>
                  </c:pt>
                  <c:pt idx="3">
                    <c:v>2.538315443863077</c:v>
                  </c:pt>
                  <c:pt idx="4">
                    <c:v>1.920410526565104</c:v>
                  </c:pt>
                  <c:pt idx="5">
                    <c:v>19.01524140342586</c:v>
                  </c:pt>
                  <c:pt idx="6">
                    <c:v>4.847732745171303</c:v>
                  </c:pt>
                  <c:pt idx="7">
                    <c:v>0.613155408303323</c:v>
                  </c:pt>
                  <c:pt idx="8">
                    <c:v>0.444733280494926</c:v>
                  </c:pt>
                  <c:pt idx="9">
                    <c:v>29.3796250130942</c:v>
                  </c:pt>
                </c:numCache>
              </c:numRef>
            </c:plus>
            <c:minus>
              <c:numRef>
                <c:f>'% avg per gram Ac-227'!$O$13:$Z$13</c:f>
                <c:numCache>
                  <c:formatCode>General</c:formatCode>
                  <c:ptCount val="12"/>
                  <c:pt idx="0">
                    <c:v>0.146207046211738</c:v>
                  </c:pt>
                  <c:pt idx="1">
                    <c:v>3.677339875634795</c:v>
                  </c:pt>
                  <c:pt idx="2">
                    <c:v>0.346979476546669</c:v>
                  </c:pt>
                  <c:pt idx="3">
                    <c:v>2.538315443863077</c:v>
                  </c:pt>
                  <c:pt idx="4">
                    <c:v>1.920410526565104</c:v>
                  </c:pt>
                  <c:pt idx="5">
                    <c:v>19.01524140342586</c:v>
                  </c:pt>
                  <c:pt idx="6">
                    <c:v>4.847732745171303</c:v>
                  </c:pt>
                  <c:pt idx="7">
                    <c:v>0.613155408303323</c:v>
                  </c:pt>
                  <c:pt idx="8">
                    <c:v>0.444733280494926</c:v>
                  </c:pt>
                  <c:pt idx="9">
                    <c:v>29.3796250130942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Ac-227'!$B$13:$K$13</c:f>
              <c:numCache>
                <c:formatCode>0.000</c:formatCode>
                <c:ptCount val="10"/>
                <c:pt idx="0">
                  <c:v>1.205421375330538</c:v>
                </c:pt>
                <c:pt idx="1">
                  <c:v>14.87932032798526</c:v>
                </c:pt>
                <c:pt idx="2">
                  <c:v>4.538569159939073</c:v>
                </c:pt>
                <c:pt idx="3">
                  <c:v>7.566477756051886</c:v>
                </c:pt>
                <c:pt idx="4">
                  <c:v>7.652178109257868</c:v>
                </c:pt>
                <c:pt idx="5">
                  <c:v>62.00346696283209</c:v>
                </c:pt>
                <c:pt idx="6">
                  <c:v>29.04709203799694</c:v>
                </c:pt>
                <c:pt idx="7">
                  <c:v>2.502008977100232</c:v>
                </c:pt>
                <c:pt idx="8">
                  <c:v>3.030666952252721</c:v>
                </c:pt>
                <c:pt idx="9">
                  <c:v>40.57454422182632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809295968"/>
        <c:axId val="-1809293648"/>
      </c:barChart>
      <c:catAx>
        <c:axId val="-18092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293648"/>
        <c:crosses val="autoZero"/>
        <c:auto val="1"/>
        <c:lblAlgn val="ctr"/>
        <c:lblOffset val="100"/>
        <c:noMultiLvlLbl val="0"/>
      </c:catAx>
      <c:valAx>
        <c:axId val="-180929364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2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Ac-227'!$A$14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Ac-227'!$O$14:$Z$14</c:f>
                <c:numCache>
                  <c:formatCode>General</c:formatCode>
                  <c:ptCount val="12"/>
                  <c:pt idx="0">
                    <c:v>0.0152079430388703</c:v>
                  </c:pt>
                  <c:pt idx="1">
                    <c:v>0.926863455585432</c:v>
                  </c:pt>
                  <c:pt idx="2">
                    <c:v>0.420699200751228</c:v>
                  </c:pt>
                  <c:pt idx="3">
                    <c:v>0.21666976122316</c:v>
                  </c:pt>
                  <c:pt idx="4">
                    <c:v>0.0527566956334057</c:v>
                  </c:pt>
                  <c:pt idx="5">
                    <c:v>17.55276956914441</c:v>
                  </c:pt>
                  <c:pt idx="6">
                    <c:v>1.879283172584133</c:v>
                  </c:pt>
                  <c:pt idx="7">
                    <c:v>0.184439697128428</c:v>
                  </c:pt>
                  <c:pt idx="8">
                    <c:v>0.251034329180845</c:v>
                  </c:pt>
                  <c:pt idx="9">
                    <c:v>2.846300666261329</c:v>
                  </c:pt>
                </c:numCache>
              </c:numRef>
            </c:plus>
            <c:minus>
              <c:numRef>
                <c:f>'% avg per gram Ac-227'!$O$14:$Z$14</c:f>
                <c:numCache>
                  <c:formatCode>General</c:formatCode>
                  <c:ptCount val="12"/>
                  <c:pt idx="0">
                    <c:v>0.0152079430388703</c:v>
                  </c:pt>
                  <c:pt idx="1">
                    <c:v>0.926863455585432</c:v>
                  </c:pt>
                  <c:pt idx="2">
                    <c:v>0.420699200751228</c:v>
                  </c:pt>
                  <c:pt idx="3">
                    <c:v>0.21666976122316</c:v>
                  </c:pt>
                  <c:pt idx="4">
                    <c:v>0.0527566956334057</c:v>
                  </c:pt>
                  <c:pt idx="5">
                    <c:v>17.55276956914441</c:v>
                  </c:pt>
                  <c:pt idx="6">
                    <c:v>1.879283172584133</c:v>
                  </c:pt>
                  <c:pt idx="7">
                    <c:v>0.184439697128428</c:v>
                  </c:pt>
                  <c:pt idx="8">
                    <c:v>0.251034329180845</c:v>
                  </c:pt>
                  <c:pt idx="9">
                    <c:v>2.846300666261329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Ac-227'!$B$14:$K$14</c:f>
              <c:numCache>
                <c:formatCode>0.000</c:formatCode>
                <c:ptCount val="10"/>
                <c:pt idx="0">
                  <c:v>0.0740156605611491</c:v>
                </c:pt>
                <c:pt idx="1">
                  <c:v>1.195203655523003</c:v>
                </c:pt>
                <c:pt idx="2">
                  <c:v>1.554593817033042</c:v>
                </c:pt>
                <c:pt idx="3">
                  <c:v>1.244141432111437</c:v>
                </c:pt>
                <c:pt idx="4">
                  <c:v>3.383874458339596</c:v>
                </c:pt>
                <c:pt idx="5">
                  <c:v>70.14298615559755</c:v>
                </c:pt>
                <c:pt idx="6">
                  <c:v>20.19343125470468</c:v>
                </c:pt>
                <c:pt idx="7">
                  <c:v>1.253433825598757</c:v>
                </c:pt>
                <c:pt idx="8">
                  <c:v>2.232355489613472</c:v>
                </c:pt>
                <c:pt idx="9">
                  <c:v>7.853708901524322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809254752"/>
        <c:axId val="-1809252432"/>
      </c:barChart>
      <c:catAx>
        <c:axId val="-18092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252432"/>
        <c:crosses val="autoZero"/>
        <c:auto val="1"/>
        <c:lblAlgn val="ctr"/>
        <c:lblOffset val="100"/>
        <c:noMultiLvlLbl val="0"/>
      </c:catAx>
      <c:valAx>
        <c:axId val="-180925243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2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Ac-227'!$B$10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Ac-227'!$O$11:$O$15</c:f>
                <c:numCache>
                  <c:formatCode>General</c:formatCode>
                  <c:ptCount val="5"/>
                  <c:pt idx="0">
                    <c:v>0.680895798366206</c:v>
                  </c:pt>
                  <c:pt idx="1">
                    <c:v>1.330404167505186</c:v>
                  </c:pt>
                  <c:pt idx="2">
                    <c:v>0.146207046211738</c:v>
                  </c:pt>
                  <c:pt idx="3">
                    <c:v>0.0152079430388703</c:v>
                  </c:pt>
                  <c:pt idx="4">
                    <c:v>0.010908858783851</c:v>
                  </c:pt>
                </c:numCache>
              </c:numRef>
            </c:plus>
            <c:minus>
              <c:numRef>
                <c:f>'% avg per gram Ac-227'!$O$11:$O$15</c:f>
                <c:numCache>
                  <c:formatCode>General</c:formatCode>
                  <c:ptCount val="5"/>
                  <c:pt idx="0">
                    <c:v>0.680895798366206</c:v>
                  </c:pt>
                  <c:pt idx="1">
                    <c:v>1.330404167505186</c:v>
                  </c:pt>
                  <c:pt idx="2">
                    <c:v>0.146207046211738</c:v>
                  </c:pt>
                  <c:pt idx="3">
                    <c:v>0.0152079430388703</c:v>
                  </c:pt>
                  <c:pt idx="4">
                    <c:v>0.010908858783851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Ac-227'!$B$11:$B$15</c:f>
              <c:numCache>
                <c:formatCode>0.000</c:formatCode>
                <c:ptCount val="5"/>
                <c:pt idx="0">
                  <c:v>32.02961042309774</c:v>
                </c:pt>
                <c:pt idx="1">
                  <c:v>16.49978192543456</c:v>
                </c:pt>
                <c:pt idx="2">
                  <c:v>1.205421375330538</c:v>
                </c:pt>
                <c:pt idx="3">
                  <c:v>0.0740156605611491</c:v>
                </c:pt>
                <c:pt idx="4">
                  <c:v>0.00629823255540801</c:v>
                </c:pt>
              </c:numCache>
            </c:numRef>
          </c:val>
        </c:ser>
        <c:ser>
          <c:idx val="1"/>
          <c:order val="1"/>
          <c:tx>
            <c:strRef>
              <c:f>'% avg per gram Ac-227'!$C$10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Ac-227'!$P$11:$P$15</c:f>
                <c:numCache>
                  <c:formatCode>General</c:formatCode>
                  <c:ptCount val="5"/>
                  <c:pt idx="0">
                    <c:v>2.297382065772336</c:v>
                  </c:pt>
                  <c:pt idx="1">
                    <c:v>1.202968300065598</c:v>
                  </c:pt>
                  <c:pt idx="2">
                    <c:v>3.677339875634795</c:v>
                  </c:pt>
                  <c:pt idx="3">
                    <c:v>0.926863455585432</c:v>
                  </c:pt>
                  <c:pt idx="4">
                    <c:v>0.980127882621628</c:v>
                  </c:pt>
                </c:numCache>
              </c:numRef>
            </c:plus>
            <c:minus>
              <c:numRef>
                <c:f>'% avg per gram Ac-227'!$P$11:$P$15</c:f>
                <c:numCache>
                  <c:formatCode>General</c:formatCode>
                  <c:ptCount val="5"/>
                  <c:pt idx="0">
                    <c:v>2.297382065772336</c:v>
                  </c:pt>
                  <c:pt idx="1">
                    <c:v>1.202968300065598</c:v>
                  </c:pt>
                  <c:pt idx="2">
                    <c:v>3.677339875634795</c:v>
                  </c:pt>
                  <c:pt idx="3">
                    <c:v>0.926863455585432</c:v>
                  </c:pt>
                  <c:pt idx="4">
                    <c:v>0.980127882621628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Ac-227'!$C$11:$C$15</c:f>
              <c:numCache>
                <c:formatCode>0.000</c:formatCode>
                <c:ptCount val="5"/>
                <c:pt idx="0">
                  <c:v>10.64465321723881</c:v>
                </c:pt>
                <c:pt idx="1">
                  <c:v>7.086301451682441</c:v>
                </c:pt>
                <c:pt idx="2">
                  <c:v>14.87932032798526</c:v>
                </c:pt>
                <c:pt idx="3">
                  <c:v>1.195203655523003</c:v>
                </c:pt>
                <c:pt idx="4">
                  <c:v>0.925472376119959</c:v>
                </c:pt>
              </c:numCache>
            </c:numRef>
          </c:val>
        </c:ser>
        <c:ser>
          <c:idx val="2"/>
          <c:order val="2"/>
          <c:tx>
            <c:strRef>
              <c:f>'% avg per gram Ac-227'!$D$10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Ac-227'!$Q$11:$Q$15</c:f>
                <c:numCache>
                  <c:formatCode>General</c:formatCode>
                  <c:ptCount val="5"/>
                  <c:pt idx="0">
                    <c:v>0.545935385886954</c:v>
                  </c:pt>
                  <c:pt idx="1">
                    <c:v>2.384330342206943</c:v>
                  </c:pt>
                  <c:pt idx="2">
                    <c:v>0.346979476546669</c:v>
                  </c:pt>
                  <c:pt idx="3">
                    <c:v>0.420699200751228</c:v>
                  </c:pt>
                  <c:pt idx="4">
                    <c:v>0.151790465787497</c:v>
                  </c:pt>
                </c:numCache>
              </c:numRef>
            </c:plus>
            <c:minus>
              <c:numRef>
                <c:f>'% avg per gram Ac-227'!$Q$11:$Q$15</c:f>
                <c:numCache>
                  <c:formatCode>General</c:formatCode>
                  <c:ptCount val="5"/>
                  <c:pt idx="0">
                    <c:v>0.545935385886954</c:v>
                  </c:pt>
                  <c:pt idx="1">
                    <c:v>2.384330342206943</c:v>
                  </c:pt>
                  <c:pt idx="2">
                    <c:v>0.346979476546669</c:v>
                  </c:pt>
                  <c:pt idx="3">
                    <c:v>0.420699200751228</c:v>
                  </c:pt>
                  <c:pt idx="4">
                    <c:v>0.151790465787497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Ac-227'!$D$11:$D$15</c:f>
              <c:numCache>
                <c:formatCode>0.000</c:formatCode>
                <c:ptCount val="5"/>
                <c:pt idx="0">
                  <c:v>9.356251773757612</c:v>
                </c:pt>
                <c:pt idx="1">
                  <c:v>6.907002156870674</c:v>
                </c:pt>
                <c:pt idx="2">
                  <c:v>4.538569159939073</c:v>
                </c:pt>
                <c:pt idx="3">
                  <c:v>1.554593817033042</c:v>
                </c:pt>
                <c:pt idx="4">
                  <c:v>1.335676971168272</c:v>
                </c:pt>
              </c:numCache>
            </c:numRef>
          </c:val>
        </c:ser>
        <c:ser>
          <c:idx val="3"/>
          <c:order val="3"/>
          <c:tx>
            <c:strRef>
              <c:f>'% avg per gram Ac-227'!$E$10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Ac-227'!$R$11:$R$15</c:f>
                <c:numCache>
                  <c:formatCode>General</c:formatCode>
                  <c:ptCount val="5"/>
                  <c:pt idx="0">
                    <c:v>0.472645103371766</c:v>
                  </c:pt>
                  <c:pt idx="1">
                    <c:v>0.978174351781601</c:v>
                  </c:pt>
                  <c:pt idx="2">
                    <c:v>2.538315443863077</c:v>
                  </c:pt>
                  <c:pt idx="3">
                    <c:v>0.21666976122316</c:v>
                  </c:pt>
                  <c:pt idx="4">
                    <c:v>0.317879953774465</c:v>
                  </c:pt>
                </c:numCache>
              </c:numRef>
            </c:plus>
            <c:minus>
              <c:numRef>
                <c:f>'% avg per gram Ac-227'!$R$11:$R$15</c:f>
                <c:numCache>
                  <c:formatCode>General</c:formatCode>
                  <c:ptCount val="5"/>
                  <c:pt idx="0">
                    <c:v>0.472645103371766</c:v>
                  </c:pt>
                  <c:pt idx="1">
                    <c:v>0.978174351781601</c:v>
                  </c:pt>
                  <c:pt idx="2">
                    <c:v>2.538315443863077</c:v>
                  </c:pt>
                  <c:pt idx="3">
                    <c:v>0.21666976122316</c:v>
                  </c:pt>
                  <c:pt idx="4">
                    <c:v>0.317879953774465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Ac-227'!$E$11:$E$15</c:f>
              <c:numCache>
                <c:formatCode>0.000</c:formatCode>
                <c:ptCount val="5"/>
                <c:pt idx="0">
                  <c:v>15.25624169091677</c:v>
                </c:pt>
                <c:pt idx="1">
                  <c:v>9.982592486058956</c:v>
                </c:pt>
                <c:pt idx="2">
                  <c:v>7.566477756051886</c:v>
                </c:pt>
                <c:pt idx="3">
                  <c:v>1.244141432111437</c:v>
                </c:pt>
                <c:pt idx="4">
                  <c:v>1.4067703833352</c:v>
                </c:pt>
              </c:numCache>
            </c:numRef>
          </c:val>
        </c:ser>
        <c:ser>
          <c:idx val="4"/>
          <c:order val="4"/>
          <c:tx>
            <c:strRef>
              <c:f>'% avg per gram Ac-227'!$F$10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Ac-227'!$S$11:$S$15</c:f>
                <c:numCache>
                  <c:formatCode>General</c:formatCode>
                  <c:ptCount val="5"/>
                  <c:pt idx="0">
                    <c:v>0.818131226657809</c:v>
                  </c:pt>
                  <c:pt idx="1">
                    <c:v>2.073081061618191</c:v>
                  </c:pt>
                  <c:pt idx="2">
                    <c:v>1.920410526565104</c:v>
                  </c:pt>
                  <c:pt idx="3">
                    <c:v>0.0527566956334057</c:v>
                  </c:pt>
                  <c:pt idx="4">
                    <c:v>0.331816872334544</c:v>
                  </c:pt>
                </c:numCache>
              </c:numRef>
            </c:plus>
            <c:minus>
              <c:numRef>
                <c:f>'% avg per gram Ac-227'!$S$11:$S$15</c:f>
                <c:numCache>
                  <c:formatCode>General</c:formatCode>
                  <c:ptCount val="5"/>
                  <c:pt idx="0">
                    <c:v>0.818131226657809</c:v>
                  </c:pt>
                  <c:pt idx="1">
                    <c:v>2.073081061618191</c:v>
                  </c:pt>
                  <c:pt idx="2">
                    <c:v>1.920410526565104</c:v>
                  </c:pt>
                  <c:pt idx="3">
                    <c:v>0.0527566956334057</c:v>
                  </c:pt>
                  <c:pt idx="4">
                    <c:v>0.331816872334544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Ac-227'!$F$11:$F$15</c:f>
              <c:numCache>
                <c:formatCode>0.000</c:formatCode>
                <c:ptCount val="5"/>
                <c:pt idx="0">
                  <c:v>12.92986841525433</c:v>
                </c:pt>
                <c:pt idx="1">
                  <c:v>11.33490027136065</c:v>
                </c:pt>
                <c:pt idx="2">
                  <c:v>7.652178109257868</c:v>
                </c:pt>
                <c:pt idx="3">
                  <c:v>3.383874458339596</c:v>
                </c:pt>
                <c:pt idx="4">
                  <c:v>2.521271089039581</c:v>
                </c:pt>
              </c:numCache>
            </c:numRef>
          </c:val>
        </c:ser>
        <c:ser>
          <c:idx val="5"/>
          <c:order val="5"/>
          <c:tx>
            <c:strRef>
              <c:f>'% avg per gram Ac-227'!$G$10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Ac-227'!$T$11:$T$15</c:f>
                <c:numCache>
                  <c:formatCode>General</c:formatCode>
                  <c:ptCount val="5"/>
                  <c:pt idx="0">
                    <c:v>5.803095140236499</c:v>
                  </c:pt>
                  <c:pt idx="1">
                    <c:v>6.43347930402171</c:v>
                  </c:pt>
                  <c:pt idx="2">
                    <c:v>19.01524140342586</c:v>
                  </c:pt>
                  <c:pt idx="3">
                    <c:v>17.55276956914441</c:v>
                  </c:pt>
                  <c:pt idx="4">
                    <c:v>18.4573516705114</c:v>
                  </c:pt>
                </c:numCache>
              </c:numRef>
            </c:plus>
            <c:minus>
              <c:numRef>
                <c:f>'% avg per gram Ac-227'!$T$11:$T$15</c:f>
                <c:numCache>
                  <c:formatCode>General</c:formatCode>
                  <c:ptCount val="5"/>
                  <c:pt idx="0">
                    <c:v>5.803095140236499</c:v>
                  </c:pt>
                  <c:pt idx="1">
                    <c:v>6.43347930402171</c:v>
                  </c:pt>
                  <c:pt idx="2">
                    <c:v>19.01524140342586</c:v>
                  </c:pt>
                  <c:pt idx="3">
                    <c:v>17.55276956914441</c:v>
                  </c:pt>
                  <c:pt idx="4">
                    <c:v>18.4573516705114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Ac-227'!$G$11:$G$15</c:f>
              <c:numCache>
                <c:formatCode>0.000</c:formatCode>
                <c:ptCount val="5"/>
                <c:pt idx="0">
                  <c:v>48.77616218987255</c:v>
                </c:pt>
                <c:pt idx="1">
                  <c:v>42.16019689195123</c:v>
                </c:pt>
                <c:pt idx="2">
                  <c:v>62.00346696283209</c:v>
                </c:pt>
                <c:pt idx="3">
                  <c:v>70.14298615559755</c:v>
                </c:pt>
                <c:pt idx="4">
                  <c:v>59.71553441407972</c:v>
                </c:pt>
              </c:numCache>
            </c:numRef>
          </c:val>
        </c:ser>
        <c:ser>
          <c:idx val="6"/>
          <c:order val="6"/>
          <c:tx>
            <c:strRef>
              <c:f>'% avg per gram Ac-227'!$H$10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Ac-227'!$U$11:$U$15</c:f>
                <c:numCache>
                  <c:formatCode>General</c:formatCode>
                  <c:ptCount val="5"/>
                  <c:pt idx="0">
                    <c:v>1.936246560795556</c:v>
                  </c:pt>
                  <c:pt idx="1">
                    <c:v>4.47820858503866</c:v>
                  </c:pt>
                  <c:pt idx="2">
                    <c:v>4.847732745171303</c:v>
                  </c:pt>
                  <c:pt idx="3">
                    <c:v>1.879283172584133</c:v>
                  </c:pt>
                  <c:pt idx="4">
                    <c:v>2.198504509539287</c:v>
                  </c:pt>
                </c:numCache>
              </c:numRef>
            </c:plus>
            <c:minus>
              <c:numRef>
                <c:f>'% avg per gram Ac-227'!$U$11:$U$15</c:f>
                <c:numCache>
                  <c:formatCode>General</c:formatCode>
                  <c:ptCount val="5"/>
                  <c:pt idx="0">
                    <c:v>1.936246560795556</c:v>
                  </c:pt>
                  <c:pt idx="1">
                    <c:v>4.47820858503866</c:v>
                  </c:pt>
                  <c:pt idx="2">
                    <c:v>4.847732745171303</c:v>
                  </c:pt>
                  <c:pt idx="3">
                    <c:v>1.879283172584133</c:v>
                  </c:pt>
                  <c:pt idx="4">
                    <c:v>2.198504509539287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Ac-227'!$H$11:$H$15</c:f>
              <c:numCache>
                <c:formatCode>0.000</c:formatCode>
                <c:ptCount val="5"/>
                <c:pt idx="0">
                  <c:v>18.57531569538658</c:v>
                </c:pt>
                <c:pt idx="1">
                  <c:v>19.75848755456113</c:v>
                </c:pt>
                <c:pt idx="2">
                  <c:v>29.04709203799694</c:v>
                </c:pt>
                <c:pt idx="3">
                  <c:v>20.19343125470468</c:v>
                </c:pt>
                <c:pt idx="4">
                  <c:v>20.87178930324497</c:v>
                </c:pt>
              </c:numCache>
            </c:numRef>
          </c:val>
        </c:ser>
        <c:ser>
          <c:idx val="7"/>
          <c:order val="7"/>
          <c:tx>
            <c:strRef>
              <c:f>'% avg per gram Ac-227'!$I$10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Ac-227'!$V$11:$V$15</c:f>
                <c:numCache>
                  <c:formatCode>General</c:formatCode>
                  <c:ptCount val="5"/>
                  <c:pt idx="0">
                    <c:v>0.159474016092915</c:v>
                  </c:pt>
                  <c:pt idx="1">
                    <c:v>0.273623862138688</c:v>
                  </c:pt>
                  <c:pt idx="2">
                    <c:v>0.613155408303323</c:v>
                  </c:pt>
                  <c:pt idx="3">
                    <c:v>0.184439697128428</c:v>
                  </c:pt>
                  <c:pt idx="4">
                    <c:v>0.0180187675169573</c:v>
                  </c:pt>
                </c:numCache>
              </c:numRef>
            </c:plus>
            <c:minus>
              <c:numRef>
                <c:f>'% avg per gram Ac-227'!$V$11:$V$15</c:f>
                <c:numCache>
                  <c:formatCode>General</c:formatCode>
                  <c:ptCount val="5"/>
                  <c:pt idx="0">
                    <c:v>0.159474016092915</c:v>
                  </c:pt>
                  <c:pt idx="1">
                    <c:v>0.273623862138688</c:v>
                  </c:pt>
                  <c:pt idx="2">
                    <c:v>0.613155408303323</c:v>
                  </c:pt>
                  <c:pt idx="3">
                    <c:v>0.184439697128428</c:v>
                  </c:pt>
                  <c:pt idx="4">
                    <c:v>0.0180187675169573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Ac-227'!$I$11:$I$15</c:f>
              <c:numCache>
                <c:formatCode>0.000</c:formatCode>
                <c:ptCount val="5"/>
                <c:pt idx="0">
                  <c:v>1.565553822635923</c:v>
                </c:pt>
                <c:pt idx="1">
                  <c:v>2.834858817367397</c:v>
                </c:pt>
                <c:pt idx="2">
                  <c:v>2.502008977100232</c:v>
                </c:pt>
                <c:pt idx="3">
                  <c:v>1.253433825598757</c:v>
                </c:pt>
                <c:pt idx="4">
                  <c:v>1.105134817148044</c:v>
                </c:pt>
              </c:numCache>
            </c:numRef>
          </c:val>
        </c:ser>
        <c:ser>
          <c:idx val="8"/>
          <c:order val="8"/>
          <c:tx>
            <c:strRef>
              <c:f>'% avg per gram Ac-227'!$J$10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Ac-227'!$W$11:$W$15</c:f>
                <c:numCache>
                  <c:formatCode>General</c:formatCode>
                  <c:ptCount val="5"/>
                  <c:pt idx="0">
                    <c:v>0.264030589354841</c:v>
                  </c:pt>
                  <c:pt idx="1">
                    <c:v>0.0612482394050505</c:v>
                  </c:pt>
                  <c:pt idx="2">
                    <c:v>0.444733280494926</c:v>
                  </c:pt>
                  <c:pt idx="3">
                    <c:v>0.251034329180845</c:v>
                  </c:pt>
                  <c:pt idx="4">
                    <c:v>0.084239915798365</c:v>
                  </c:pt>
                </c:numCache>
              </c:numRef>
            </c:plus>
            <c:minus>
              <c:numRef>
                <c:f>'% avg per gram Ac-227'!$W$11:$W$15</c:f>
                <c:numCache>
                  <c:formatCode>General</c:formatCode>
                  <c:ptCount val="5"/>
                  <c:pt idx="0">
                    <c:v>0.264030589354841</c:v>
                  </c:pt>
                  <c:pt idx="1">
                    <c:v>0.0612482394050505</c:v>
                  </c:pt>
                  <c:pt idx="2">
                    <c:v>0.444733280494926</c:v>
                  </c:pt>
                  <c:pt idx="3">
                    <c:v>0.251034329180845</c:v>
                  </c:pt>
                  <c:pt idx="4">
                    <c:v>0.084239915798365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Ac-227'!$J$11:$J$15</c:f>
              <c:numCache>
                <c:formatCode>0.000</c:formatCode>
                <c:ptCount val="5"/>
                <c:pt idx="0">
                  <c:v>2.49963405489899</c:v>
                </c:pt>
                <c:pt idx="1">
                  <c:v>2.815474169498391</c:v>
                </c:pt>
                <c:pt idx="2">
                  <c:v>3.030666952252721</c:v>
                </c:pt>
                <c:pt idx="3">
                  <c:v>2.232355489613472</c:v>
                </c:pt>
                <c:pt idx="4">
                  <c:v>2.03495781782366</c:v>
                </c:pt>
              </c:numCache>
            </c:numRef>
          </c:val>
        </c:ser>
        <c:ser>
          <c:idx val="9"/>
          <c:order val="9"/>
          <c:tx>
            <c:strRef>
              <c:f>'% avg per gram Ac-227'!$K$10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'% avg per gram Ac-227'!$X$11:$X$15</c:f>
                <c:numCache>
                  <c:formatCode>General</c:formatCode>
                  <c:ptCount val="5"/>
                  <c:pt idx="0">
                    <c:v>1.813430726517252</c:v>
                  </c:pt>
                  <c:pt idx="1">
                    <c:v>8.410603468179117</c:v>
                  </c:pt>
                  <c:pt idx="2">
                    <c:v>29.3796250130942</c:v>
                  </c:pt>
                  <c:pt idx="3">
                    <c:v>2.846300666261329</c:v>
                  </c:pt>
                  <c:pt idx="4">
                    <c:v>2.335263426155031</c:v>
                  </c:pt>
                </c:numCache>
              </c:numRef>
            </c:plus>
            <c:minus>
              <c:numRef>
                <c:f>'% avg per gram Ac-227'!$X$11:$X$15</c:f>
                <c:numCache>
                  <c:formatCode>General</c:formatCode>
                  <c:ptCount val="5"/>
                  <c:pt idx="0">
                    <c:v>1.813430726517252</c:v>
                  </c:pt>
                  <c:pt idx="1">
                    <c:v>8.410603468179117</c:v>
                  </c:pt>
                  <c:pt idx="2">
                    <c:v>29.3796250130942</c:v>
                  </c:pt>
                  <c:pt idx="3">
                    <c:v>2.846300666261329</c:v>
                  </c:pt>
                  <c:pt idx="4">
                    <c:v>2.335263426155031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Ac-227'!$K$11:$K$15</c:f>
              <c:numCache>
                <c:formatCode>0.000</c:formatCode>
                <c:ptCount val="5"/>
                <c:pt idx="0">
                  <c:v>2.078573165214054</c:v>
                </c:pt>
                <c:pt idx="1">
                  <c:v>12.21500647182719</c:v>
                </c:pt>
                <c:pt idx="2">
                  <c:v>40.57454422182632</c:v>
                </c:pt>
                <c:pt idx="3">
                  <c:v>7.853708901524322</c:v>
                </c:pt>
                <c:pt idx="4">
                  <c:v>6.458866944439008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9165472"/>
        <c:axId val="-1809163424"/>
      </c:barChart>
      <c:catAx>
        <c:axId val="-18091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163424"/>
        <c:crosses val="autoZero"/>
        <c:auto val="1"/>
        <c:lblAlgn val="ctr"/>
        <c:lblOffset val="100"/>
        <c:noMultiLvlLbl val="0"/>
      </c:catAx>
      <c:valAx>
        <c:axId val="-180916342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1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Ac-227'!$A$11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Ac-227'!$O$11:$Z$11</c:f>
                <c:numCache>
                  <c:formatCode>General</c:formatCode>
                  <c:ptCount val="12"/>
                  <c:pt idx="0">
                    <c:v>0.680895798366206</c:v>
                  </c:pt>
                  <c:pt idx="1">
                    <c:v>2.297382065772336</c:v>
                  </c:pt>
                  <c:pt idx="2">
                    <c:v>0.545935385886954</c:v>
                  </c:pt>
                  <c:pt idx="3">
                    <c:v>0.472645103371766</c:v>
                  </c:pt>
                  <c:pt idx="4">
                    <c:v>0.818131226657809</c:v>
                  </c:pt>
                  <c:pt idx="5">
                    <c:v>5.803095140236499</c:v>
                  </c:pt>
                  <c:pt idx="6">
                    <c:v>1.936246560795556</c:v>
                  </c:pt>
                  <c:pt idx="7">
                    <c:v>0.159474016092915</c:v>
                  </c:pt>
                  <c:pt idx="8">
                    <c:v>0.264030589354841</c:v>
                  </c:pt>
                  <c:pt idx="9">
                    <c:v>1.813430726517252</c:v>
                  </c:pt>
                </c:numCache>
              </c:numRef>
            </c:plus>
            <c:minus>
              <c:numRef>
                <c:f>'% avg per gram Ac-227'!$O$11:$Z$11</c:f>
                <c:numCache>
                  <c:formatCode>General</c:formatCode>
                  <c:ptCount val="12"/>
                  <c:pt idx="0">
                    <c:v>0.680895798366206</c:v>
                  </c:pt>
                  <c:pt idx="1">
                    <c:v>2.297382065772336</c:v>
                  </c:pt>
                  <c:pt idx="2">
                    <c:v>0.545935385886954</c:v>
                  </c:pt>
                  <c:pt idx="3">
                    <c:v>0.472645103371766</c:v>
                  </c:pt>
                  <c:pt idx="4">
                    <c:v>0.818131226657809</c:v>
                  </c:pt>
                  <c:pt idx="5">
                    <c:v>5.803095140236499</c:v>
                  </c:pt>
                  <c:pt idx="6">
                    <c:v>1.936246560795556</c:v>
                  </c:pt>
                  <c:pt idx="7">
                    <c:v>0.159474016092915</c:v>
                  </c:pt>
                  <c:pt idx="8">
                    <c:v>0.264030589354841</c:v>
                  </c:pt>
                  <c:pt idx="9">
                    <c:v>1.813430726517252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Ac-227'!$B$11:$K$11</c:f>
              <c:numCache>
                <c:formatCode>0.000</c:formatCode>
                <c:ptCount val="10"/>
                <c:pt idx="0">
                  <c:v>32.02961042309774</c:v>
                </c:pt>
                <c:pt idx="1">
                  <c:v>10.64465321723881</c:v>
                </c:pt>
                <c:pt idx="2">
                  <c:v>9.356251773757612</c:v>
                </c:pt>
                <c:pt idx="3">
                  <c:v>15.25624169091677</c:v>
                </c:pt>
                <c:pt idx="4">
                  <c:v>12.92986841525433</c:v>
                </c:pt>
                <c:pt idx="5">
                  <c:v>48.77616218987255</c:v>
                </c:pt>
                <c:pt idx="6">
                  <c:v>18.57531569538658</c:v>
                </c:pt>
                <c:pt idx="7">
                  <c:v>1.565553822635923</c:v>
                </c:pt>
                <c:pt idx="8">
                  <c:v>2.49963405489899</c:v>
                </c:pt>
                <c:pt idx="9">
                  <c:v>2.078573165214054</c:v>
                </c:pt>
              </c:numCache>
            </c:numRef>
          </c:val>
        </c:ser>
        <c:ser>
          <c:idx val="1"/>
          <c:order val="1"/>
          <c:tx>
            <c:strRef>
              <c:f>'% avg per gram Ac-227'!$A$12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Ac-227'!$O$12:$Z$12</c:f>
                <c:numCache>
                  <c:formatCode>General</c:formatCode>
                  <c:ptCount val="12"/>
                  <c:pt idx="0">
                    <c:v>1.330404167505186</c:v>
                  </c:pt>
                  <c:pt idx="1">
                    <c:v>1.202968300065598</c:v>
                  </c:pt>
                  <c:pt idx="2">
                    <c:v>2.384330342206943</c:v>
                  </c:pt>
                  <c:pt idx="3">
                    <c:v>0.978174351781601</c:v>
                  </c:pt>
                  <c:pt idx="4">
                    <c:v>2.073081061618191</c:v>
                  </c:pt>
                  <c:pt idx="5">
                    <c:v>6.43347930402171</c:v>
                  </c:pt>
                  <c:pt idx="6">
                    <c:v>4.47820858503866</c:v>
                  </c:pt>
                  <c:pt idx="7">
                    <c:v>0.273623862138688</c:v>
                  </c:pt>
                  <c:pt idx="8">
                    <c:v>0.0612482394050505</c:v>
                  </c:pt>
                  <c:pt idx="9">
                    <c:v>8.410603468179117</c:v>
                  </c:pt>
                </c:numCache>
              </c:numRef>
            </c:plus>
            <c:minus>
              <c:numRef>
                <c:f>'% avg per gram Ac-227'!$O$12:$Z$12</c:f>
                <c:numCache>
                  <c:formatCode>General</c:formatCode>
                  <c:ptCount val="12"/>
                  <c:pt idx="0">
                    <c:v>1.330404167505186</c:v>
                  </c:pt>
                  <c:pt idx="1">
                    <c:v>1.202968300065598</c:v>
                  </c:pt>
                  <c:pt idx="2">
                    <c:v>2.384330342206943</c:v>
                  </c:pt>
                  <c:pt idx="3">
                    <c:v>0.978174351781601</c:v>
                  </c:pt>
                  <c:pt idx="4">
                    <c:v>2.073081061618191</c:v>
                  </c:pt>
                  <c:pt idx="5">
                    <c:v>6.43347930402171</c:v>
                  </c:pt>
                  <c:pt idx="6">
                    <c:v>4.47820858503866</c:v>
                  </c:pt>
                  <c:pt idx="7">
                    <c:v>0.273623862138688</c:v>
                  </c:pt>
                  <c:pt idx="8">
                    <c:v>0.0612482394050505</c:v>
                  </c:pt>
                  <c:pt idx="9">
                    <c:v>8.410603468179117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Ac-227'!$B$12:$K$12</c:f>
              <c:numCache>
                <c:formatCode>0.000</c:formatCode>
                <c:ptCount val="10"/>
                <c:pt idx="0">
                  <c:v>16.49978192543456</c:v>
                </c:pt>
                <c:pt idx="1">
                  <c:v>7.086301451682441</c:v>
                </c:pt>
                <c:pt idx="2">
                  <c:v>6.907002156870674</c:v>
                </c:pt>
                <c:pt idx="3">
                  <c:v>9.982592486058956</c:v>
                </c:pt>
                <c:pt idx="4">
                  <c:v>11.33490027136065</c:v>
                </c:pt>
                <c:pt idx="5">
                  <c:v>42.16019689195123</c:v>
                </c:pt>
                <c:pt idx="6">
                  <c:v>19.75848755456113</c:v>
                </c:pt>
                <c:pt idx="7">
                  <c:v>2.834858817367397</c:v>
                </c:pt>
                <c:pt idx="8">
                  <c:v>2.815474169498391</c:v>
                </c:pt>
                <c:pt idx="9">
                  <c:v>12.21500647182719</c:v>
                </c:pt>
              </c:numCache>
            </c:numRef>
          </c:val>
        </c:ser>
        <c:ser>
          <c:idx val="2"/>
          <c:order val="2"/>
          <c:tx>
            <c:strRef>
              <c:f>'% avg per gram Ac-227'!$A$13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Ac-227'!$O$13:$Z$13</c:f>
                <c:numCache>
                  <c:formatCode>General</c:formatCode>
                  <c:ptCount val="12"/>
                  <c:pt idx="0">
                    <c:v>0.146207046211738</c:v>
                  </c:pt>
                  <c:pt idx="1">
                    <c:v>3.677339875634795</c:v>
                  </c:pt>
                  <c:pt idx="2">
                    <c:v>0.346979476546669</c:v>
                  </c:pt>
                  <c:pt idx="3">
                    <c:v>2.538315443863077</c:v>
                  </c:pt>
                  <c:pt idx="4">
                    <c:v>1.920410526565104</c:v>
                  </c:pt>
                  <c:pt idx="5">
                    <c:v>19.01524140342586</c:v>
                  </c:pt>
                  <c:pt idx="6">
                    <c:v>4.847732745171303</c:v>
                  </c:pt>
                  <c:pt idx="7">
                    <c:v>0.613155408303323</c:v>
                  </c:pt>
                  <c:pt idx="8">
                    <c:v>0.444733280494926</c:v>
                  </c:pt>
                  <c:pt idx="9">
                    <c:v>29.3796250130942</c:v>
                  </c:pt>
                </c:numCache>
              </c:numRef>
            </c:plus>
            <c:minus>
              <c:numRef>
                <c:f>'% avg per gram Ac-227'!$O$13:$Z$13</c:f>
                <c:numCache>
                  <c:formatCode>General</c:formatCode>
                  <c:ptCount val="12"/>
                  <c:pt idx="0">
                    <c:v>0.146207046211738</c:v>
                  </c:pt>
                  <c:pt idx="1">
                    <c:v>3.677339875634795</c:v>
                  </c:pt>
                  <c:pt idx="2">
                    <c:v>0.346979476546669</c:v>
                  </c:pt>
                  <c:pt idx="3">
                    <c:v>2.538315443863077</c:v>
                  </c:pt>
                  <c:pt idx="4">
                    <c:v>1.920410526565104</c:v>
                  </c:pt>
                  <c:pt idx="5">
                    <c:v>19.01524140342586</c:v>
                  </c:pt>
                  <c:pt idx="6">
                    <c:v>4.847732745171303</c:v>
                  </c:pt>
                  <c:pt idx="7">
                    <c:v>0.613155408303323</c:v>
                  </c:pt>
                  <c:pt idx="8">
                    <c:v>0.444733280494926</c:v>
                  </c:pt>
                  <c:pt idx="9">
                    <c:v>29.3796250130942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Ac-227'!$B$13:$K$13</c:f>
              <c:numCache>
                <c:formatCode>0.000</c:formatCode>
                <c:ptCount val="10"/>
                <c:pt idx="0">
                  <c:v>1.205421375330538</c:v>
                </c:pt>
                <c:pt idx="1">
                  <c:v>14.87932032798526</c:v>
                </c:pt>
                <c:pt idx="2">
                  <c:v>4.538569159939073</c:v>
                </c:pt>
                <c:pt idx="3">
                  <c:v>7.566477756051886</c:v>
                </c:pt>
                <c:pt idx="4">
                  <c:v>7.652178109257868</c:v>
                </c:pt>
                <c:pt idx="5">
                  <c:v>62.00346696283209</c:v>
                </c:pt>
                <c:pt idx="6">
                  <c:v>29.04709203799694</c:v>
                </c:pt>
                <c:pt idx="7">
                  <c:v>2.502008977100232</c:v>
                </c:pt>
                <c:pt idx="8">
                  <c:v>3.030666952252721</c:v>
                </c:pt>
                <c:pt idx="9">
                  <c:v>40.57454422182632</c:v>
                </c:pt>
              </c:numCache>
            </c:numRef>
          </c:val>
        </c:ser>
        <c:ser>
          <c:idx val="3"/>
          <c:order val="3"/>
          <c:tx>
            <c:strRef>
              <c:f>'% avg per gram Ac-227'!$A$14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Ac-227'!$O$14:$Z$14</c:f>
                <c:numCache>
                  <c:formatCode>General</c:formatCode>
                  <c:ptCount val="12"/>
                  <c:pt idx="0">
                    <c:v>0.0152079430388703</c:v>
                  </c:pt>
                  <c:pt idx="1">
                    <c:v>0.926863455585432</c:v>
                  </c:pt>
                  <c:pt idx="2">
                    <c:v>0.420699200751228</c:v>
                  </c:pt>
                  <c:pt idx="3">
                    <c:v>0.21666976122316</c:v>
                  </c:pt>
                  <c:pt idx="4">
                    <c:v>0.0527566956334057</c:v>
                  </c:pt>
                  <c:pt idx="5">
                    <c:v>17.55276956914441</c:v>
                  </c:pt>
                  <c:pt idx="6">
                    <c:v>1.879283172584133</c:v>
                  </c:pt>
                  <c:pt idx="7">
                    <c:v>0.184439697128428</c:v>
                  </c:pt>
                  <c:pt idx="8">
                    <c:v>0.251034329180845</c:v>
                  </c:pt>
                  <c:pt idx="9">
                    <c:v>2.846300666261329</c:v>
                  </c:pt>
                </c:numCache>
              </c:numRef>
            </c:plus>
            <c:minus>
              <c:numRef>
                <c:f>'% avg per gram Ac-227'!$O$14:$Z$14</c:f>
                <c:numCache>
                  <c:formatCode>General</c:formatCode>
                  <c:ptCount val="12"/>
                  <c:pt idx="0">
                    <c:v>0.0152079430388703</c:v>
                  </c:pt>
                  <c:pt idx="1">
                    <c:v>0.926863455585432</c:v>
                  </c:pt>
                  <c:pt idx="2">
                    <c:v>0.420699200751228</c:v>
                  </c:pt>
                  <c:pt idx="3">
                    <c:v>0.21666976122316</c:v>
                  </c:pt>
                  <c:pt idx="4">
                    <c:v>0.0527566956334057</c:v>
                  </c:pt>
                  <c:pt idx="5">
                    <c:v>17.55276956914441</c:v>
                  </c:pt>
                  <c:pt idx="6">
                    <c:v>1.879283172584133</c:v>
                  </c:pt>
                  <c:pt idx="7">
                    <c:v>0.184439697128428</c:v>
                  </c:pt>
                  <c:pt idx="8">
                    <c:v>0.251034329180845</c:v>
                  </c:pt>
                  <c:pt idx="9">
                    <c:v>2.846300666261329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Ac-227'!$B$14:$K$14</c:f>
              <c:numCache>
                <c:formatCode>0.000</c:formatCode>
                <c:ptCount val="10"/>
                <c:pt idx="0">
                  <c:v>0.0740156605611491</c:v>
                </c:pt>
                <c:pt idx="1">
                  <c:v>1.195203655523003</c:v>
                </c:pt>
                <c:pt idx="2">
                  <c:v>1.554593817033042</c:v>
                </c:pt>
                <c:pt idx="3">
                  <c:v>1.244141432111437</c:v>
                </c:pt>
                <c:pt idx="4">
                  <c:v>3.383874458339596</c:v>
                </c:pt>
                <c:pt idx="5">
                  <c:v>70.14298615559755</c:v>
                </c:pt>
                <c:pt idx="6">
                  <c:v>20.19343125470468</c:v>
                </c:pt>
                <c:pt idx="7">
                  <c:v>1.253433825598757</c:v>
                </c:pt>
                <c:pt idx="8">
                  <c:v>2.232355489613472</c:v>
                </c:pt>
                <c:pt idx="9">
                  <c:v>7.853708901524322</c:v>
                </c:pt>
              </c:numCache>
            </c:numRef>
          </c:val>
        </c:ser>
        <c:ser>
          <c:idx val="4"/>
          <c:order val="4"/>
          <c:tx>
            <c:strRef>
              <c:f>'% avg per gram Ac-227'!$A$15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Ac-227'!$O$15:$Z$15</c:f>
                <c:numCache>
                  <c:formatCode>General</c:formatCode>
                  <c:ptCount val="12"/>
                  <c:pt idx="0">
                    <c:v>0.010908858783851</c:v>
                  </c:pt>
                  <c:pt idx="1">
                    <c:v>0.980127882621628</c:v>
                  </c:pt>
                  <c:pt idx="2">
                    <c:v>0.151790465787497</c:v>
                  </c:pt>
                  <c:pt idx="3">
                    <c:v>0.317879953774465</c:v>
                  </c:pt>
                  <c:pt idx="4">
                    <c:v>0.331816872334544</c:v>
                  </c:pt>
                  <c:pt idx="5">
                    <c:v>18.4573516705114</c:v>
                  </c:pt>
                  <c:pt idx="6">
                    <c:v>2.198504509539287</c:v>
                  </c:pt>
                  <c:pt idx="7">
                    <c:v>0.0180187675169573</c:v>
                  </c:pt>
                  <c:pt idx="8">
                    <c:v>0.084239915798365</c:v>
                  </c:pt>
                  <c:pt idx="9">
                    <c:v>2.335263426155031</c:v>
                  </c:pt>
                </c:numCache>
              </c:numRef>
            </c:plus>
            <c:minus>
              <c:numRef>
                <c:f>'% avg per gram Ac-227'!$O$15:$Z$15</c:f>
                <c:numCache>
                  <c:formatCode>General</c:formatCode>
                  <c:ptCount val="12"/>
                  <c:pt idx="0">
                    <c:v>0.010908858783851</c:v>
                  </c:pt>
                  <c:pt idx="1">
                    <c:v>0.980127882621628</c:v>
                  </c:pt>
                  <c:pt idx="2">
                    <c:v>0.151790465787497</c:v>
                  </c:pt>
                  <c:pt idx="3">
                    <c:v>0.317879953774465</c:v>
                  </c:pt>
                  <c:pt idx="4">
                    <c:v>0.331816872334544</c:v>
                  </c:pt>
                  <c:pt idx="5">
                    <c:v>18.4573516705114</c:v>
                  </c:pt>
                  <c:pt idx="6">
                    <c:v>2.198504509539287</c:v>
                  </c:pt>
                  <c:pt idx="7">
                    <c:v>0.0180187675169573</c:v>
                  </c:pt>
                  <c:pt idx="8">
                    <c:v>0.084239915798365</c:v>
                  </c:pt>
                  <c:pt idx="9">
                    <c:v>2.335263426155031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Ac-227'!$B$15:$K$15</c:f>
              <c:numCache>
                <c:formatCode>0.000</c:formatCode>
                <c:ptCount val="10"/>
                <c:pt idx="0">
                  <c:v>0.00629823255540801</c:v>
                </c:pt>
                <c:pt idx="1">
                  <c:v>0.925472376119959</c:v>
                </c:pt>
                <c:pt idx="2">
                  <c:v>1.335676971168272</c:v>
                </c:pt>
                <c:pt idx="3">
                  <c:v>1.4067703833352</c:v>
                </c:pt>
                <c:pt idx="4">
                  <c:v>2.521271089039581</c:v>
                </c:pt>
                <c:pt idx="5">
                  <c:v>59.71553441407972</c:v>
                </c:pt>
                <c:pt idx="6">
                  <c:v>20.87178930324497</c:v>
                </c:pt>
                <c:pt idx="7">
                  <c:v>1.105134817148044</c:v>
                </c:pt>
                <c:pt idx="8">
                  <c:v>2.03495781782366</c:v>
                </c:pt>
                <c:pt idx="9">
                  <c:v>6.458866944439008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5780448"/>
        <c:axId val="-1785778400"/>
      </c:barChart>
      <c:catAx>
        <c:axId val="-17857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778400"/>
        <c:crosses val="autoZero"/>
        <c:auto val="1"/>
        <c:lblAlgn val="ctr"/>
        <c:lblOffset val="100"/>
        <c:noMultiLvlLbl val="0"/>
      </c:catAx>
      <c:valAx>
        <c:axId val="-17857784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7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Ac-227'!$A$15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Ac-227'!$O$15:$Z$15</c:f>
                <c:numCache>
                  <c:formatCode>General</c:formatCode>
                  <c:ptCount val="12"/>
                  <c:pt idx="0">
                    <c:v>0.010908858783851</c:v>
                  </c:pt>
                  <c:pt idx="1">
                    <c:v>0.980127882621628</c:v>
                  </c:pt>
                  <c:pt idx="2">
                    <c:v>0.151790465787497</c:v>
                  </c:pt>
                  <c:pt idx="3">
                    <c:v>0.317879953774465</c:v>
                  </c:pt>
                  <c:pt idx="4">
                    <c:v>0.331816872334544</c:v>
                  </c:pt>
                  <c:pt idx="5">
                    <c:v>18.4573516705114</c:v>
                  </c:pt>
                  <c:pt idx="6">
                    <c:v>2.198504509539287</c:v>
                  </c:pt>
                  <c:pt idx="7">
                    <c:v>0.0180187675169573</c:v>
                  </c:pt>
                  <c:pt idx="8">
                    <c:v>0.084239915798365</c:v>
                  </c:pt>
                  <c:pt idx="9">
                    <c:v>2.335263426155031</c:v>
                  </c:pt>
                </c:numCache>
              </c:numRef>
            </c:plus>
            <c:minus>
              <c:numRef>
                <c:f>'% avg per gram Ac-227'!$O$15:$Z$15</c:f>
                <c:numCache>
                  <c:formatCode>General</c:formatCode>
                  <c:ptCount val="12"/>
                  <c:pt idx="0">
                    <c:v>0.010908858783851</c:v>
                  </c:pt>
                  <c:pt idx="1">
                    <c:v>0.980127882621628</c:v>
                  </c:pt>
                  <c:pt idx="2">
                    <c:v>0.151790465787497</c:v>
                  </c:pt>
                  <c:pt idx="3">
                    <c:v>0.317879953774465</c:v>
                  </c:pt>
                  <c:pt idx="4">
                    <c:v>0.331816872334544</c:v>
                  </c:pt>
                  <c:pt idx="5">
                    <c:v>18.4573516705114</c:v>
                  </c:pt>
                  <c:pt idx="6">
                    <c:v>2.198504509539287</c:v>
                  </c:pt>
                  <c:pt idx="7">
                    <c:v>0.0180187675169573</c:v>
                  </c:pt>
                  <c:pt idx="8">
                    <c:v>0.084239915798365</c:v>
                  </c:pt>
                  <c:pt idx="9">
                    <c:v>2.335263426155031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Ac-227'!$B$15:$K$15</c:f>
              <c:numCache>
                <c:formatCode>0.000</c:formatCode>
                <c:ptCount val="10"/>
                <c:pt idx="0">
                  <c:v>0.00629823255540801</c:v>
                </c:pt>
                <c:pt idx="1">
                  <c:v>0.925472376119959</c:v>
                </c:pt>
                <c:pt idx="2">
                  <c:v>1.335676971168272</c:v>
                </c:pt>
                <c:pt idx="3">
                  <c:v>1.4067703833352</c:v>
                </c:pt>
                <c:pt idx="4">
                  <c:v>2.521271089039581</c:v>
                </c:pt>
                <c:pt idx="5">
                  <c:v>59.71553441407972</c:v>
                </c:pt>
                <c:pt idx="6">
                  <c:v>20.87178930324497</c:v>
                </c:pt>
                <c:pt idx="7">
                  <c:v>1.105134817148044</c:v>
                </c:pt>
                <c:pt idx="8">
                  <c:v>2.03495781782366</c:v>
                </c:pt>
                <c:pt idx="9">
                  <c:v>6.458866944439008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785845952"/>
        <c:axId val="-1785843632"/>
      </c:barChart>
      <c:catAx>
        <c:axId val="-17858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843632"/>
        <c:crosses val="autoZero"/>
        <c:auto val="1"/>
        <c:lblAlgn val="ctr"/>
        <c:lblOffset val="100"/>
        <c:noMultiLvlLbl val="0"/>
      </c:catAx>
      <c:valAx>
        <c:axId val="-178584363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8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Ac-225'!$A$12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Ac-225'!$O$12:$Z$12</c:f>
                <c:numCache>
                  <c:formatCode>General</c:formatCode>
                  <c:ptCount val="12"/>
                  <c:pt idx="0">
                    <c:v>7.345016716989913</c:v>
                  </c:pt>
                  <c:pt idx="1">
                    <c:v>10.78366689980843</c:v>
                  </c:pt>
                  <c:pt idx="2">
                    <c:v>1.599507148682145</c:v>
                  </c:pt>
                  <c:pt idx="3">
                    <c:v>3.738149625897777</c:v>
                  </c:pt>
                  <c:pt idx="4">
                    <c:v>1.821423480838137</c:v>
                  </c:pt>
                  <c:pt idx="5">
                    <c:v>33.08299295084711</c:v>
                  </c:pt>
                  <c:pt idx="6">
                    <c:v>8.946632899795286</c:v>
                  </c:pt>
                  <c:pt idx="7">
                    <c:v>0.268095843950856</c:v>
                  </c:pt>
                  <c:pt idx="8">
                    <c:v>0.232821753081665</c:v>
                  </c:pt>
                  <c:pt idx="9">
                    <c:v>1.101811480499091</c:v>
                  </c:pt>
                </c:numCache>
              </c:numRef>
            </c:plus>
            <c:minus>
              <c:numRef>
                <c:f>'% avg per gram Ac-225'!$O$12:$Z$12</c:f>
                <c:numCache>
                  <c:formatCode>General</c:formatCode>
                  <c:ptCount val="12"/>
                  <c:pt idx="0">
                    <c:v>7.345016716989913</c:v>
                  </c:pt>
                  <c:pt idx="1">
                    <c:v>10.78366689980843</c:v>
                  </c:pt>
                  <c:pt idx="2">
                    <c:v>1.599507148682145</c:v>
                  </c:pt>
                  <c:pt idx="3">
                    <c:v>3.738149625897777</c:v>
                  </c:pt>
                  <c:pt idx="4">
                    <c:v>1.821423480838137</c:v>
                  </c:pt>
                  <c:pt idx="5">
                    <c:v>33.08299295084711</c:v>
                  </c:pt>
                  <c:pt idx="6">
                    <c:v>8.946632899795286</c:v>
                  </c:pt>
                  <c:pt idx="7">
                    <c:v>0.268095843950856</c:v>
                  </c:pt>
                  <c:pt idx="8">
                    <c:v>0.232821753081665</c:v>
                  </c:pt>
                  <c:pt idx="9">
                    <c:v>1.101811480499091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Ac-225'!$B$12:$K$12</c:f>
              <c:numCache>
                <c:formatCode>0.000</c:formatCode>
                <c:ptCount val="10"/>
                <c:pt idx="0">
                  <c:v>18.57635984489794</c:v>
                </c:pt>
                <c:pt idx="1">
                  <c:v>13.24412164652312</c:v>
                </c:pt>
                <c:pt idx="2">
                  <c:v>7.052936068853076</c:v>
                </c:pt>
                <c:pt idx="3">
                  <c:v>10.94349924340543</c:v>
                </c:pt>
                <c:pt idx="4">
                  <c:v>11.50791283785972</c:v>
                </c:pt>
                <c:pt idx="5">
                  <c:v>95.0094676212491</c:v>
                </c:pt>
                <c:pt idx="6">
                  <c:v>23.1943291888912</c:v>
                </c:pt>
                <c:pt idx="7">
                  <c:v>2.77654651830392</c:v>
                </c:pt>
                <c:pt idx="8">
                  <c:v>2.932576062835335</c:v>
                </c:pt>
                <c:pt idx="9">
                  <c:v>7.246936549298574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806729328"/>
        <c:axId val="-1806727008"/>
      </c:barChart>
      <c:catAx>
        <c:axId val="-18067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727008"/>
        <c:crosses val="autoZero"/>
        <c:auto val="1"/>
        <c:lblAlgn val="ctr"/>
        <c:lblOffset val="100"/>
        <c:noMultiLvlLbl val="0"/>
      </c:catAx>
      <c:valAx>
        <c:axId val="-1806727008"/>
        <c:scaling>
          <c:orientation val="minMax"/>
          <c:max val="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7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Ac-225'!$A$13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Ac-225'!$O$13:$Z$13</c:f>
                <c:numCache>
                  <c:formatCode>General</c:formatCode>
                  <c:ptCount val="12"/>
                  <c:pt idx="0">
                    <c:v>1.045561659823913</c:v>
                  </c:pt>
                  <c:pt idx="1">
                    <c:v>0.898986972171623</c:v>
                  </c:pt>
                  <c:pt idx="2">
                    <c:v>0.636920017551149</c:v>
                  </c:pt>
                  <c:pt idx="3">
                    <c:v>5.324058193666075</c:v>
                  </c:pt>
                  <c:pt idx="4">
                    <c:v>3.305578268937117</c:v>
                  </c:pt>
                  <c:pt idx="5">
                    <c:v>60.43933259856982</c:v>
                  </c:pt>
                  <c:pt idx="6">
                    <c:v>1.15595651016716</c:v>
                  </c:pt>
                  <c:pt idx="7">
                    <c:v>0.276340014111073</c:v>
                  </c:pt>
                  <c:pt idx="8">
                    <c:v>0.184493725223455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Ac-225'!$O$13:$Z$13</c:f>
                <c:numCache>
                  <c:formatCode>General</c:formatCode>
                  <c:ptCount val="12"/>
                  <c:pt idx="0">
                    <c:v>1.045561659823913</c:v>
                  </c:pt>
                  <c:pt idx="1">
                    <c:v>0.898986972171623</c:v>
                  </c:pt>
                  <c:pt idx="2">
                    <c:v>0.636920017551149</c:v>
                  </c:pt>
                  <c:pt idx="3">
                    <c:v>5.324058193666075</c:v>
                  </c:pt>
                  <c:pt idx="4">
                    <c:v>3.305578268937117</c:v>
                  </c:pt>
                  <c:pt idx="5">
                    <c:v>60.43933259856982</c:v>
                  </c:pt>
                  <c:pt idx="6">
                    <c:v>1.15595651016716</c:v>
                  </c:pt>
                  <c:pt idx="7">
                    <c:v>0.276340014111073</c:v>
                  </c:pt>
                  <c:pt idx="8">
                    <c:v>0.184493725223455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Ac-225'!$B$13:$K$13</c:f>
              <c:numCache>
                <c:formatCode>0.000</c:formatCode>
                <c:ptCount val="10"/>
                <c:pt idx="0">
                  <c:v>2.418441727227889</c:v>
                </c:pt>
                <c:pt idx="1">
                  <c:v>3.774610779764771</c:v>
                </c:pt>
                <c:pt idx="2">
                  <c:v>4.022694339784946</c:v>
                </c:pt>
                <c:pt idx="3">
                  <c:v>10.20315650494206</c:v>
                </c:pt>
                <c:pt idx="4">
                  <c:v>12.42814967475038</c:v>
                </c:pt>
                <c:pt idx="5">
                  <c:v>118.9876600609598</c:v>
                </c:pt>
                <c:pt idx="6">
                  <c:v>28.24124102993239</c:v>
                </c:pt>
                <c:pt idx="7">
                  <c:v>2.942659653710509</c:v>
                </c:pt>
                <c:pt idx="8">
                  <c:v>3.06852978781566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786412352"/>
        <c:axId val="-1786409600"/>
      </c:barChart>
      <c:catAx>
        <c:axId val="-17864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409600"/>
        <c:crosses val="autoZero"/>
        <c:auto val="1"/>
        <c:lblAlgn val="ctr"/>
        <c:lblOffset val="100"/>
        <c:noMultiLvlLbl val="0"/>
      </c:catAx>
      <c:valAx>
        <c:axId val="-1786409600"/>
        <c:scaling>
          <c:orientation val="minMax"/>
          <c:max val="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41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Ac-225'!$A$14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Ac-225'!$O$14:$Z$14</c:f>
                <c:numCache>
                  <c:formatCode>General</c:formatCode>
                  <c:ptCount val="12"/>
                  <c:pt idx="0">
                    <c:v>0.0198108910782423</c:v>
                  </c:pt>
                  <c:pt idx="1">
                    <c:v>0.612905645464931</c:v>
                  </c:pt>
                  <c:pt idx="2">
                    <c:v>0.867162212757655</c:v>
                  </c:pt>
                  <c:pt idx="3">
                    <c:v>0.18144009594094</c:v>
                  </c:pt>
                  <c:pt idx="4">
                    <c:v>0.18074715192118</c:v>
                  </c:pt>
                  <c:pt idx="5">
                    <c:v>91.14581907670467</c:v>
                  </c:pt>
                  <c:pt idx="6">
                    <c:v>2.043330183413689</c:v>
                  </c:pt>
                  <c:pt idx="7">
                    <c:v>0.180827706169245</c:v>
                  </c:pt>
                  <c:pt idx="8">
                    <c:v>0.0327262623344937</c:v>
                  </c:pt>
                  <c:pt idx="9">
                    <c:v>6.715922175872259</c:v>
                  </c:pt>
                </c:numCache>
              </c:numRef>
            </c:plus>
            <c:minus>
              <c:numRef>
                <c:f>'% avg per gram Ac-225'!$O$14:$Z$14</c:f>
                <c:numCache>
                  <c:formatCode>General</c:formatCode>
                  <c:ptCount val="12"/>
                  <c:pt idx="0">
                    <c:v>0.0198108910782423</c:v>
                  </c:pt>
                  <c:pt idx="1">
                    <c:v>0.612905645464931</c:v>
                  </c:pt>
                  <c:pt idx="2">
                    <c:v>0.867162212757655</c:v>
                  </c:pt>
                  <c:pt idx="3">
                    <c:v>0.18144009594094</c:v>
                  </c:pt>
                  <c:pt idx="4">
                    <c:v>0.18074715192118</c:v>
                  </c:pt>
                  <c:pt idx="5">
                    <c:v>91.14581907670467</c:v>
                  </c:pt>
                  <c:pt idx="6">
                    <c:v>2.043330183413689</c:v>
                  </c:pt>
                  <c:pt idx="7">
                    <c:v>0.180827706169245</c:v>
                  </c:pt>
                  <c:pt idx="8">
                    <c:v>0.0327262623344937</c:v>
                  </c:pt>
                  <c:pt idx="9">
                    <c:v>6.715922175872259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Ac-225'!$B$14:$K$14</c:f>
              <c:numCache>
                <c:formatCode>0.000</c:formatCode>
                <c:ptCount val="10"/>
                <c:pt idx="0">
                  <c:v>0.164975525888908</c:v>
                </c:pt>
                <c:pt idx="1">
                  <c:v>3.152528766328651</c:v>
                </c:pt>
                <c:pt idx="2">
                  <c:v>1.862370970315812</c:v>
                </c:pt>
                <c:pt idx="3">
                  <c:v>1.5480260205878</c:v>
                </c:pt>
                <c:pt idx="4">
                  <c:v>3.453400391084313</c:v>
                </c:pt>
                <c:pt idx="5">
                  <c:v>179.6990561493541</c:v>
                </c:pt>
                <c:pt idx="6">
                  <c:v>22.76742170953963</c:v>
                </c:pt>
                <c:pt idx="7">
                  <c:v>1.481895936104553</c:v>
                </c:pt>
                <c:pt idx="8">
                  <c:v>2.058600167871801</c:v>
                </c:pt>
                <c:pt idx="9">
                  <c:v>8.690501280574251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806743744"/>
        <c:axId val="-1806739056"/>
      </c:barChart>
      <c:catAx>
        <c:axId val="-18067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739056"/>
        <c:crosses val="autoZero"/>
        <c:auto val="1"/>
        <c:lblAlgn val="ctr"/>
        <c:lblOffset val="100"/>
        <c:noMultiLvlLbl val="0"/>
      </c:catAx>
      <c:valAx>
        <c:axId val="-18067390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7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Ac-225'!$B$10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Ac-225'!$O$11:$O$15</c:f>
                <c:numCache>
                  <c:formatCode>General</c:formatCode>
                  <c:ptCount val="5"/>
                  <c:pt idx="0">
                    <c:v>0.632062317837788</c:v>
                  </c:pt>
                  <c:pt idx="1">
                    <c:v>7.345016716989913</c:v>
                  </c:pt>
                  <c:pt idx="2">
                    <c:v>1.045561659823913</c:v>
                  </c:pt>
                  <c:pt idx="3">
                    <c:v>0.0198108910782423</c:v>
                  </c:pt>
                  <c:pt idx="4">
                    <c:v>0.0205565367729924</c:v>
                  </c:pt>
                </c:numCache>
              </c:numRef>
            </c:plus>
            <c:minus>
              <c:numRef>
                <c:f>'% avg per gram Ac-225'!$O$11:$O$15</c:f>
                <c:numCache>
                  <c:formatCode>General</c:formatCode>
                  <c:ptCount val="5"/>
                  <c:pt idx="0">
                    <c:v>0.632062317837788</c:v>
                  </c:pt>
                  <c:pt idx="1">
                    <c:v>7.345016716989913</c:v>
                  </c:pt>
                  <c:pt idx="2">
                    <c:v>1.045561659823913</c:v>
                  </c:pt>
                  <c:pt idx="3">
                    <c:v>0.0198108910782423</c:v>
                  </c:pt>
                  <c:pt idx="4">
                    <c:v>0.0205565367729924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Ac-225'!$B$11:$B$15</c:f>
              <c:numCache>
                <c:formatCode>0.000</c:formatCode>
                <c:ptCount val="5"/>
                <c:pt idx="0">
                  <c:v>24.72839636200886</c:v>
                </c:pt>
                <c:pt idx="1">
                  <c:v>18.57635984489794</c:v>
                </c:pt>
                <c:pt idx="2">
                  <c:v>2.418441727227889</c:v>
                </c:pt>
                <c:pt idx="3">
                  <c:v>0.164975525888908</c:v>
                </c:pt>
                <c:pt idx="4">
                  <c:v>0.068052596874755</c:v>
                </c:pt>
              </c:numCache>
            </c:numRef>
          </c:val>
        </c:ser>
        <c:ser>
          <c:idx val="1"/>
          <c:order val="1"/>
          <c:tx>
            <c:strRef>
              <c:f>'% avg per gram Ac-225'!$C$10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Ac-225'!$P$11:$P$15</c:f>
                <c:numCache>
                  <c:formatCode>General</c:formatCode>
                  <c:ptCount val="5"/>
                  <c:pt idx="0">
                    <c:v>8.28873553742427</c:v>
                  </c:pt>
                  <c:pt idx="1">
                    <c:v>10.78366689980843</c:v>
                  </c:pt>
                  <c:pt idx="2">
                    <c:v>0.898986972171623</c:v>
                  </c:pt>
                  <c:pt idx="3">
                    <c:v>0.612905645464931</c:v>
                  </c:pt>
                  <c:pt idx="4">
                    <c:v>0.13647930191115</c:v>
                  </c:pt>
                </c:numCache>
              </c:numRef>
            </c:plus>
            <c:minus>
              <c:numRef>
                <c:f>'% avg per gram Ac-225'!$P$11:$P$15</c:f>
                <c:numCache>
                  <c:formatCode>General</c:formatCode>
                  <c:ptCount val="5"/>
                  <c:pt idx="0">
                    <c:v>8.28873553742427</c:v>
                  </c:pt>
                  <c:pt idx="1">
                    <c:v>10.78366689980843</c:v>
                  </c:pt>
                  <c:pt idx="2">
                    <c:v>0.898986972171623</c:v>
                  </c:pt>
                  <c:pt idx="3">
                    <c:v>0.612905645464931</c:v>
                  </c:pt>
                  <c:pt idx="4">
                    <c:v>0.13647930191115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Ac-225'!$C$11:$C$15</c:f>
              <c:numCache>
                <c:formatCode>0.000</c:formatCode>
                <c:ptCount val="5"/>
                <c:pt idx="0">
                  <c:v>17.12015868923409</c:v>
                </c:pt>
                <c:pt idx="1">
                  <c:v>13.24412164652312</c:v>
                </c:pt>
                <c:pt idx="2">
                  <c:v>3.774610779764771</c:v>
                </c:pt>
                <c:pt idx="3">
                  <c:v>3.152528766328651</c:v>
                </c:pt>
                <c:pt idx="4">
                  <c:v>1.589062732372875</c:v>
                </c:pt>
              </c:numCache>
            </c:numRef>
          </c:val>
        </c:ser>
        <c:ser>
          <c:idx val="2"/>
          <c:order val="2"/>
          <c:tx>
            <c:strRef>
              <c:f>'% avg per gram Ac-225'!$D$10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Ac-225'!$Q$11:$Q$15</c:f>
                <c:numCache>
                  <c:formatCode>General</c:formatCode>
                  <c:ptCount val="5"/>
                  <c:pt idx="0">
                    <c:v>1.902515249088708</c:v>
                  </c:pt>
                  <c:pt idx="1">
                    <c:v>1.599507148682145</c:v>
                  </c:pt>
                  <c:pt idx="2">
                    <c:v>0.636920017551149</c:v>
                  </c:pt>
                  <c:pt idx="3">
                    <c:v>0.867162212757655</c:v>
                  </c:pt>
                  <c:pt idx="4">
                    <c:v>0.451221626357946</c:v>
                  </c:pt>
                </c:numCache>
              </c:numRef>
            </c:plus>
            <c:minus>
              <c:numRef>
                <c:f>'% avg per gram Ac-225'!$Q$11:$Q$15</c:f>
                <c:numCache>
                  <c:formatCode>General</c:formatCode>
                  <c:ptCount val="5"/>
                  <c:pt idx="0">
                    <c:v>1.902515249088708</c:v>
                  </c:pt>
                  <c:pt idx="1">
                    <c:v>1.599507148682145</c:v>
                  </c:pt>
                  <c:pt idx="2">
                    <c:v>0.636920017551149</c:v>
                  </c:pt>
                  <c:pt idx="3">
                    <c:v>0.867162212757655</c:v>
                  </c:pt>
                  <c:pt idx="4">
                    <c:v>0.451221626357946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Ac-225'!$D$11:$D$15</c:f>
              <c:numCache>
                <c:formatCode>0.000</c:formatCode>
                <c:ptCount val="5"/>
                <c:pt idx="0">
                  <c:v>9.588259371548425</c:v>
                </c:pt>
                <c:pt idx="1">
                  <c:v>7.052936068853076</c:v>
                </c:pt>
                <c:pt idx="2">
                  <c:v>4.022694339784946</c:v>
                </c:pt>
                <c:pt idx="3">
                  <c:v>1.862370970315812</c:v>
                </c:pt>
                <c:pt idx="4">
                  <c:v>2.091464888388681</c:v>
                </c:pt>
              </c:numCache>
            </c:numRef>
          </c:val>
        </c:ser>
        <c:ser>
          <c:idx val="3"/>
          <c:order val="3"/>
          <c:tx>
            <c:strRef>
              <c:f>'% avg per gram Ac-225'!$E$10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Ac-225'!$R$11:$R$15</c:f>
                <c:numCache>
                  <c:formatCode>General</c:formatCode>
                  <c:ptCount val="5"/>
                  <c:pt idx="0">
                    <c:v>0.663085244753207</c:v>
                  </c:pt>
                  <c:pt idx="1">
                    <c:v>3.738149625897777</c:v>
                  </c:pt>
                  <c:pt idx="2">
                    <c:v>5.324058193666075</c:v>
                  </c:pt>
                  <c:pt idx="3">
                    <c:v>0.18144009594094</c:v>
                  </c:pt>
                  <c:pt idx="4">
                    <c:v>0.861127681015334</c:v>
                  </c:pt>
                </c:numCache>
              </c:numRef>
            </c:plus>
            <c:minus>
              <c:numRef>
                <c:f>'% avg per gram Ac-225'!$R$11:$R$15</c:f>
                <c:numCache>
                  <c:formatCode>General</c:formatCode>
                  <c:ptCount val="5"/>
                  <c:pt idx="0">
                    <c:v>0.663085244753207</c:v>
                  </c:pt>
                  <c:pt idx="1">
                    <c:v>3.738149625897777</c:v>
                  </c:pt>
                  <c:pt idx="2">
                    <c:v>5.324058193666075</c:v>
                  </c:pt>
                  <c:pt idx="3">
                    <c:v>0.18144009594094</c:v>
                  </c:pt>
                  <c:pt idx="4">
                    <c:v>0.861127681015334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Ac-225'!$E$11:$E$15</c:f>
              <c:numCache>
                <c:formatCode>0.000</c:formatCode>
                <c:ptCount val="5"/>
                <c:pt idx="0">
                  <c:v>13.31993909660383</c:v>
                </c:pt>
                <c:pt idx="1">
                  <c:v>10.94349924340543</c:v>
                </c:pt>
                <c:pt idx="2">
                  <c:v>10.20315650494206</c:v>
                </c:pt>
                <c:pt idx="3">
                  <c:v>1.5480260205878</c:v>
                </c:pt>
                <c:pt idx="4">
                  <c:v>2.511811161644732</c:v>
                </c:pt>
              </c:numCache>
            </c:numRef>
          </c:val>
        </c:ser>
        <c:ser>
          <c:idx val="4"/>
          <c:order val="4"/>
          <c:tx>
            <c:strRef>
              <c:f>'% avg per gram Ac-225'!$F$10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Ac-225'!$S$11:$S$15</c:f>
                <c:numCache>
                  <c:formatCode>General</c:formatCode>
                  <c:ptCount val="5"/>
                  <c:pt idx="0">
                    <c:v>1.76760165573069</c:v>
                  </c:pt>
                  <c:pt idx="1">
                    <c:v>1.821423480838137</c:v>
                  </c:pt>
                  <c:pt idx="2">
                    <c:v>3.305578268937117</c:v>
                  </c:pt>
                  <c:pt idx="3">
                    <c:v>0.18074715192118</c:v>
                  </c:pt>
                  <c:pt idx="4">
                    <c:v>0.624244385366339</c:v>
                  </c:pt>
                </c:numCache>
              </c:numRef>
            </c:plus>
            <c:minus>
              <c:numRef>
                <c:f>'% avg per gram Ac-225'!$S$11:$S$15</c:f>
                <c:numCache>
                  <c:formatCode>General</c:formatCode>
                  <c:ptCount val="5"/>
                  <c:pt idx="0">
                    <c:v>1.76760165573069</c:v>
                  </c:pt>
                  <c:pt idx="1">
                    <c:v>1.821423480838137</c:v>
                  </c:pt>
                  <c:pt idx="2">
                    <c:v>3.305578268937117</c:v>
                  </c:pt>
                  <c:pt idx="3">
                    <c:v>0.18074715192118</c:v>
                  </c:pt>
                  <c:pt idx="4">
                    <c:v>0.624244385366339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Ac-225'!$F$11:$F$15</c:f>
              <c:numCache>
                <c:formatCode>0.000</c:formatCode>
                <c:ptCount val="5"/>
                <c:pt idx="0">
                  <c:v>14.12843288432366</c:v>
                </c:pt>
                <c:pt idx="1">
                  <c:v>11.50791283785972</c:v>
                </c:pt>
                <c:pt idx="2">
                  <c:v>12.42814967475038</c:v>
                </c:pt>
                <c:pt idx="3">
                  <c:v>3.453400391084313</c:v>
                </c:pt>
                <c:pt idx="4">
                  <c:v>3.034843898857617</c:v>
                </c:pt>
              </c:numCache>
            </c:numRef>
          </c:val>
        </c:ser>
        <c:ser>
          <c:idx val="5"/>
          <c:order val="5"/>
          <c:tx>
            <c:strRef>
              <c:f>'% avg per gram Ac-225'!$G$10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Ac-225'!$T$11:$T$15</c:f>
                <c:numCache>
                  <c:formatCode>General</c:formatCode>
                  <c:ptCount val="5"/>
                  <c:pt idx="0">
                    <c:v>9.541591672595153</c:v>
                  </c:pt>
                  <c:pt idx="1">
                    <c:v>33.08299295084711</c:v>
                  </c:pt>
                  <c:pt idx="2">
                    <c:v>60.43933259856982</c:v>
                  </c:pt>
                  <c:pt idx="3">
                    <c:v>91.14581907670467</c:v>
                  </c:pt>
                  <c:pt idx="4">
                    <c:v>66.15284631559992</c:v>
                  </c:pt>
                </c:numCache>
              </c:numRef>
            </c:plus>
            <c:minus>
              <c:numRef>
                <c:f>'% avg per gram Ac-225'!$T$11:$T$15</c:f>
                <c:numCache>
                  <c:formatCode>General</c:formatCode>
                  <c:ptCount val="5"/>
                  <c:pt idx="0">
                    <c:v>9.541591672595153</c:v>
                  </c:pt>
                  <c:pt idx="1">
                    <c:v>33.08299295084711</c:v>
                  </c:pt>
                  <c:pt idx="2">
                    <c:v>60.43933259856982</c:v>
                  </c:pt>
                  <c:pt idx="3">
                    <c:v>91.14581907670467</c:v>
                  </c:pt>
                  <c:pt idx="4">
                    <c:v>66.15284631559992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Ac-225'!$G$11:$G$15</c:f>
              <c:numCache>
                <c:formatCode>0.000</c:formatCode>
                <c:ptCount val="5"/>
                <c:pt idx="0">
                  <c:v>66.2411159379622</c:v>
                </c:pt>
                <c:pt idx="1">
                  <c:v>95.0094676212491</c:v>
                </c:pt>
                <c:pt idx="2">
                  <c:v>118.9876600609598</c:v>
                </c:pt>
                <c:pt idx="3">
                  <c:v>179.6990561493541</c:v>
                </c:pt>
                <c:pt idx="4">
                  <c:v>175.64076541956</c:v>
                </c:pt>
              </c:numCache>
            </c:numRef>
          </c:val>
        </c:ser>
        <c:ser>
          <c:idx val="6"/>
          <c:order val="6"/>
          <c:tx>
            <c:strRef>
              <c:f>'% avg per gram Ac-225'!$H$10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Ac-225'!$U$11:$U$15</c:f>
                <c:numCache>
                  <c:formatCode>General</c:formatCode>
                  <c:ptCount val="5"/>
                  <c:pt idx="0">
                    <c:v>1.433631099420638</c:v>
                  </c:pt>
                  <c:pt idx="1">
                    <c:v>8.946632899795286</c:v>
                  </c:pt>
                  <c:pt idx="2">
                    <c:v>1.15595651016716</c:v>
                  </c:pt>
                  <c:pt idx="3">
                    <c:v>2.043330183413689</c:v>
                  </c:pt>
                  <c:pt idx="4">
                    <c:v>1.961910178707197</c:v>
                  </c:pt>
                </c:numCache>
              </c:numRef>
            </c:plus>
            <c:minus>
              <c:numRef>
                <c:f>'% avg per gram Ac-225'!$U$11:$U$15</c:f>
                <c:numCache>
                  <c:formatCode>General</c:formatCode>
                  <c:ptCount val="5"/>
                  <c:pt idx="0">
                    <c:v>1.433631099420638</c:v>
                  </c:pt>
                  <c:pt idx="1">
                    <c:v>8.946632899795286</c:v>
                  </c:pt>
                  <c:pt idx="2">
                    <c:v>1.15595651016716</c:v>
                  </c:pt>
                  <c:pt idx="3">
                    <c:v>2.043330183413689</c:v>
                  </c:pt>
                  <c:pt idx="4">
                    <c:v>1.961910178707197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Ac-225'!$H$11:$H$15</c:f>
              <c:numCache>
                <c:formatCode>0.000</c:formatCode>
                <c:ptCount val="5"/>
                <c:pt idx="0">
                  <c:v>18.25871337769956</c:v>
                </c:pt>
                <c:pt idx="1">
                  <c:v>23.1943291888912</c:v>
                </c:pt>
                <c:pt idx="2">
                  <c:v>28.24124102993239</c:v>
                </c:pt>
                <c:pt idx="3">
                  <c:v>22.76742170953963</c:v>
                </c:pt>
                <c:pt idx="4">
                  <c:v>25.47443799558555</c:v>
                </c:pt>
              </c:numCache>
            </c:numRef>
          </c:val>
        </c:ser>
        <c:ser>
          <c:idx val="7"/>
          <c:order val="7"/>
          <c:tx>
            <c:strRef>
              <c:f>'% avg per gram Ac-225'!$I$10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Ac-225'!$V$11:$V$15</c:f>
                <c:numCache>
                  <c:formatCode>General</c:formatCode>
                  <c:ptCount val="5"/>
                  <c:pt idx="0">
                    <c:v>0.371846025373097</c:v>
                  </c:pt>
                  <c:pt idx="1">
                    <c:v>0.268095843950856</c:v>
                  </c:pt>
                  <c:pt idx="2">
                    <c:v>0.276340014111073</c:v>
                  </c:pt>
                  <c:pt idx="3">
                    <c:v>0.180827706169245</c:v>
                  </c:pt>
                  <c:pt idx="4">
                    <c:v>0.130143664730005</c:v>
                  </c:pt>
                </c:numCache>
              </c:numRef>
            </c:plus>
            <c:minus>
              <c:numRef>
                <c:f>'% avg per gram Ac-225'!$V$11:$V$15</c:f>
                <c:numCache>
                  <c:formatCode>General</c:formatCode>
                  <c:ptCount val="5"/>
                  <c:pt idx="0">
                    <c:v>0.371846025373097</c:v>
                  </c:pt>
                  <c:pt idx="1">
                    <c:v>0.268095843950856</c:v>
                  </c:pt>
                  <c:pt idx="2">
                    <c:v>0.276340014111073</c:v>
                  </c:pt>
                  <c:pt idx="3">
                    <c:v>0.180827706169245</c:v>
                  </c:pt>
                  <c:pt idx="4">
                    <c:v>0.130143664730005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Ac-225'!$I$11:$I$15</c:f>
              <c:numCache>
                <c:formatCode>0.000</c:formatCode>
                <c:ptCount val="5"/>
                <c:pt idx="0">
                  <c:v>1.556048427746117</c:v>
                </c:pt>
                <c:pt idx="1">
                  <c:v>2.77654651830392</c:v>
                </c:pt>
                <c:pt idx="2">
                  <c:v>2.942659653710509</c:v>
                </c:pt>
                <c:pt idx="3">
                  <c:v>1.481895936104553</c:v>
                </c:pt>
                <c:pt idx="4">
                  <c:v>1.429834342944345</c:v>
                </c:pt>
              </c:numCache>
            </c:numRef>
          </c:val>
        </c:ser>
        <c:ser>
          <c:idx val="8"/>
          <c:order val="8"/>
          <c:tx>
            <c:strRef>
              <c:f>'% avg per gram Ac-225'!$J$10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Ac-225'!$W$11:$W$15</c:f>
                <c:numCache>
                  <c:formatCode>General</c:formatCode>
                  <c:ptCount val="5"/>
                  <c:pt idx="0">
                    <c:v>0.410018723620948</c:v>
                  </c:pt>
                  <c:pt idx="1">
                    <c:v>0.232821753081665</c:v>
                  </c:pt>
                  <c:pt idx="2">
                    <c:v>0.184493725223455</c:v>
                  </c:pt>
                  <c:pt idx="3">
                    <c:v>0.0327262623344937</c:v>
                  </c:pt>
                  <c:pt idx="4">
                    <c:v>0.151531372226763</c:v>
                  </c:pt>
                </c:numCache>
              </c:numRef>
            </c:plus>
            <c:minus>
              <c:numRef>
                <c:f>'% avg per gram Ac-225'!$W$11:$W$15</c:f>
                <c:numCache>
                  <c:formatCode>General</c:formatCode>
                  <c:ptCount val="5"/>
                  <c:pt idx="0">
                    <c:v>0.410018723620948</c:v>
                  </c:pt>
                  <c:pt idx="1">
                    <c:v>0.232821753081665</c:v>
                  </c:pt>
                  <c:pt idx="2">
                    <c:v>0.184493725223455</c:v>
                  </c:pt>
                  <c:pt idx="3">
                    <c:v>0.0327262623344937</c:v>
                  </c:pt>
                  <c:pt idx="4">
                    <c:v>0.151531372226763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Ac-225'!$J$11:$J$15</c:f>
              <c:numCache>
                <c:formatCode>0.000</c:formatCode>
                <c:ptCount val="5"/>
                <c:pt idx="0">
                  <c:v>3.10787736950204</c:v>
                </c:pt>
                <c:pt idx="1">
                  <c:v>2.932576062835335</c:v>
                </c:pt>
                <c:pt idx="2">
                  <c:v>3.06852978781566</c:v>
                </c:pt>
                <c:pt idx="3">
                  <c:v>2.058600167871801</c:v>
                </c:pt>
                <c:pt idx="4">
                  <c:v>2.072069845947316</c:v>
                </c:pt>
              </c:numCache>
            </c:numRef>
          </c:val>
        </c:ser>
        <c:ser>
          <c:idx val="9"/>
          <c:order val="9"/>
          <c:tx>
            <c:strRef>
              <c:f>'% avg per gram Ac-225'!$K$10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'% avg per gram Ac-225'!$X$11:$X$15</c:f>
                <c:numCache>
                  <c:formatCode>General</c:formatCode>
                  <c:ptCount val="5"/>
                  <c:pt idx="0">
                    <c:v>0.0414401680981223</c:v>
                  </c:pt>
                  <c:pt idx="1">
                    <c:v>1.101811480499091</c:v>
                  </c:pt>
                  <c:pt idx="2">
                    <c:v>0.0</c:v>
                  </c:pt>
                  <c:pt idx="3">
                    <c:v>6.715922175872259</c:v>
                  </c:pt>
                  <c:pt idx="4">
                    <c:v>2.429768379014053</c:v>
                  </c:pt>
                </c:numCache>
              </c:numRef>
            </c:plus>
            <c:minus>
              <c:numRef>
                <c:f>'% avg per gram Ac-225'!$X$11:$X$15</c:f>
                <c:numCache>
                  <c:formatCode>General</c:formatCode>
                  <c:ptCount val="5"/>
                  <c:pt idx="0">
                    <c:v>0.0414401680981223</c:v>
                  </c:pt>
                  <c:pt idx="1">
                    <c:v>1.101811480499091</c:v>
                  </c:pt>
                  <c:pt idx="2">
                    <c:v>0.0</c:v>
                  </c:pt>
                  <c:pt idx="3">
                    <c:v>6.715922175872259</c:v>
                  </c:pt>
                  <c:pt idx="4">
                    <c:v>2.429768379014053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Ac-225'!$K$11:$K$15</c:f>
              <c:numCache>
                <c:formatCode>0.000</c:formatCode>
                <c:ptCount val="5"/>
                <c:pt idx="0">
                  <c:v>2.599155520449048</c:v>
                </c:pt>
                <c:pt idx="1">
                  <c:v>7.246936549298574</c:v>
                </c:pt>
                <c:pt idx="2">
                  <c:v>0.0</c:v>
                </c:pt>
                <c:pt idx="3">
                  <c:v>8.690501280574251</c:v>
                </c:pt>
                <c:pt idx="4">
                  <c:v>6.943280091461252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4492720"/>
        <c:axId val="-1804490672"/>
      </c:barChart>
      <c:catAx>
        <c:axId val="-18044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4490672"/>
        <c:crosses val="autoZero"/>
        <c:auto val="1"/>
        <c:lblAlgn val="ctr"/>
        <c:lblOffset val="100"/>
        <c:noMultiLvlLbl val="0"/>
      </c:catAx>
      <c:valAx>
        <c:axId val="-18044906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44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Ac-225'!$A$11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Ac-225'!$O$11:$Z$11</c:f>
                <c:numCache>
                  <c:formatCode>General</c:formatCode>
                  <c:ptCount val="12"/>
                  <c:pt idx="0">
                    <c:v>0.632062317837788</c:v>
                  </c:pt>
                  <c:pt idx="1">
                    <c:v>8.28873553742427</c:v>
                  </c:pt>
                  <c:pt idx="2">
                    <c:v>1.902515249088708</c:v>
                  </c:pt>
                  <c:pt idx="3">
                    <c:v>0.663085244753207</c:v>
                  </c:pt>
                  <c:pt idx="4">
                    <c:v>1.76760165573069</c:v>
                  </c:pt>
                  <c:pt idx="5">
                    <c:v>9.541591672595153</c:v>
                  </c:pt>
                  <c:pt idx="6">
                    <c:v>1.433631099420638</c:v>
                  </c:pt>
                  <c:pt idx="7">
                    <c:v>0.371846025373097</c:v>
                  </c:pt>
                  <c:pt idx="8">
                    <c:v>0.410018723620948</c:v>
                  </c:pt>
                  <c:pt idx="9">
                    <c:v>0.0414401680981223</c:v>
                  </c:pt>
                </c:numCache>
              </c:numRef>
            </c:plus>
            <c:minus>
              <c:numRef>
                <c:f>'% avg per gram Ac-225'!$O$11:$Z$11</c:f>
                <c:numCache>
                  <c:formatCode>General</c:formatCode>
                  <c:ptCount val="12"/>
                  <c:pt idx="0">
                    <c:v>0.632062317837788</c:v>
                  </c:pt>
                  <c:pt idx="1">
                    <c:v>8.28873553742427</c:v>
                  </c:pt>
                  <c:pt idx="2">
                    <c:v>1.902515249088708</c:v>
                  </c:pt>
                  <c:pt idx="3">
                    <c:v>0.663085244753207</c:v>
                  </c:pt>
                  <c:pt idx="4">
                    <c:v>1.76760165573069</c:v>
                  </c:pt>
                  <c:pt idx="5">
                    <c:v>9.541591672595153</c:v>
                  </c:pt>
                  <c:pt idx="6">
                    <c:v>1.433631099420638</c:v>
                  </c:pt>
                  <c:pt idx="7">
                    <c:v>0.371846025373097</c:v>
                  </c:pt>
                  <c:pt idx="8">
                    <c:v>0.410018723620948</c:v>
                  </c:pt>
                  <c:pt idx="9">
                    <c:v>0.0414401680981223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Ac-225'!$B$11:$K$11</c:f>
              <c:numCache>
                <c:formatCode>0.000</c:formatCode>
                <c:ptCount val="10"/>
                <c:pt idx="0">
                  <c:v>24.72839636200886</c:v>
                </c:pt>
                <c:pt idx="1">
                  <c:v>17.12015868923409</c:v>
                </c:pt>
                <c:pt idx="2">
                  <c:v>9.588259371548425</c:v>
                </c:pt>
                <c:pt idx="3">
                  <c:v>13.31993909660383</c:v>
                </c:pt>
                <c:pt idx="4">
                  <c:v>14.12843288432366</c:v>
                </c:pt>
                <c:pt idx="5">
                  <c:v>66.2411159379622</c:v>
                </c:pt>
                <c:pt idx="6">
                  <c:v>18.25871337769956</c:v>
                </c:pt>
                <c:pt idx="7">
                  <c:v>1.556048427746117</c:v>
                </c:pt>
                <c:pt idx="8">
                  <c:v>3.10787736950204</c:v>
                </c:pt>
                <c:pt idx="9">
                  <c:v>2.599155520449048</c:v>
                </c:pt>
              </c:numCache>
            </c:numRef>
          </c:val>
        </c:ser>
        <c:ser>
          <c:idx val="1"/>
          <c:order val="1"/>
          <c:tx>
            <c:strRef>
              <c:f>'% avg per gram Ac-225'!$A$12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Ac-225'!$O$12:$Z$12</c:f>
                <c:numCache>
                  <c:formatCode>General</c:formatCode>
                  <c:ptCount val="12"/>
                  <c:pt idx="0">
                    <c:v>7.345016716989913</c:v>
                  </c:pt>
                  <c:pt idx="1">
                    <c:v>10.78366689980843</c:v>
                  </c:pt>
                  <c:pt idx="2">
                    <c:v>1.599507148682145</c:v>
                  </c:pt>
                  <c:pt idx="3">
                    <c:v>3.738149625897777</c:v>
                  </c:pt>
                  <c:pt idx="4">
                    <c:v>1.821423480838137</c:v>
                  </c:pt>
                  <c:pt idx="5">
                    <c:v>33.08299295084711</c:v>
                  </c:pt>
                  <c:pt idx="6">
                    <c:v>8.946632899795286</c:v>
                  </c:pt>
                  <c:pt idx="7">
                    <c:v>0.268095843950856</c:v>
                  </c:pt>
                  <c:pt idx="8">
                    <c:v>0.232821753081665</c:v>
                  </c:pt>
                  <c:pt idx="9">
                    <c:v>1.101811480499091</c:v>
                  </c:pt>
                </c:numCache>
              </c:numRef>
            </c:plus>
            <c:minus>
              <c:numRef>
                <c:f>'% avg per gram Ac-225'!$O$12:$Z$12</c:f>
                <c:numCache>
                  <c:formatCode>General</c:formatCode>
                  <c:ptCount val="12"/>
                  <c:pt idx="0">
                    <c:v>7.345016716989913</c:v>
                  </c:pt>
                  <c:pt idx="1">
                    <c:v>10.78366689980843</c:v>
                  </c:pt>
                  <c:pt idx="2">
                    <c:v>1.599507148682145</c:v>
                  </c:pt>
                  <c:pt idx="3">
                    <c:v>3.738149625897777</c:v>
                  </c:pt>
                  <c:pt idx="4">
                    <c:v>1.821423480838137</c:v>
                  </c:pt>
                  <c:pt idx="5">
                    <c:v>33.08299295084711</c:v>
                  </c:pt>
                  <c:pt idx="6">
                    <c:v>8.946632899795286</c:v>
                  </c:pt>
                  <c:pt idx="7">
                    <c:v>0.268095843950856</c:v>
                  </c:pt>
                  <c:pt idx="8">
                    <c:v>0.232821753081665</c:v>
                  </c:pt>
                  <c:pt idx="9">
                    <c:v>1.101811480499091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Ac-225'!$B$12:$K$12</c:f>
              <c:numCache>
                <c:formatCode>0.000</c:formatCode>
                <c:ptCount val="10"/>
                <c:pt idx="0">
                  <c:v>18.57635984489794</c:v>
                </c:pt>
                <c:pt idx="1">
                  <c:v>13.24412164652312</c:v>
                </c:pt>
                <c:pt idx="2">
                  <c:v>7.052936068853076</c:v>
                </c:pt>
                <c:pt idx="3">
                  <c:v>10.94349924340543</c:v>
                </c:pt>
                <c:pt idx="4">
                  <c:v>11.50791283785972</c:v>
                </c:pt>
                <c:pt idx="5">
                  <c:v>95.0094676212491</c:v>
                </c:pt>
                <c:pt idx="6">
                  <c:v>23.1943291888912</c:v>
                </c:pt>
                <c:pt idx="7">
                  <c:v>2.77654651830392</c:v>
                </c:pt>
                <c:pt idx="8">
                  <c:v>2.932576062835335</c:v>
                </c:pt>
                <c:pt idx="9">
                  <c:v>7.246936549298574</c:v>
                </c:pt>
              </c:numCache>
            </c:numRef>
          </c:val>
        </c:ser>
        <c:ser>
          <c:idx val="2"/>
          <c:order val="2"/>
          <c:tx>
            <c:strRef>
              <c:f>'% avg per gram Ac-225'!$A$13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Ac-225'!$O$13:$Z$13</c:f>
                <c:numCache>
                  <c:formatCode>General</c:formatCode>
                  <c:ptCount val="12"/>
                  <c:pt idx="0">
                    <c:v>1.045561659823913</c:v>
                  </c:pt>
                  <c:pt idx="1">
                    <c:v>0.898986972171623</c:v>
                  </c:pt>
                  <c:pt idx="2">
                    <c:v>0.636920017551149</c:v>
                  </c:pt>
                  <c:pt idx="3">
                    <c:v>5.324058193666075</c:v>
                  </c:pt>
                  <c:pt idx="4">
                    <c:v>3.305578268937117</c:v>
                  </c:pt>
                  <c:pt idx="5">
                    <c:v>60.43933259856982</c:v>
                  </c:pt>
                  <c:pt idx="6">
                    <c:v>1.15595651016716</c:v>
                  </c:pt>
                  <c:pt idx="7">
                    <c:v>0.276340014111073</c:v>
                  </c:pt>
                  <c:pt idx="8">
                    <c:v>0.184493725223455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Ac-225'!$O$13:$Z$13</c:f>
                <c:numCache>
                  <c:formatCode>General</c:formatCode>
                  <c:ptCount val="12"/>
                  <c:pt idx="0">
                    <c:v>1.045561659823913</c:v>
                  </c:pt>
                  <c:pt idx="1">
                    <c:v>0.898986972171623</c:v>
                  </c:pt>
                  <c:pt idx="2">
                    <c:v>0.636920017551149</c:v>
                  </c:pt>
                  <c:pt idx="3">
                    <c:v>5.324058193666075</c:v>
                  </c:pt>
                  <c:pt idx="4">
                    <c:v>3.305578268937117</c:v>
                  </c:pt>
                  <c:pt idx="5">
                    <c:v>60.43933259856982</c:v>
                  </c:pt>
                  <c:pt idx="6">
                    <c:v>1.15595651016716</c:v>
                  </c:pt>
                  <c:pt idx="7">
                    <c:v>0.276340014111073</c:v>
                  </c:pt>
                  <c:pt idx="8">
                    <c:v>0.184493725223455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Ac-225'!$B$13:$K$13</c:f>
              <c:numCache>
                <c:formatCode>0.000</c:formatCode>
                <c:ptCount val="10"/>
                <c:pt idx="0">
                  <c:v>2.418441727227889</c:v>
                </c:pt>
                <c:pt idx="1">
                  <c:v>3.774610779764771</c:v>
                </c:pt>
                <c:pt idx="2">
                  <c:v>4.022694339784946</c:v>
                </c:pt>
                <c:pt idx="3">
                  <c:v>10.20315650494206</c:v>
                </c:pt>
                <c:pt idx="4">
                  <c:v>12.42814967475038</c:v>
                </c:pt>
                <c:pt idx="5">
                  <c:v>118.9876600609598</c:v>
                </c:pt>
                <c:pt idx="6">
                  <c:v>28.24124102993239</c:v>
                </c:pt>
                <c:pt idx="7">
                  <c:v>2.942659653710509</c:v>
                </c:pt>
                <c:pt idx="8">
                  <c:v>3.06852978781566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'% avg per gram Ac-225'!$A$14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Ac-225'!$O$14:$Z$14</c:f>
                <c:numCache>
                  <c:formatCode>General</c:formatCode>
                  <c:ptCount val="12"/>
                  <c:pt idx="0">
                    <c:v>0.0198108910782423</c:v>
                  </c:pt>
                  <c:pt idx="1">
                    <c:v>0.612905645464931</c:v>
                  </c:pt>
                  <c:pt idx="2">
                    <c:v>0.867162212757655</c:v>
                  </c:pt>
                  <c:pt idx="3">
                    <c:v>0.18144009594094</c:v>
                  </c:pt>
                  <c:pt idx="4">
                    <c:v>0.18074715192118</c:v>
                  </c:pt>
                  <c:pt idx="5">
                    <c:v>91.14581907670467</c:v>
                  </c:pt>
                  <c:pt idx="6">
                    <c:v>2.043330183413689</c:v>
                  </c:pt>
                  <c:pt idx="7">
                    <c:v>0.180827706169245</c:v>
                  </c:pt>
                  <c:pt idx="8">
                    <c:v>0.0327262623344937</c:v>
                  </c:pt>
                  <c:pt idx="9">
                    <c:v>6.715922175872259</c:v>
                  </c:pt>
                </c:numCache>
              </c:numRef>
            </c:plus>
            <c:minus>
              <c:numRef>
                <c:f>'% avg per gram Ac-225'!$O$14:$Z$14</c:f>
                <c:numCache>
                  <c:formatCode>General</c:formatCode>
                  <c:ptCount val="12"/>
                  <c:pt idx="0">
                    <c:v>0.0198108910782423</c:v>
                  </c:pt>
                  <c:pt idx="1">
                    <c:v>0.612905645464931</c:v>
                  </c:pt>
                  <c:pt idx="2">
                    <c:v>0.867162212757655</c:v>
                  </c:pt>
                  <c:pt idx="3">
                    <c:v>0.18144009594094</c:v>
                  </c:pt>
                  <c:pt idx="4">
                    <c:v>0.18074715192118</c:v>
                  </c:pt>
                  <c:pt idx="5">
                    <c:v>91.14581907670467</c:v>
                  </c:pt>
                  <c:pt idx="6">
                    <c:v>2.043330183413689</c:v>
                  </c:pt>
                  <c:pt idx="7">
                    <c:v>0.180827706169245</c:v>
                  </c:pt>
                  <c:pt idx="8">
                    <c:v>0.0327262623344937</c:v>
                  </c:pt>
                  <c:pt idx="9">
                    <c:v>6.715922175872259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Ac-225'!$B$14:$K$14</c:f>
              <c:numCache>
                <c:formatCode>0.000</c:formatCode>
                <c:ptCount val="10"/>
                <c:pt idx="0">
                  <c:v>0.164975525888908</c:v>
                </c:pt>
                <c:pt idx="1">
                  <c:v>3.152528766328651</c:v>
                </c:pt>
                <c:pt idx="2">
                  <c:v>1.862370970315812</c:v>
                </c:pt>
                <c:pt idx="3">
                  <c:v>1.5480260205878</c:v>
                </c:pt>
                <c:pt idx="4">
                  <c:v>3.453400391084313</c:v>
                </c:pt>
                <c:pt idx="5">
                  <c:v>179.6990561493541</c:v>
                </c:pt>
                <c:pt idx="6">
                  <c:v>22.76742170953963</c:v>
                </c:pt>
                <c:pt idx="7">
                  <c:v>1.481895936104553</c:v>
                </c:pt>
                <c:pt idx="8">
                  <c:v>2.058600167871801</c:v>
                </c:pt>
                <c:pt idx="9">
                  <c:v>8.690501280574251</c:v>
                </c:pt>
              </c:numCache>
            </c:numRef>
          </c:val>
        </c:ser>
        <c:ser>
          <c:idx val="4"/>
          <c:order val="4"/>
          <c:tx>
            <c:strRef>
              <c:f>'% avg per gram Ac-225'!$A$15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Ac-225'!$O$15:$Z$15</c:f>
                <c:numCache>
                  <c:formatCode>General</c:formatCode>
                  <c:ptCount val="12"/>
                  <c:pt idx="0">
                    <c:v>0.0205565367729924</c:v>
                  </c:pt>
                  <c:pt idx="1">
                    <c:v>0.13647930191115</c:v>
                  </c:pt>
                  <c:pt idx="2">
                    <c:v>0.451221626357946</c:v>
                  </c:pt>
                  <c:pt idx="3">
                    <c:v>0.861127681015334</c:v>
                  </c:pt>
                  <c:pt idx="4">
                    <c:v>0.624244385366339</c:v>
                  </c:pt>
                  <c:pt idx="5">
                    <c:v>66.15284631559992</c:v>
                  </c:pt>
                  <c:pt idx="6">
                    <c:v>1.961910178707197</c:v>
                  </c:pt>
                  <c:pt idx="7">
                    <c:v>0.130143664730005</c:v>
                  </c:pt>
                  <c:pt idx="8">
                    <c:v>0.151531372226763</c:v>
                  </c:pt>
                  <c:pt idx="9">
                    <c:v>2.429768379014053</c:v>
                  </c:pt>
                </c:numCache>
              </c:numRef>
            </c:plus>
            <c:minus>
              <c:numRef>
                <c:f>'% avg per gram Ac-225'!$O$15:$Z$15</c:f>
                <c:numCache>
                  <c:formatCode>General</c:formatCode>
                  <c:ptCount val="12"/>
                  <c:pt idx="0">
                    <c:v>0.0205565367729924</c:v>
                  </c:pt>
                  <c:pt idx="1">
                    <c:v>0.13647930191115</c:v>
                  </c:pt>
                  <c:pt idx="2">
                    <c:v>0.451221626357946</c:v>
                  </c:pt>
                  <c:pt idx="3">
                    <c:v>0.861127681015334</c:v>
                  </c:pt>
                  <c:pt idx="4">
                    <c:v>0.624244385366339</c:v>
                  </c:pt>
                  <c:pt idx="5">
                    <c:v>66.15284631559992</c:v>
                  </c:pt>
                  <c:pt idx="6">
                    <c:v>1.961910178707197</c:v>
                  </c:pt>
                  <c:pt idx="7">
                    <c:v>0.130143664730005</c:v>
                  </c:pt>
                  <c:pt idx="8">
                    <c:v>0.151531372226763</c:v>
                  </c:pt>
                  <c:pt idx="9">
                    <c:v>2.429768379014053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Ac-225'!$B$15:$K$15</c:f>
              <c:numCache>
                <c:formatCode>0.000</c:formatCode>
                <c:ptCount val="10"/>
                <c:pt idx="0">
                  <c:v>0.068052596874755</c:v>
                </c:pt>
                <c:pt idx="1">
                  <c:v>1.589062732372875</c:v>
                </c:pt>
                <c:pt idx="2">
                  <c:v>2.091464888388681</c:v>
                </c:pt>
                <c:pt idx="3">
                  <c:v>2.511811161644732</c:v>
                </c:pt>
                <c:pt idx="4">
                  <c:v>3.034843898857617</c:v>
                </c:pt>
                <c:pt idx="5">
                  <c:v>175.64076541956</c:v>
                </c:pt>
                <c:pt idx="6">
                  <c:v>25.47443799558555</c:v>
                </c:pt>
                <c:pt idx="7">
                  <c:v>1.429834342944345</c:v>
                </c:pt>
                <c:pt idx="8">
                  <c:v>2.072069845947316</c:v>
                </c:pt>
                <c:pt idx="9">
                  <c:v>6.943280091461252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4434736"/>
        <c:axId val="-1804431984"/>
      </c:barChart>
      <c:catAx>
        <c:axId val="-18044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4431984"/>
        <c:crosses val="autoZero"/>
        <c:auto val="1"/>
        <c:lblAlgn val="ctr"/>
        <c:lblOffset val="100"/>
        <c:noMultiLvlLbl val="0"/>
      </c:catAx>
      <c:valAx>
        <c:axId val="-180443198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44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Ac-225'!$A$15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Ac-225'!$O$15:$Z$15</c:f>
                <c:numCache>
                  <c:formatCode>General</c:formatCode>
                  <c:ptCount val="12"/>
                  <c:pt idx="0">
                    <c:v>0.0205565367729924</c:v>
                  </c:pt>
                  <c:pt idx="1">
                    <c:v>0.13647930191115</c:v>
                  </c:pt>
                  <c:pt idx="2">
                    <c:v>0.451221626357946</c:v>
                  </c:pt>
                  <c:pt idx="3">
                    <c:v>0.861127681015334</c:v>
                  </c:pt>
                  <c:pt idx="4">
                    <c:v>0.624244385366339</c:v>
                  </c:pt>
                  <c:pt idx="5">
                    <c:v>66.15284631559992</c:v>
                  </c:pt>
                  <c:pt idx="6">
                    <c:v>1.961910178707197</c:v>
                  </c:pt>
                  <c:pt idx="7">
                    <c:v>0.130143664730005</c:v>
                  </c:pt>
                  <c:pt idx="8">
                    <c:v>0.151531372226763</c:v>
                  </c:pt>
                  <c:pt idx="9">
                    <c:v>2.429768379014053</c:v>
                  </c:pt>
                </c:numCache>
              </c:numRef>
            </c:plus>
            <c:minus>
              <c:numRef>
                <c:f>'% avg per gram Ac-225'!$O$15:$Z$15</c:f>
                <c:numCache>
                  <c:formatCode>General</c:formatCode>
                  <c:ptCount val="12"/>
                  <c:pt idx="0">
                    <c:v>0.0205565367729924</c:v>
                  </c:pt>
                  <c:pt idx="1">
                    <c:v>0.13647930191115</c:v>
                  </c:pt>
                  <c:pt idx="2">
                    <c:v>0.451221626357946</c:v>
                  </c:pt>
                  <c:pt idx="3">
                    <c:v>0.861127681015334</c:v>
                  </c:pt>
                  <c:pt idx="4">
                    <c:v>0.624244385366339</c:v>
                  </c:pt>
                  <c:pt idx="5">
                    <c:v>66.15284631559992</c:v>
                  </c:pt>
                  <c:pt idx="6">
                    <c:v>1.961910178707197</c:v>
                  </c:pt>
                  <c:pt idx="7">
                    <c:v>0.130143664730005</c:v>
                  </c:pt>
                  <c:pt idx="8">
                    <c:v>0.151531372226763</c:v>
                  </c:pt>
                  <c:pt idx="9">
                    <c:v>2.429768379014053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Ac-225'!$B$15:$K$15</c:f>
              <c:numCache>
                <c:formatCode>0.000</c:formatCode>
                <c:ptCount val="10"/>
                <c:pt idx="0">
                  <c:v>0.068052596874755</c:v>
                </c:pt>
                <c:pt idx="1">
                  <c:v>1.589062732372875</c:v>
                </c:pt>
                <c:pt idx="2">
                  <c:v>2.091464888388681</c:v>
                </c:pt>
                <c:pt idx="3">
                  <c:v>2.511811161644732</c:v>
                </c:pt>
                <c:pt idx="4">
                  <c:v>3.034843898857617</c:v>
                </c:pt>
                <c:pt idx="5">
                  <c:v>175.64076541956</c:v>
                </c:pt>
                <c:pt idx="6">
                  <c:v>25.47443799558555</c:v>
                </c:pt>
                <c:pt idx="7">
                  <c:v>1.429834342944345</c:v>
                </c:pt>
                <c:pt idx="8">
                  <c:v>2.072069845947316</c:v>
                </c:pt>
                <c:pt idx="9">
                  <c:v>6.943280091461252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804392512"/>
        <c:axId val="-1804389760"/>
      </c:barChart>
      <c:catAx>
        <c:axId val="-18043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4389760"/>
        <c:crosses val="autoZero"/>
        <c:auto val="1"/>
        <c:lblAlgn val="ctr"/>
        <c:lblOffset val="100"/>
        <c:noMultiLvlLbl val="0"/>
      </c:catAx>
      <c:valAx>
        <c:axId val="-18043897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43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Ac-227'!$A$11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Ac-227'!$O$11:$Z$11</c:f>
                <c:numCache>
                  <c:formatCode>General</c:formatCode>
                  <c:ptCount val="12"/>
                  <c:pt idx="0">
                    <c:v>0.680895798366206</c:v>
                  </c:pt>
                  <c:pt idx="1">
                    <c:v>2.297382065772336</c:v>
                  </c:pt>
                  <c:pt idx="2">
                    <c:v>0.545935385886954</c:v>
                  </c:pt>
                  <c:pt idx="3">
                    <c:v>0.472645103371766</c:v>
                  </c:pt>
                  <c:pt idx="4">
                    <c:v>0.818131226657809</c:v>
                  </c:pt>
                  <c:pt idx="5">
                    <c:v>5.803095140236499</c:v>
                  </c:pt>
                  <c:pt idx="6">
                    <c:v>1.936246560795556</c:v>
                  </c:pt>
                  <c:pt idx="7">
                    <c:v>0.159474016092915</c:v>
                  </c:pt>
                  <c:pt idx="8">
                    <c:v>0.264030589354841</c:v>
                  </c:pt>
                  <c:pt idx="9">
                    <c:v>1.813430726517252</c:v>
                  </c:pt>
                </c:numCache>
              </c:numRef>
            </c:plus>
            <c:minus>
              <c:numRef>
                <c:f>'% avg per gram Ac-227'!$O$11:$Z$11</c:f>
                <c:numCache>
                  <c:formatCode>General</c:formatCode>
                  <c:ptCount val="12"/>
                  <c:pt idx="0">
                    <c:v>0.680895798366206</c:v>
                  </c:pt>
                  <c:pt idx="1">
                    <c:v>2.297382065772336</c:v>
                  </c:pt>
                  <c:pt idx="2">
                    <c:v>0.545935385886954</c:v>
                  </c:pt>
                  <c:pt idx="3">
                    <c:v>0.472645103371766</c:v>
                  </c:pt>
                  <c:pt idx="4">
                    <c:v>0.818131226657809</c:v>
                  </c:pt>
                  <c:pt idx="5">
                    <c:v>5.803095140236499</c:v>
                  </c:pt>
                  <c:pt idx="6">
                    <c:v>1.936246560795556</c:v>
                  </c:pt>
                  <c:pt idx="7">
                    <c:v>0.159474016092915</c:v>
                  </c:pt>
                  <c:pt idx="8">
                    <c:v>0.264030589354841</c:v>
                  </c:pt>
                  <c:pt idx="9">
                    <c:v>1.813430726517252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Ac-227'!$B$11:$K$11</c:f>
              <c:numCache>
                <c:formatCode>0.000</c:formatCode>
                <c:ptCount val="10"/>
                <c:pt idx="0">
                  <c:v>32.02961042309774</c:v>
                </c:pt>
                <c:pt idx="1">
                  <c:v>10.64465321723881</c:v>
                </c:pt>
                <c:pt idx="2">
                  <c:v>9.356251773757612</c:v>
                </c:pt>
                <c:pt idx="3">
                  <c:v>15.25624169091677</c:v>
                </c:pt>
                <c:pt idx="4">
                  <c:v>12.92986841525433</c:v>
                </c:pt>
                <c:pt idx="5">
                  <c:v>48.77616218987255</c:v>
                </c:pt>
                <c:pt idx="6">
                  <c:v>18.57531569538658</c:v>
                </c:pt>
                <c:pt idx="7">
                  <c:v>1.565553822635923</c:v>
                </c:pt>
                <c:pt idx="8">
                  <c:v>2.49963405489899</c:v>
                </c:pt>
                <c:pt idx="9">
                  <c:v>2.078573165214054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837958048"/>
        <c:axId val="-1837955728"/>
      </c:barChart>
      <c:catAx>
        <c:axId val="-18379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955728"/>
        <c:crosses val="autoZero"/>
        <c:auto val="1"/>
        <c:lblAlgn val="ctr"/>
        <c:lblOffset val="100"/>
        <c:noMultiLvlLbl val="0"/>
      </c:catAx>
      <c:valAx>
        <c:axId val="-183795572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95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Ac-227'!$A$12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Ac-227'!$O$12:$Z$12</c:f>
                <c:numCache>
                  <c:formatCode>General</c:formatCode>
                  <c:ptCount val="12"/>
                  <c:pt idx="0">
                    <c:v>1.330404167505186</c:v>
                  </c:pt>
                  <c:pt idx="1">
                    <c:v>1.202968300065598</c:v>
                  </c:pt>
                  <c:pt idx="2">
                    <c:v>2.384330342206943</c:v>
                  </c:pt>
                  <c:pt idx="3">
                    <c:v>0.978174351781601</c:v>
                  </c:pt>
                  <c:pt idx="4">
                    <c:v>2.073081061618191</c:v>
                  </c:pt>
                  <c:pt idx="5">
                    <c:v>6.43347930402171</c:v>
                  </c:pt>
                  <c:pt idx="6">
                    <c:v>4.47820858503866</c:v>
                  </c:pt>
                  <c:pt idx="7">
                    <c:v>0.273623862138688</c:v>
                  </c:pt>
                  <c:pt idx="8">
                    <c:v>0.0612482394050505</c:v>
                  </c:pt>
                  <c:pt idx="9">
                    <c:v>8.410603468179117</c:v>
                  </c:pt>
                </c:numCache>
              </c:numRef>
            </c:plus>
            <c:minus>
              <c:numRef>
                <c:f>'% avg per gram Ac-227'!$O$12:$Z$12</c:f>
                <c:numCache>
                  <c:formatCode>General</c:formatCode>
                  <c:ptCount val="12"/>
                  <c:pt idx="0">
                    <c:v>1.330404167505186</c:v>
                  </c:pt>
                  <c:pt idx="1">
                    <c:v>1.202968300065598</c:v>
                  </c:pt>
                  <c:pt idx="2">
                    <c:v>2.384330342206943</c:v>
                  </c:pt>
                  <c:pt idx="3">
                    <c:v>0.978174351781601</c:v>
                  </c:pt>
                  <c:pt idx="4">
                    <c:v>2.073081061618191</c:v>
                  </c:pt>
                  <c:pt idx="5">
                    <c:v>6.43347930402171</c:v>
                  </c:pt>
                  <c:pt idx="6">
                    <c:v>4.47820858503866</c:v>
                  </c:pt>
                  <c:pt idx="7">
                    <c:v>0.273623862138688</c:v>
                  </c:pt>
                  <c:pt idx="8">
                    <c:v>0.0612482394050505</c:v>
                  </c:pt>
                  <c:pt idx="9">
                    <c:v>8.410603468179117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Ac-227'!$B$12:$K$12</c:f>
              <c:numCache>
                <c:formatCode>0.000</c:formatCode>
                <c:ptCount val="10"/>
                <c:pt idx="0">
                  <c:v>16.49978192543456</c:v>
                </c:pt>
                <c:pt idx="1">
                  <c:v>7.086301451682441</c:v>
                </c:pt>
                <c:pt idx="2">
                  <c:v>6.907002156870674</c:v>
                </c:pt>
                <c:pt idx="3">
                  <c:v>9.982592486058956</c:v>
                </c:pt>
                <c:pt idx="4">
                  <c:v>11.33490027136065</c:v>
                </c:pt>
                <c:pt idx="5">
                  <c:v>42.16019689195123</c:v>
                </c:pt>
                <c:pt idx="6">
                  <c:v>19.75848755456113</c:v>
                </c:pt>
                <c:pt idx="7">
                  <c:v>2.834858817367397</c:v>
                </c:pt>
                <c:pt idx="8">
                  <c:v>2.815474169498391</c:v>
                </c:pt>
                <c:pt idx="9">
                  <c:v>12.21500647182719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786517392"/>
        <c:axId val="-1785825952"/>
      </c:barChart>
      <c:catAx>
        <c:axId val="-17865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825952"/>
        <c:crosses val="autoZero"/>
        <c:auto val="1"/>
        <c:lblAlgn val="ctr"/>
        <c:lblOffset val="100"/>
        <c:noMultiLvlLbl val="0"/>
      </c:catAx>
      <c:valAx>
        <c:axId val="-178582595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5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16</xdr:row>
      <xdr:rowOff>0</xdr:rowOff>
    </xdr:from>
    <xdr:to>
      <xdr:col>5</xdr:col>
      <xdr:colOff>406400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0</xdr:colOff>
      <xdr:row>16</xdr:row>
      <xdr:rowOff>0</xdr:rowOff>
    </xdr:from>
    <xdr:to>
      <xdr:col>10</xdr:col>
      <xdr:colOff>406400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0</xdr:colOff>
      <xdr:row>16</xdr:row>
      <xdr:rowOff>0</xdr:rowOff>
    </xdr:from>
    <xdr:to>
      <xdr:col>15</xdr:col>
      <xdr:colOff>203200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0</xdr:colOff>
      <xdr:row>16</xdr:row>
      <xdr:rowOff>0</xdr:rowOff>
    </xdr:from>
    <xdr:to>
      <xdr:col>20</xdr:col>
      <xdr:colOff>406400</xdr:colOff>
      <xdr:row>28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0</xdr:colOff>
      <xdr:row>30</xdr:row>
      <xdr:rowOff>0</xdr:rowOff>
    </xdr:from>
    <xdr:to>
      <xdr:col>11</xdr:col>
      <xdr:colOff>558800</xdr:colOff>
      <xdr:row>52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13</xdr:col>
      <xdr:colOff>0</xdr:colOff>
      <xdr:row>30</xdr:row>
      <xdr:rowOff>0</xdr:rowOff>
    </xdr:from>
    <xdr:to>
      <xdr:col>23</xdr:col>
      <xdr:colOff>50800</xdr:colOff>
      <xdr:row>52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0</xdr:colOff>
      <xdr:row>16</xdr:row>
      <xdr:rowOff>0</xdr:rowOff>
    </xdr:from>
    <xdr:to>
      <xdr:col>25</xdr:col>
      <xdr:colOff>0</xdr:colOff>
      <xdr:row>28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16</xdr:row>
      <xdr:rowOff>0</xdr:rowOff>
    </xdr:from>
    <xdr:to>
      <xdr:col>5</xdr:col>
      <xdr:colOff>406400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0</xdr:colOff>
      <xdr:row>16</xdr:row>
      <xdr:rowOff>0</xdr:rowOff>
    </xdr:from>
    <xdr:to>
      <xdr:col>10</xdr:col>
      <xdr:colOff>406400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0</xdr:colOff>
      <xdr:row>16</xdr:row>
      <xdr:rowOff>0</xdr:rowOff>
    </xdr:from>
    <xdr:to>
      <xdr:col>15</xdr:col>
      <xdr:colOff>203200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0</xdr:colOff>
      <xdr:row>16</xdr:row>
      <xdr:rowOff>0</xdr:rowOff>
    </xdr:from>
    <xdr:to>
      <xdr:col>20</xdr:col>
      <xdr:colOff>406400</xdr:colOff>
      <xdr:row>28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0</xdr:colOff>
      <xdr:row>30</xdr:row>
      <xdr:rowOff>0</xdr:rowOff>
    </xdr:from>
    <xdr:to>
      <xdr:col>11</xdr:col>
      <xdr:colOff>558800</xdr:colOff>
      <xdr:row>52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13</xdr:col>
      <xdr:colOff>0</xdr:colOff>
      <xdr:row>30</xdr:row>
      <xdr:rowOff>0</xdr:rowOff>
    </xdr:from>
    <xdr:to>
      <xdr:col>23</xdr:col>
      <xdr:colOff>50800</xdr:colOff>
      <xdr:row>52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0</xdr:colOff>
      <xdr:row>16</xdr:row>
      <xdr:rowOff>0</xdr:rowOff>
    </xdr:from>
    <xdr:to>
      <xdr:col>25</xdr:col>
      <xdr:colOff>0</xdr:colOff>
      <xdr:row>28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537 - TrasDOTAAc 225 and 227 in tumors/lsc/2) 537 (lsc) - Tables &amp; Graphs - A-E (8-29)_adjus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.#537 - TrasDOTAAc 225 and 227 in tumors/lsc/2) 537 (lsc) - Tables &amp; Graphs - F-J (8-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Recovery"/>
      <sheetName val="% Avg"/>
      <sheetName val="%"/>
      <sheetName val="Daily Ur %"/>
      <sheetName val="Daily Fe %"/>
      <sheetName val="all"/>
      <sheetName val="all - liv skel tum"/>
      <sheetName val="liv skel"/>
      <sheetName val="body vs excreta"/>
      <sheetName val="urine vs feces"/>
      <sheetName val="% excreta"/>
      <sheetName val="daily urine"/>
      <sheetName val="daily feces"/>
      <sheetName val="% avg per gram (all)"/>
      <sheetName val="(all - liv)"/>
      <sheetName val="(liv)"/>
    </sheetNames>
    <sheetDataSet>
      <sheetData sheetId="0">
        <row r="7">
          <cell r="B7" t="str">
            <v>Ab + Ac-225 DOTA @ 1 h</v>
          </cell>
        </row>
        <row r="8">
          <cell r="B8" t="str">
            <v>Ab + Ac-225 DOTA @ 4 h</v>
          </cell>
        </row>
        <row r="9">
          <cell r="B9" t="str">
            <v>Ab + Ac-225 DOTA @ 1 d</v>
          </cell>
        </row>
        <row r="10">
          <cell r="B10" t="str">
            <v>Ab + Ac-225 DOTA @ 6 d</v>
          </cell>
        </row>
        <row r="11">
          <cell r="B11" t="str">
            <v>Ab + Ac-225 DOTA @ 10 d</v>
          </cell>
        </row>
      </sheetData>
      <sheetData sheetId="1">
        <row r="1">
          <cell r="B1" t="str">
            <v>Ab + Ac-225 DOTA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B10" t="str">
            <v>Blood</v>
          </cell>
          <cell r="C10" t="str">
            <v>Thymus</v>
          </cell>
          <cell r="D10" t="str">
            <v>Heart</v>
          </cell>
          <cell r="E10" t="str">
            <v>Lungs</v>
          </cell>
          <cell r="F10" t="str">
            <v>Kidneys</v>
          </cell>
          <cell r="G10" t="str">
            <v>Spleen</v>
          </cell>
          <cell r="H10" t="str">
            <v>Liver</v>
          </cell>
          <cell r="I10" t="str">
            <v>ART</v>
          </cell>
          <cell r="J10" t="str">
            <v>Carcass</v>
          </cell>
          <cell r="K10" t="str">
            <v>Tumor</v>
          </cell>
        </row>
        <row r="11">
          <cell r="A11" t="str">
            <v>Ab + Ac-225 DOTA @ 1 h</v>
          </cell>
          <cell r="B11">
            <v>24.728396362008862</v>
          </cell>
          <cell r="C11">
            <v>17.120158689234088</v>
          </cell>
          <cell r="D11">
            <v>9.5882593715484248</v>
          </cell>
          <cell r="E11">
            <v>13.319939096603825</v>
          </cell>
          <cell r="F11">
            <v>14.128432884323658</v>
          </cell>
          <cell r="G11">
            <v>66.241115937962221</v>
          </cell>
          <cell r="H11">
            <v>18.258713377699564</v>
          </cell>
          <cell r="I11">
            <v>1.5560484277461173</v>
          </cell>
          <cell r="J11">
            <v>3.1078773695020394</v>
          </cell>
          <cell r="K11">
            <v>2.599155520449048</v>
          </cell>
          <cell r="O11">
            <v>0.63206231783778832</v>
          </cell>
          <cell r="P11">
            <v>8.2887355374242695</v>
          </cell>
          <cell r="Q11">
            <v>1.9025152490887078</v>
          </cell>
          <cell r="R11">
            <v>0.66308524475320696</v>
          </cell>
          <cell r="S11">
            <v>1.7676016557306897</v>
          </cell>
          <cell r="T11">
            <v>9.5415916725951533</v>
          </cell>
          <cell r="U11">
            <v>1.4336310994206385</v>
          </cell>
          <cell r="V11">
            <v>0.37184602537309708</v>
          </cell>
          <cell r="W11">
            <v>0.41001872362094766</v>
          </cell>
          <cell r="X11">
            <v>4.144016809812235E-2</v>
          </cell>
        </row>
        <row r="12">
          <cell r="A12" t="str">
            <v>Ab + Ac-225 DOTA @ 4 h</v>
          </cell>
          <cell r="B12">
            <v>18.576359844897937</v>
          </cell>
          <cell r="C12">
            <v>13.244121646523121</v>
          </cell>
          <cell r="D12">
            <v>7.052936068853076</v>
          </cell>
          <cell r="E12">
            <v>10.943499243405427</v>
          </cell>
          <cell r="F12">
            <v>11.50791283785972</v>
          </cell>
          <cell r="G12">
            <v>95.009467621249101</v>
          </cell>
          <cell r="H12">
            <v>23.194329188891203</v>
          </cell>
          <cell r="I12">
            <v>2.77654651830392</v>
          </cell>
          <cell r="J12">
            <v>2.9325760628353348</v>
          </cell>
          <cell r="K12">
            <v>7.2469365492985744</v>
          </cell>
          <cell r="O12">
            <v>7.345016716989913</v>
          </cell>
          <cell r="P12">
            <v>10.783666899808434</v>
          </cell>
          <cell r="Q12">
            <v>1.5995071486821448</v>
          </cell>
          <cell r="R12">
            <v>3.7381496258977771</v>
          </cell>
          <cell r="S12">
            <v>1.8214234808381375</v>
          </cell>
          <cell r="T12">
            <v>33.082992950847114</v>
          </cell>
          <cell r="U12">
            <v>8.9466328997952864</v>
          </cell>
          <cell r="V12">
            <v>0.26809584395085601</v>
          </cell>
          <cell r="W12">
            <v>0.23282175308166456</v>
          </cell>
          <cell r="X12">
            <v>1.1018114804990911</v>
          </cell>
        </row>
        <row r="13">
          <cell r="A13" t="str">
            <v>Ab + Ac-225 DOTA @ 1 d</v>
          </cell>
          <cell r="B13">
            <v>2.4184417272278895</v>
          </cell>
          <cell r="C13">
            <v>3.7746107797647714</v>
          </cell>
          <cell r="D13">
            <v>4.0226943397849464</v>
          </cell>
          <cell r="E13">
            <v>10.203156504942061</v>
          </cell>
          <cell r="F13">
            <v>12.428149674750385</v>
          </cell>
          <cell r="G13">
            <v>118.9876600609598</v>
          </cell>
          <cell r="H13">
            <v>28.241241029932386</v>
          </cell>
          <cell r="I13">
            <v>2.9426596537105092</v>
          </cell>
          <cell r="J13">
            <v>3.0685297878156605</v>
          </cell>
          <cell r="K13" t="e">
            <v>#DIV/0!</v>
          </cell>
          <cell r="O13">
            <v>1.0455616598239126</v>
          </cell>
          <cell r="P13">
            <v>0.89898697217162316</v>
          </cell>
          <cell r="Q13">
            <v>0.6369200175511488</v>
          </cell>
          <cell r="R13">
            <v>5.3240581936660751</v>
          </cell>
          <cell r="S13">
            <v>3.3055782689371171</v>
          </cell>
          <cell r="T13">
            <v>60.439332598569827</v>
          </cell>
          <cell r="U13">
            <v>1.1559565101671598</v>
          </cell>
          <cell r="V13">
            <v>0.2763400141110734</v>
          </cell>
          <cell r="W13">
            <v>0.18449372522345542</v>
          </cell>
          <cell r="X13" t="e">
            <v>#DIV/0!</v>
          </cell>
        </row>
        <row r="14">
          <cell r="A14" t="str">
            <v>Ab + Ac-225 DOTA @ 6 d</v>
          </cell>
          <cell r="B14">
            <v>0.16497552588890771</v>
          </cell>
          <cell r="C14">
            <v>3.1525287663286514</v>
          </cell>
          <cell r="D14">
            <v>1.8623709703158124</v>
          </cell>
          <cell r="E14">
            <v>1.5480260205877991</v>
          </cell>
          <cell r="F14">
            <v>3.4534003910843132</v>
          </cell>
          <cell r="G14">
            <v>179.69905614935408</v>
          </cell>
          <cell r="H14">
            <v>22.767421709539626</v>
          </cell>
          <cell r="I14">
            <v>1.4818959361045527</v>
          </cell>
          <cell r="J14">
            <v>2.0586001678718007</v>
          </cell>
          <cell r="K14">
            <v>8.6905012805742512</v>
          </cell>
          <cell r="O14">
            <v>1.9810891078242326E-2</v>
          </cell>
          <cell r="P14">
            <v>0.61290564546493065</v>
          </cell>
          <cell r="Q14">
            <v>0.86716221275765482</v>
          </cell>
          <cell r="R14">
            <v>0.18144009594093991</v>
          </cell>
          <cell r="S14">
            <v>0.1807471519211804</v>
          </cell>
          <cell r="T14">
            <v>91.145819076704669</v>
          </cell>
          <cell r="U14">
            <v>2.0433301834136888</v>
          </cell>
          <cell r="V14">
            <v>0.18082770616924454</v>
          </cell>
          <cell r="W14">
            <v>3.2726262334493703E-2</v>
          </cell>
          <cell r="X14">
            <v>6.7159221758722589</v>
          </cell>
        </row>
        <row r="15">
          <cell r="A15" t="str">
            <v>Ab + Ac-225 DOTA @ 10 d</v>
          </cell>
          <cell r="B15">
            <v>6.8052596874755053E-2</v>
          </cell>
          <cell r="C15">
            <v>1.5890627323728752</v>
          </cell>
          <cell r="D15">
            <v>2.0914648883886806</v>
          </cell>
          <cell r="E15">
            <v>2.5118111616447321</v>
          </cell>
          <cell r="F15">
            <v>3.0348438988576172</v>
          </cell>
          <cell r="G15">
            <v>175.64076541956004</v>
          </cell>
          <cell r="H15">
            <v>25.474437995585546</v>
          </cell>
          <cell r="I15">
            <v>1.4298343429443452</v>
          </cell>
          <cell r="J15">
            <v>2.0720698459473161</v>
          </cell>
          <cell r="K15">
            <v>6.9432800914612525</v>
          </cell>
          <cell r="O15">
            <v>2.05565367729924E-2</v>
          </cell>
          <cell r="P15">
            <v>0.13647930191114982</v>
          </cell>
          <cell r="Q15">
            <v>0.4512216263579456</v>
          </cell>
          <cell r="R15">
            <v>0.86112768101533443</v>
          </cell>
          <cell r="S15">
            <v>0.62424438536633942</v>
          </cell>
          <cell r="T15">
            <v>66.152846315599916</v>
          </cell>
          <cell r="U15">
            <v>1.9619101787071971</v>
          </cell>
          <cell r="V15">
            <v>0.13014366473000513</v>
          </cell>
          <cell r="W15">
            <v>0.15153137222676277</v>
          </cell>
          <cell r="X15">
            <v>2.4297683790140527</v>
          </cell>
        </row>
      </sheetData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Recovery"/>
      <sheetName val="% Avg"/>
      <sheetName val="%"/>
      <sheetName val="Daily Ur %"/>
      <sheetName val="Daily Fe %"/>
      <sheetName val="all"/>
      <sheetName val="all - liv skel tum"/>
      <sheetName val="liv skel"/>
      <sheetName val="body vs excreta"/>
      <sheetName val="urine vs feces"/>
      <sheetName val="% excreta"/>
      <sheetName val="daily urine"/>
      <sheetName val="daily feces"/>
      <sheetName val="% avg per gram (all)"/>
      <sheetName val="(all - liv)"/>
      <sheetName val="(liv)"/>
    </sheetNames>
    <sheetDataSet>
      <sheetData sheetId="0">
        <row r="7">
          <cell r="B7" t="str">
            <v>Ab + Ac-227 DOTA @ 1 h</v>
          </cell>
        </row>
        <row r="8">
          <cell r="B8" t="str">
            <v>Ab + Ac-227 DOTA @ 4 h</v>
          </cell>
        </row>
        <row r="9">
          <cell r="B9" t="str">
            <v>Ab + Ac-227 DOTA @ 1 d</v>
          </cell>
        </row>
        <row r="10">
          <cell r="B10" t="str">
            <v>Ab + Ac-227 DOTA @ 6 d</v>
          </cell>
        </row>
        <row r="11">
          <cell r="B11" t="str">
            <v>Ab + Ac-227 DOTA @ 10 d</v>
          </cell>
        </row>
      </sheetData>
      <sheetData sheetId="1">
        <row r="1">
          <cell r="B1" t="str">
            <v>Ab + Ac-227 DOTA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B10" t="str">
            <v>Blood</v>
          </cell>
          <cell r="C10" t="str">
            <v>Thymus</v>
          </cell>
          <cell r="D10" t="str">
            <v>Heart</v>
          </cell>
          <cell r="E10" t="str">
            <v>Lungs</v>
          </cell>
          <cell r="F10" t="str">
            <v>Kidneys</v>
          </cell>
          <cell r="G10" t="str">
            <v>Spleen</v>
          </cell>
          <cell r="H10" t="str">
            <v>Liver</v>
          </cell>
          <cell r="I10" t="str">
            <v>ART</v>
          </cell>
          <cell r="J10" t="str">
            <v>Carcass</v>
          </cell>
          <cell r="K10" t="str">
            <v>Tumor</v>
          </cell>
        </row>
        <row r="11">
          <cell r="A11" t="str">
            <v>Ab + Ac-227 DOTA @ 1 h</v>
          </cell>
          <cell r="B11">
            <v>32.029610423097736</v>
          </cell>
          <cell r="C11">
            <v>10.644653217238808</v>
          </cell>
          <cell r="D11">
            <v>9.356251773757613</v>
          </cell>
          <cell r="E11">
            <v>15.256241690916772</v>
          </cell>
          <cell r="F11">
            <v>12.929868415254328</v>
          </cell>
          <cell r="G11">
            <v>48.776162189872551</v>
          </cell>
          <cell r="H11">
            <v>18.575315695386582</v>
          </cell>
          <cell r="I11">
            <v>1.5655538226359229</v>
          </cell>
          <cell r="J11">
            <v>2.4996340548989897</v>
          </cell>
          <cell r="K11">
            <v>2.078573165214054</v>
          </cell>
          <cell r="O11">
            <v>0.68089579836620595</v>
          </cell>
          <cell r="P11">
            <v>2.2973820657723367</v>
          </cell>
          <cell r="Q11">
            <v>0.54593538588695378</v>
          </cell>
          <cell r="R11">
            <v>0.47264510337176618</v>
          </cell>
          <cell r="S11">
            <v>0.81813122665780869</v>
          </cell>
          <cell r="T11">
            <v>5.8030951402364988</v>
          </cell>
          <cell r="U11">
            <v>1.9362465607955557</v>
          </cell>
          <cell r="V11">
            <v>0.15947401609291453</v>
          </cell>
          <cell r="W11">
            <v>0.26403058935484136</v>
          </cell>
          <cell r="X11">
            <v>1.8134307265172516</v>
          </cell>
        </row>
        <row r="12">
          <cell r="A12" t="str">
            <v>Ab + Ac-227 DOTA @ 4 h</v>
          </cell>
          <cell r="B12">
            <v>16.499781925434561</v>
          </cell>
          <cell r="C12">
            <v>7.0863014516824414</v>
          </cell>
          <cell r="D12">
            <v>6.9070021568706741</v>
          </cell>
          <cell r="E12">
            <v>9.982592486058957</v>
          </cell>
          <cell r="F12">
            <v>11.334900271360654</v>
          </cell>
          <cell r="G12">
            <v>42.16019689195123</v>
          </cell>
          <cell r="H12">
            <v>19.758487554561132</v>
          </cell>
          <cell r="I12">
            <v>2.8348588173673974</v>
          </cell>
          <cell r="J12">
            <v>2.8154741694983909</v>
          </cell>
          <cell r="K12">
            <v>12.21500647182719</v>
          </cell>
          <cell r="O12">
            <v>1.3304041675051856</v>
          </cell>
          <cell r="P12">
            <v>1.2029683000655984</v>
          </cell>
          <cell r="Q12">
            <v>2.384330342206944</v>
          </cell>
          <cell r="R12">
            <v>0.97817435178160117</v>
          </cell>
          <cell r="S12">
            <v>2.0730810616181907</v>
          </cell>
          <cell r="T12">
            <v>6.4334793040217093</v>
          </cell>
          <cell r="U12">
            <v>4.4782085850386606</v>
          </cell>
          <cell r="V12">
            <v>0.27362386213868811</v>
          </cell>
          <cell r="W12">
            <v>6.1248239405050489E-2</v>
          </cell>
          <cell r="X12">
            <v>8.4106034681791169</v>
          </cell>
        </row>
        <row r="13">
          <cell r="A13" t="str">
            <v>Ab + Ac-227 DOTA @ 1 d</v>
          </cell>
          <cell r="B13">
            <v>1.2054213753305378</v>
          </cell>
          <cell r="C13">
            <v>14.87932032798526</v>
          </cell>
          <cell r="D13">
            <v>4.5385691599390734</v>
          </cell>
          <cell r="E13">
            <v>7.5664777560518859</v>
          </cell>
          <cell r="F13">
            <v>7.6521781092578678</v>
          </cell>
          <cell r="G13">
            <v>62.003466962832086</v>
          </cell>
          <cell r="H13">
            <v>29.04709203799694</v>
          </cell>
          <cell r="I13">
            <v>2.5020089771002318</v>
          </cell>
          <cell r="J13">
            <v>3.0306669522527208</v>
          </cell>
          <cell r="K13">
            <v>40.574544221826322</v>
          </cell>
          <cell r="O13">
            <v>0.14620704621173836</v>
          </cell>
          <cell r="P13">
            <v>3.6773398756347948</v>
          </cell>
          <cell r="Q13">
            <v>0.34697947654666872</v>
          </cell>
          <cell r="R13">
            <v>2.5383154438630768</v>
          </cell>
          <cell r="S13">
            <v>1.9204105265651039</v>
          </cell>
          <cell r="T13">
            <v>19.015241403425858</v>
          </cell>
          <cell r="U13">
            <v>4.847732745171303</v>
          </cell>
          <cell r="V13">
            <v>0.61315540830332316</v>
          </cell>
          <cell r="W13">
            <v>0.44473328049492572</v>
          </cell>
          <cell r="X13">
            <v>29.379625013094191</v>
          </cell>
        </row>
        <row r="14">
          <cell r="A14" t="str">
            <v>Ab + Ac-227 DOTA @ 6 d</v>
          </cell>
          <cell r="B14">
            <v>7.4015660561149152E-2</v>
          </cell>
          <cell r="C14">
            <v>1.1952036555230028</v>
          </cell>
          <cell r="D14">
            <v>1.554593817033042</v>
          </cell>
          <cell r="E14">
            <v>1.2441414321114368</v>
          </cell>
          <cell r="F14">
            <v>3.3838744583395965</v>
          </cell>
          <cell r="G14">
            <v>70.142986155597555</v>
          </cell>
          <cell r="H14">
            <v>20.193431254704677</v>
          </cell>
          <cell r="I14">
            <v>1.2534338255987569</v>
          </cell>
          <cell r="J14">
            <v>2.2323554896134716</v>
          </cell>
          <cell r="K14">
            <v>7.8537089015243229</v>
          </cell>
          <cell r="O14">
            <v>1.5207943038870259E-2</v>
          </cell>
          <cell r="P14">
            <v>0.92686345558543204</v>
          </cell>
          <cell r="Q14">
            <v>0.4206992007512278</v>
          </cell>
          <cell r="R14">
            <v>0.21666976122316045</v>
          </cell>
          <cell r="S14">
            <v>5.2756695633405709E-2</v>
          </cell>
          <cell r="T14">
            <v>17.552769569144413</v>
          </cell>
          <cell r="U14">
            <v>1.8792831725841328</v>
          </cell>
          <cell r="V14">
            <v>0.18443969712842848</v>
          </cell>
          <cell r="W14">
            <v>0.25103432918084456</v>
          </cell>
          <cell r="X14">
            <v>2.8463006662613295</v>
          </cell>
        </row>
        <row r="15">
          <cell r="A15" t="str">
            <v>Ab + Ac-227 DOTA @ 10 d</v>
          </cell>
          <cell r="B15">
            <v>6.2982325554080129E-3</v>
          </cell>
          <cell r="C15">
            <v>0.92547237611995892</v>
          </cell>
          <cell r="D15">
            <v>1.3356769711682719</v>
          </cell>
          <cell r="E15">
            <v>1.4067703833351997</v>
          </cell>
          <cell r="F15">
            <v>2.5212710890395811</v>
          </cell>
          <cell r="G15">
            <v>59.715534414079727</v>
          </cell>
          <cell r="H15">
            <v>20.871789303244967</v>
          </cell>
          <cell r="I15">
            <v>1.1051348171480435</v>
          </cell>
          <cell r="J15">
            <v>2.0349578178236603</v>
          </cell>
          <cell r="K15">
            <v>6.4588669444390083</v>
          </cell>
          <cell r="O15">
            <v>1.0908858783851045E-2</v>
          </cell>
          <cell r="P15">
            <v>0.98012788262162764</v>
          </cell>
          <cell r="Q15">
            <v>0.15179046578749686</v>
          </cell>
          <cell r="R15">
            <v>0.31787995377446554</v>
          </cell>
          <cell r="S15">
            <v>0.33181687233454366</v>
          </cell>
          <cell r="T15">
            <v>18.457351670511404</v>
          </cell>
          <cell r="U15">
            <v>2.1985045095392866</v>
          </cell>
          <cell r="V15">
            <v>1.8018767516957301E-2</v>
          </cell>
          <cell r="W15">
            <v>8.4239915798364998E-2</v>
          </cell>
          <cell r="X15">
            <v>2.3352634261550307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2:Z28"/>
  <sheetViews>
    <sheetView showGridLines="0" tabSelected="1" zoomScale="110" zoomScaleNormal="110" zoomScalePageLayoutView="110" workbookViewId="0">
      <selection activeCell="A36" sqref="A36"/>
    </sheetView>
  </sheetViews>
  <sheetFormatPr baseColWidth="10" defaultColWidth="8.83203125" defaultRowHeight="11" x14ac:dyDescent="0.15"/>
  <cols>
    <col min="1" max="1" width="24.1640625" style="42" bestFit="1" customWidth="1"/>
    <col min="2" max="13" width="7.6640625" style="42" customWidth="1"/>
    <col min="14" max="16" width="8.83203125" style="42"/>
    <col min="17" max="21" width="7.6640625" style="42" customWidth="1"/>
    <col min="22" max="22" width="8.83203125" style="42"/>
    <col min="23" max="23" width="9" style="42" customWidth="1"/>
    <col min="24" max="16384" width="8.83203125" style="42"/>
  </cols>
  <sheetData>
    <row r="2" spans="1:26" s="36" customFormat="1" ht="13" thickBot="1" x14ac:dyDescent="0.2">
      <c r="A2" s="35" t="str">
        <f>'[1]% Avg'!$B$1</f>
        <v>Ab + Ac-225 DOTA</v>
      </c>
      <c r="B2" s="35" t="s">
        <v>0</v>
      </c>
      <c r="O2" s="35" t="s">
        <v>1</v>
      </c>
    </row>
    <row r="3" spans="1:26" s="37" customFormat="1" ht="13" thickBot="1" x14ac:dyDescent="0.2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  <c r="K3" s="3" t="s">
        <v>12</v>
      </c>
      <c r="L3" s="4"/>
      <c r="M3" s="4"/>
      <c r="O3" s="5" t="str">
        <f t="shared" ref="O3:X3" si="0">B3</f>
        <v>Blood</v>
      </c>
      <c r="P3" s="2" t="str">
        <f t="shared" si="0"/>
        <v>Thymus</v>
      </c>
      <c r="Q3" s="2" t="str">
        <f t="shared" si="0"/>
        <v>Heart</v>
      </c>
      <c r="R3" s="2" t="str">
        <f t="shared" si="0"/>
        <v>Lungs</v>
      </c>
      <c r="S3" s="2" t="str">
        <f t="shared" si="0"/>
        <v>Kidneys</v>
      </c>
      <c r="T3" s="2" t="str">
        <f t="shared" si="0"/>
        <v>Spleen</v>
      </c>
      <c r="U3" s="2" t="str">
        <f t="shared" si="0"/>
        <v>Liver</v>
      </c>
      <c r="V3" s="2" t="str">
        <f t="shared" si="0"/>
        <v>ART</v>
      </c>
      <c r="W3" s="3" t="str">
        <f t="shared" si="0"/>
        <v>Carcass</v>
      </c>
      <c r="X3" s="3" t="str">
        <f t="shared" si="0"/>
        <v>Tumor</v>
      </c>
      <c r="Y3" s="4"/>
      <c r="Z3" s="4"/>
    </row>
    <row r="4" spans="1:26" s="38" customFormat="1" ht="12" x14ac:dyDescent="0.15">
      <c r="A4" s="6" t="str">
        <f>'[1]% Recovery'!B7</f>
        <v>Ab + Ac-225 DOTA @ 1 h</v>
      </c>
      <c r="B4" s="7">
        <v>0.24728396362008861</v>
      </c>
      <c r="C4" s="7">
        <v>0.17120158689234088</v>
      </c>
      <c r="D4" s="7">
        <v>9.5882593715484243E-2</v>
      </c>
      <c r="E4" s="7">
        <v>0.13319939096603825</v>
      </c>
      <c r="F4" s="7">
        <v>0.14128432884323658</v>
      </c>
      <c r="G4" s="7">
        <v>0.66241115937962214</v>
      </c>
      <c r="H4" s="7">
        <v>0.18258713377699565</v>
      </c>
      <c r="I4" s="7">
        <v>1.5560484277461173E-2</v>
      </c>
      <c r="J4" s="8">
        <v>3.1078773695020392E-2</v>
      </c>
      <c r="K4" s="8">
        <v>2.599155520449048E-2</v>
      </c>
      <c r="L4" s="9"/>
      <c r="M4" s="9"/>
      <c r="O4" s="10">
        <v>6.3206231783778828E-3</v>
      </c>
      <c r="P4" s="7">
        <v>8.2887355374242688E-2</v>
      </c>
      <c r="Q4" s="7">
        <v>1.9025152490887078E-2</v>
      </c>
      <c r="R4" s="7">
        <v>6.6308524475320691E-3</v>
      </c>
      <c r="S4" s="7">
        <v>1.7676016557306898E-2</v>
      </c>
      <c r="T4" s="7">
        <v>9.5415916725951525E-2</v>
      </c>
      <c r="U4" s="7">
        <v>1.4336310994206385E-2</v>
      </c>
      <c r="V4" s="7">
        <v>3.7184602537309705E-3</v>
      </c>
      <c r="W4" s="8">
        <v>4.1001872362094764E-3</v>
      </c>
      <c r="X4" s="8">
        <v>4.1440168098122351E-4</v>
      </c>
      <c r="Y4" s="9"/>
      <c r="Z4" s="9"/>
    </row>
    <row r="5" spans="1:26" s="38" customFormat="1" ht="12" x14ac:dyDescent="0.15">
      <c r="A5" s="11" t="str">
        <f>'[1]% Recovery'!B8</f>
        <v>Ab + Ac-225 DOTA @ 4 h</v>
      </c>
      <c r="B5" s="12">
        <v>0.18576359844897938</v>
      </c>
      <c r="C5" s="12">
        <v>0.13244121646523122</v>
      </c>
      <c r="D5" s="12">
        <v>7.0529360688530759E-2</v>
      </c>
      <c r="E5" s="12">
        <v>0.10943499243405426</v>
      </c>
      <c r="F5" s="12">
        <v>0.1150791283785972</v>
      </c>
      <c r="G5" s="12">
        <v>0.950094676212491</v>
      </c>
      <c r="H5" s="12">
        <v>0.23194329188891202</v>
      </c>
      <c r="I5" s="12">
        <v>2.7765465183039198E-2</v>
      </c>
      <c r="J5" s="13">
        <v>2.9325760628353348E-2</v>
      </c>
      <c r="K5" s="13">
        <v>7.2469365492985743E-2</v>
      </c>
      <c r="L5" s="9"/>
      <c r="M5" s="9"/>
      <c r="O5" s="14">
        <v>7.3450167169899133E-2</v>
      </c>
      <c r="P5" s="12">
        <v>0.10783666899808435</v>
      </c>
      <c r="Q5" s="12">
        <v>1.5995071486821447E-2</v>
      </c>
      <c r="R5" s="12">
        <v>3.738149625897777E-2</v>
      </c>
      <c r="S5" s="12">
        <v>1.8214234808381375E-2</v>
      </c>
      <c r="T5" s="12">
        <v>0.33082992950847112</v>
      </c>
      <c r="U5" s="12">
        <v>8.9466328997952857E-2</v>
      </c>
      <c r="V5" s="12">
        <v>2.68095843950856E-3</v>
      </c>
      <c r="W5" s="13">
        <v>2.3282175308166455E-3</v>
      </c>
      <c r="X5" s="13">
        <v>1.101811480499091E-2</v>
      </c>
      <c r="Y5" s="9"/>
      <c r="Z5" s="9"/>
    </row>
    <row r="6" spans="1:26" s="38" customFormat="1" ht="12" x14ac:dyDescent="0.15">
      <c r="A6" s="39" t="str">
        <f>'[1]% Recovery'!B9</f>
        <v>Ab + Ac-225 DOTA @ 1 d</v>
      </c>
      <c r="B6" s="12">
        <v>2.4184417272278897E-2</v>
      </c>
      <c r="C6" s="12">
        <v>3.7746107797647713E-2</v>
      </c>
      <c r="D6" s="12">
        <v>4.0226943397849463E-2</v>
      </c>
      <c r="E6" s="12">
        <v>0.10203156504942061</v>
      </c>
      <c r="F6" s="12">
        <v>0.12428149674750384</v>
      </c>
      <c r="G6" s="12">
        <v>1.189876600609598</v>
      </c>
      <c r="H6" s="12">
        <v>0.28241241029932385</v>
      </c>
      <c r="I6" s="12">
        <v>2.9426596537105092E-2</v>
      </c>
      <c r="J6" s="13">
        <v>3.0685297878156607E-2</v>
      </c>
      <c r="K6" s="15" t="e">
        <v>#DIV/0!</v>
      </c>
      <c r="L6" s="9"/>
      <c r="M6" s="9"/>
      <c r="O6" s="14">
        <v>1.0455616598239126E-2</v>
      </c>
      <c r="P6" s="12">
        <v>8.9898697217162312E-3</v>
      </c>
      <c r="Q6" s="12">
        <v>6.3692001755114884E-3</v>
      </c>
      <c r="R6" s="12">
        <v>5.3240581936660751E-2</v>
      </c>
      <c r="S6" s="12">
        <v>3.305578268937117E-2</v>
      </c>
      <c r="T6" s="12">
        <v>0.60439332598569828</v>
      </c>
      <c r="U6" s="12">
        <v>1.1559565101671599E-2</v>
      </c>
      <c r="V6" s="12">
        <v>2.7634001411107338E-3</v>
      </c>
      <c r="W6" s="13">
        <v>1.844937252234554E-3</v>
      </c>
      <c r="X6" s="15" t="e">
        <v>#DIV/0!</v>
      </c>
      <c r="Y6" s="9"/>
      <c r="Z6" s="9"/>
    </row>
    <row r="7" spans="1:26" s="38" customFormat="1" ht="12" x14ac:dyDescent="0.15">
      <c r="A7" s="39" t="str">
        <f>'[1]% Recovery'!B10</f>
        <v>Ab + Ac-225 DOTA @ 6 d</v>
      </c>
      <c r="B7" s="12">
        <v>1.649755258889077E-3</v>
      </c>
      <c r="C7" s="12">
        <v>3.1525287663286515E-2</v>
      </c>
      <c r="D7" s="12">
        <v>1.8623709703158124E-2</v>
      </c>
      <c r="E7" s="12">
        <v>1.5480260205877991E-2</v>
      </c>
      <c r="F7" s="12">
        <v>3.4534003910843131E-2</v>
      </c>
      <c r="G7" s="12">
        <v>1.7969905614935406</v>
      </c>
      <c r="H7" s="12">
        <v>0.22767421709539626</v>
      </c>
      <c r="I7" s="12">
        <v>1.4818959361045528E-2</v>
      </c>
      <c r="J7" s="13">
        <v>2.0586001678718008E-2</v>
      </c>
      <c r="K7" s="13">
        <v>8.6905012805742518E-2</v>
      </c>
      <c r="L7" s="9"/>
      <c r="M7" s="9"/>
      <c r="O7" s="14">
        <v>1.9810891078242326E-4</v>
      </c>
      <c r="P7" s="12">
        <v>6.1290564546493068E-3</v>
      </c>
      <c r="Q7" s="12">
        <v>8.6716221275765486E-3</v>
      </c>
      <c r="R7" s="12">
        <v>1.814400959409399E-3</v>
      </c>
      <c r="S7" s="12">
        <v>1.8074715192118039E-3</v>
      </c>
      <c r="T7" s="12">
        <v>0.91145819076704671</v>
      </c>
      <c r="U7" s="12">
        <v>2.0433301834136889E-2</v>
      </c>
      <c r="V7" s="12">
        <v>1.8082770616924455E-3</v>
      </c>
      <c r="W7" s="13">
        <v>3.2726262334493701E-4</v>
      </c>
      <c r="X7" s="13">
        <v>6.715922175872259E-2</v>
      </c>
      <c r="Y7" s="9"/>
      <c r="Z7" s="9"/>
    </row>
    <row r="8" spans="1:26" s="38" customFormat="1" ht="13" thickBot="1" x14ac:dyDescent="0.2">
      <c r="A8" s="40" t="str">
        <f>'[1]% Recovery'!B11</f>
        <v>Ab + Ac-225 DOTA @ 10 d</v>
      </c>
      <c r="B8" s="16">
        <v>6.8052596874755057E-4</v>
      </c>
      <c r="C8" s="16">
        <v>1.5890627323728753E-2</v>
      </c>
      <c r="D8" s="16">
        <v>2.0914648883886805E-2</v>
      </c>
      <c r="E8" s="16">
        <v>2.5118111616447319E-2</v>
      </c>
      <c r="F8" s="16">
        <v>3.0348438988576171E-2</v>
      </c>
      <c r="G8" s="16">
        <v>1.7564076541956004</v>
      </c>
      <c r="H8" s="16">
        <v>0.25474437995585547</v>
      </c>
      <c r="I8" s="16">
        <v>1.4298343429443453E-2</v>
      </c>
      <c r="J8" s="17">
        <v>2.072069845947316E-2</v>
      </c>
      <c r="K8" s="17">
        <v>6.9432800914612527E-2</v>
      </c>
      <c r="L8" s="9"/>
      <c r="M8" s="9"/>
      <c r="O8" s="18">
        <v>2.0556536772992399E-4</v>
      </c>
      <c r="P8" s="16">
        <v>1.3647930191114982E-3</v>
      </c>
      <c r="Q8" s="16">
        <v>4.5122162635794563E-3</v>
      </c>
      <c r="R8" s="16">
        <v>8.6112768101533448E-3</v>
      </c>
      <c r="S8" s="16">
        <v>6.2424438536633946E-3</v>
      </c>
      <c r="T8" s="16">
        <v>0.66152846315599911</v>
      </c>
      <c r="U8" s="16">
        <v>1.961910178707197E-2</v>
      </c>
      <c r="V8" s="16">
        <v>1.3014366473000512E-3</v>
      </c>
      <c r="W8" s="17">
        <v>1.5153137222676278E-3</v>
      </c>
      <c r="X8" s="17">
        <v>2.4297683790140526E-2</v>
      </c>
      <c r="Y8" s="9"/>
      <c r="Z8" s="9"/>
    </row>
    <row r="9" spans="1:26" s="37" customFormat="1" ht="13" thickBot="1" x14ac:dyDescent="0.2">
      <c r="K9" s="41"/>
      <c r="L9" s="41"/>
      <c r="M9" s="41"/>
      <c r="Y9" s="41"/>
      <c r="Z9" s="41"/>
    </row>
    <row r="10" spans="1:26" s="37" customFormat="1" ht="13" thickBot="1" x14ac:dyDescent="0.2">
      <c r="A10" s="19" t="str">
        <f t="shared" ref="A10:K10" si="1">A3</f>
        <v>Group</v>
      </c>
      <c r="B10" s="20" t="str">
        <f t="shared" si="1"/>
        <v>Blood</v>
      </c>
      <c r="C10" s="20" t="str">
        <f t="shared" si="1"/>
        <v>Thymus</v>
      </c>
      <c r="D10" s="20" t="str">
        <f t="shared" si="1"/>
        <v>Heart</v>
      </c>
      <c r="E10" s="20" t="str">
        <f t="shared" si="1"/>
        <v>Lungs</v>
      </c>
      <c r="F10" s="20" t="str">
        <f t="shared" si="1"/>
        <v>Kidneys</v>
      </c>
      <c r="G10" s="20" t="str">
        <f t="shared" si="1"/>
        <v>Spleen</v>
      </c>
      <c r="H10" s="20" t="str">
        <f t="shared" si="1"/>
        <v>Liver</v>
      </c>
      <c r="I10" s="20" t="str">
        <f t="shared" si="1"/>
        <v>ART</v>
      </c>
      <c r="J10" s="21" t="str">
        <f t="shared" si="1"/>
        <v>Carcass</v>
      </c>
      <c r="K10" s="21" t="str">
        <f t="shared" si="1"/>
        <v>Tumor</v>
      </c>
      <c r="L10" s="22"/>
      <c r="M10" s="22"/>
      <c r="O10" s="23" t="str">
        <f t="shared" ref="O10:X10" si="2">O3</f>
        <v>Blood</v>
      </c>
      <c r="P10" s="20" t="str">
        <f t="shared" si="2"/>
        <v>Thymus</v>
      </c>
      <c r="Q10" s="20" t="str">
        <f t="shared" si="2"/>
        <v>Heart</v>
      </c>
      <c r="R10" s="20" t="str">
        <f t="shared" si="2"/>
        <v>Lungs</v>
      </c>
      <c r="S10" s="20" t="str">
        <f t="shared" si="2"/>
        <v>Kidneys</v>
      </c>
      <c r="T10" s="20" t="str">
        <f t="shared" si="2"/>
        <v>Spleen</v>
      </c>
      <c r="U10" s="20" t="str">
        <f t="shared" si="2"/>
        <v>Liver</v>
      </c>
      <c r="V10" s="20" t="str">
        <f t="shared" si="2"/>
        <v>ART</v>
      </c>
      <c r="W10" s="21" t="str">
        <f t="shared" si="2"/>
        <v>Carcass</v>
      </c>
      <c r="X10" s="21" t="str">
        <f t="shared" si="2"/>
        <v>Tumor</v>
      </c>
      <c r="Y10" s="22"/>
      <c r="Z10" s="22"/>
    </row>
    <row r="11" spans="1:26" s="37" customFormat="1" ht="12" x14ac:dyDescent="0.15">
      <c r="A11" s="6" t="str">
        <f>A4</f>
        <v>Ab + Ac-225 DOTA @ 1 h</v>
      </c>
      <c r="B11" s="24">
        <f t="shared" ref="B11:K15" si="3">B4*100</f>
        <v>24.728396362008862</v>
      </c>
      <c r="C11" s="24">
        <f t="shared" si="3"/>
        <v>17.120158689234088</v>
      </c>
      <c r="D11" s="24">
        <f t="shared" si="3"/>
        <v>9.5882593715484248</v>
      </c>
      <c r="E11" s="24">
        <f t="shared" si="3"/>
        <v>13.319939096603825</v>
      </c>
      <c r="F11" s="24">
        <f t="shared" si="3"/>
        <v>14.128432884323658</v>
      </c>
      <c r="G11" s="24">
        <f t="shared" si="3"/>
        <v>66.241115937962221</v>
      </c>
      <c r="H11" s="24">
        <f t="shared" si="3"/>
        <v>18.258713377699564</v>
      </c>
      <c r="I11" s="24">
        <f t="shared" si="3"/>
        <v>1.5560484277461173</v>
      </c>
      <c r="J11" s="25">
        <f t="shared" si="3"/>
        <v>3.1078773695020394</v>
      </c>
      <c r="K11" s="25">
        <f t="shared" si="3"/>
        <v>2.599155520449048</v>
      </c>
      <c r="L11" s="26"/>
      <c r="M11" s="26"/>
      <c r="O11" s="27">
        <f t="shared" ref="O11:X15" si="4">O4*100</f>
        <v>0.63206231783778832</v>
      </c>
      <c r="P11" s="24">
        <f t="shared" si="4"/>
        <v>8.2887355374242695</v>
      </c>
      <c r="Q11" s="24">
        <f t="shared" si="4"/>
        <v>1.9025152490887078</v>
      </c>
      <c r="R11" s="24">
        <f t="shared" si="4"/>
        <v>0.66308524475320696</v>
      </c>
      <c r="S11" s="24">
        <f t="shared" si="4"/>
        <v>1.7676016557306897</v>
      </c>
      <c r="T11" s="24">
        <f t="shared" si="4"/>
        <v>9.5415916725951533</v>
      </c>
      <c r="U11" s="24">
        <f t="shared" si="4"/>
        <v>1.4336310994206385</v>
      </c>
      <c r="V11" s="24">
        <f t="shared" si="4"/>
        <v>0.37184602537309708</v>
      </c>
      <c r="W11" s="25">
        <f t="shared" si="4"/>
        <v>0.41001872362094766</v>
      </c>
      <c r="X11" s="25">
        <f t="shared" si="4"/>
        <v>4.144016809812235E-2</v>
      </c>
      <c r="Y11" s="26"/>
      <c r="Z11" s="26"/>
    </row>
    <row r="12" spans="1:26" s="37" customFormat="1" ht="12" x14ac:dyDescent="0.15">
      <c r="A12" s="11" t="str">
        <f>A5</f>
        <v>Ab + Ac-225 DOTA @ 4 h</v>
      </c>
      <c r="B12" s="28">
        <f t="shared" si="3"/>
        <v>18.576359844897937</v>
      </c>
      <c r="C12" s="28">
        <f t="shared" si="3"/>
        <v>13.244121646523121</v>
      </c>
      <c r="D12" s="28">
        <f t="shared" si="3"/>
        <v>7.052936068853076</v>
      </c>
      <c r="E12" s="28">
        <f t="shared" si="3"/>
        <v>10.943499243405427</v>
      </c>
      <c r="F12" s="28">
        <f t="shared" si="3"/>
        <v>11.50791283785972</v>
      </c>
      <c r="G12" s="28">
        <f t="shared" si="3"/>
        <v>95.009467621249101</v>
      </c>
      <c r="H12" s="28">
        <f t="shared" si="3"/>
        <v>23.194329188891203</v>
      </c>
      <c r="I12" s="28">
        <f t="shared" si="3"/>
        <v>2.77654651830392</v>
      </c>
      <c r="J12" s="29">
        <f t="shared" si="3"/>
        <v>2.9325760628353348</v>
      </c>
      <c r="K12" s="29">
        <f t="shared" si="3"/>
        <v>7.2469365492985744</v>
      </c>
      <c r="L12" s="26"/>
      <c r="M12" s="26"/>
      <c r="O12" s="30">
        <f t="shared" si="4"/>
        <v>7.345016716989913</v>
      </c>
      <c r="P12" s="28">
        <f t="shared" si="4"/>
        <v>10.783666899808434</v>
      </c>
      <c r="Q12" s="28">
        <f t="shared" si="4"/>
        <v>1.5995071486821448</v>
      </c>
      <c r="R12" s="28">
        <f t="shared" si="4"/>
        <v>3.7381496258977771</v>
      </c>
      <c r="S12" s="28">
        <f t="shared" si="4"/>
        <v>1.8214234808381375</v>
      </c>
      <c r="T12" s="28">
        <f t="shared" si="4"/>
        <v>33.082992950847114</v>
      </c>
      <c r="U12" s="28">
        <f t="shared" si="4"/>
        <v>8.9466328997952864</v>
      </c>
      <c r="V12" s="28">
        <f t="shared" si="4"/>
        <v>0.26809584395085601</v>
      </c>
      <c r="W12" s="29">
        <f t="shared" si="4"/>
        <v>0.23282175308166456</v>
      </c>
      <c r="X12" s="29">
        <f t="shared" si="4"/>
        <v>1.1018114804990911</v>
      </c>
      <c r="Y12" s="26"/>
      <c r="Z12" s="26"/>
    </row>
    <row r="13" spans="1:26" s="37" customFormat="1" ht="12" x14ac:dyDescent="0.15">
      <c r="A13" s="39" t="str">
        <f>A6</f>
        <v>Ab + Ac-225 DOTA @ 1 d</v>
      </c>
      <c r="B13" s="28">
        <f t="shared" si="3"/>
        <v>2.4184417272278895</v>
      </c>
      <c r="C13" s="28">
        <f t="shared" si="3"/>
        <v>3.7746107797647714</v>
      </c>
      <c r="D13" s="28">
        <f t="shared" si="3"/>
        <v>4.0226943397849464</v>
      </c>
      <c r="E13" s="28">
        <f t="shared" si="3"/>
        <v>10.203156504942061</v>
      </c>
      <c r="F13" s="28">
        <f t="shared" si="3"/>
        <v>12.428149674750385</v>
      </c>
      <c r="G13" s="28">
        <f t="shared" si="3"/>
        <v>118.9876600609598</v>
      </c>
      <c r="H13" s="28">
        <f t="shared" si="3"/>
        <v>28.241241029932386</v>
      </c>
      <c r="I13" s="28">
        <f t="shared" si="3"/>
        <v>2.9426596537105092</v>
      </c>
      <c r="J13" s="29">
        <f t="shared" si="3"/>
        <v>3.0685297878156605</v>
      </c>
      <c r="K13" s="31" t="e">
        <f t="shared" si="3"/>
        <v>#DIV/0!</v>
      </c>
      <c r="L13" s="26"/>
      <c r="M13" s="26"/>
      <c r="O13" s="30">
        <f t="shared" si="4"/>
        <v>1.0455616598239126</v>
      </c>
      <c r="P13" s="28">
        <f t="shared" si="4"/>
        <v>0.89898697217162316</v>
      </c>
      <c r="Q13" s="28">
        <f t="shared" si="4"/>
        <v>0.6369200175511488</v>
      </c>
      <c r="R13" s="28">
        <f t="shared" si="4"/>
        <v>5.3240581936660751</v>
      </c>
      <c r="S13" s="28">
        <f t="shared" si="4"/>
        <v>3.3055782689371171</v>
      </c>
      <c r="T13" s="28">
        <f t="shared" si="4"/>
        <v>60.439332598569827</v>
      </c>
      <c r="U13" s="28">
        <f t="shared" si="4"/>
        <v>1.1559565101671598</v>
      </c>
      <c r="V13" s="28">
        <f t="shared" si="4"/>
        <v>0.2763400141110734</v>
      </c>
      <c r="W13" s="29">
        <f t="shared" si="4"/>
        <v>0.18449372522345542</v>
      </c>
      <c r="X13" s="31" t="e">
        <f t="shared" si="4"/>
        <v>#DIV/0!</v>
      </c>
      <c r="Y13" s="26"/>
      <c r="Z13" s="26"/>
    </row>
    <row r="14" spans="1:26" s="37" customFormat="1" ht="12" x14ac:dyDescent="0.15">
      <c r="A14" s="39" t="str">
        <f>A7</f>
        <v>Ab + Ac-225 DOTA @ 6 d</v>
      </c>
      <c r="B14" s="28">
        <f t="shared" si="3"/>
        <v>0.16497552588890771</v>
      </c>
      <c r="C14" s="28">
        <f t="shared" si="3"/>
        <v>3.1525287663286514</v>
      </c>
      <c r="D14" s="28">
        <f t="shared" si="3"/>
        <v>1.8623709703158124</v>
      </c>
      <c r="E14" s="28">
        <f t="shared" si="3"/>
        <v>1.5480260205877991</v>
      </c>
      <c r="F14" s="28">
        <f t="shared" si="3"/>
        <v>3.4534003910843132</v>
      </c>
      <c r="G14" s="28">
        <f t="shared" si="3"/>
        <v>179.69905614935408</v>
      </c>
      <c r="H14" s="28">
        <f t="shared" si="3"/>
        <v>22.767421709539626</v>
      </c>
      <c r="I14" s="28">
        <f t="shared" si="3"/>
        <v>1.4818959361045527</v>
      </c>
      <c r="J14" s="29">
        <f t="shared" si="3"/>
        <v>2.0586001678718007</v>
      </c>
      <c r="K14" s="29">
        <f t="shared" si="3"/>
        <v>8.6905012805742512</v>
      </c>
      <c r="L14" s="26"/>
      <c r="M14" s="26"/>
      <c r="O14" s="30">
        <f t="shared" si="4"/>
        <v>1.9810891078242326E-2</v>
      </c>
      <c r="P14" s="28">
        <f t="shared" si="4"/>
        <v>0.61290564546493065</v>
      </c>
      <c r="Q14" s="28">
        <f t="shared" si="4"/>
        <v>0.86716221275765482</v>
      </c>
      <c r="R14" s="28">
        <f t="shared" si="4"/>
        <v>0.18144009594093991</v>
      </c>
      <c r="S14" s="28">
        <f t="shared" si="4"/>
        <v>0.1807471519211804</v>
      </c>
      <c r="T14" s="28">
        <f t="shared" si="4"/>
        <v>91.145819076704669</v>
      </c>
      <c r="U14" s="28">
        <f t="shared" si="4"/>
        <v>2.0433301834136888</v>
      </c>
      <c r="V14" s="28">
        <f t="shared" si="4"/>
        <v>0.18082770616924454</v>
      </c>
      <c r="W14" s="29">
        <f t="shared" si="4"/>
        <v>3.2726262334493703E-2</v>
      </c>
      <c r="X14" s="29">
        <f t="shared" si="4"/>
        <v>6.7159221758722589</v>
      </c>
      <c r="Y14" s="26"/>
      <c r="Z14" s="26"/>
    </row>
    <row r="15" spans="1:26" s="37" customFormat="1" ht="13" thickBot="1" x14ac:dyDescent="0.2">
      <c r="A15" s="40" t="str">
        <f>A8</f>
        <v>Ab + Ac-225 DOTA @ 10 d</v>
      </c>
      <c r="B15" s="32">
        <f t="shared" si="3"/>
        <v>6.8052596874755053E-2</v>
      </c>
      <c r="C15" s="32">
        <f t="shared" si="3"/>
        <v>1.5890627323728752</v>
      </c>
      <c r="D15" s="32">
        <f t="shared" si="3"/>
        <v>2.0914648883886806</v>
      </c>
      <c r="E15" s="32">
        <f t="shared" si="3"/>
        <v>2.5118111616447321</v>
      </c>
      <c r="F15" s="32">
        <f t="shared" si="3"/>
        <v>3.0348438988576172</v>
      </c>
      <c r="G15" s="32">
        <f t="shared" si="3"/>
        <v>175.64076541956004</v>
      </c>
      <c r="H15" s="32">
        <f t="shared" si="3"/>
        <v>25.474437995585546</v>
      </c>
      <c r="I15" s="32">
        <f t="shared" si="3"/>
        <v>1.4298343429443452</v>
      </c>
      <c r="J15" s="33">
        <f t="shared" si="3"/>
        <v>2.0720698459473161</v>
      </c>
      <c r="K15" s="33">
        <f t="shared" si="3"/>
        <v>6.9432800914612525</v>
      </c>
      <c r="L15" s="26"/>
      <c r="M15" s="26"/>
      <c r="O15" s="34">
        <f t="shared" si="4"/>
        <v>2.05565367729924E-2</v>
      </c>
      <c r="P15" s="32">
        <f t="shared" si="4"/>
        <v>0.13647930191114982</v>
      </c>
      <c r="Q15" s="32">
        <f t="shared" si="4"/>
        <v>0.4512216263579456</v>
      </c>
      <c r="R15" s="32">
        <f t="shared" si="4"/>
        <v>0.86112768101533443</v>
      </c>
      <c r="S15" s="32">
        <f t="shared" si="4"/>
        <v>0.62424438536633942</v>
      </c>
      <c r="T15" s="32">
        <f t="shared" si="4"/>
        <v>66.152846315599916</v>
      </c>
      <c r="U15" s="32">
        <f t="shared" si="4"/>
        <v>1.9619101787071971</v>
      </c>
      <c r="V15" s="32">
        <f t="shared" si="4"/>
        <v>0.13014366473000513</v>
      </c>
      <c r="W15" s="33">
        <f t="shared" si="4"/>
        <v>0.15153137222676277</v>
      </c>
      <c r="X15" s="33">
        <f t="shared" si="4"/>
        <v>2.4297683790140527</v>
      </c>
      <c r="Y15" s="26"/>
      <c r="Z15" s="26"/>
    </row>
    <row r="16" spans="1:26" s="37" customFormat="1" ht="12" x14ac:dyDescent="0.15"/>
    <row r="17" s="37" customFormat="1" ht="12" x14ac:dyDescent="0.15"/>
    <row r="18" s="37" customFormat="1" ht="12" x14ac:dyDescent="0.15"/>
    <row r="19" s="37" customFormat="1" ht="12" x14ac:dyDescent="0.15"/>
    <row r="20" s="37" customFormat="1" ht="12" x14ac:dyDescent="0.15"/>
    <row r="21" s="37" customFormat="1" ht="12" x14ac:dyDescent="0.15"/>
    <row r="22" s="37" customFormat="1" ht="12" x14ac:dyDescent="0.15"/>
    <row r="23" s="37" customFormat="1" ht="12" x14ac:dyDescent="0.15"/>
    <row r="24" s="37" customFormat="1" ht="12" x14ac:dyDescent="0.15"/>
    <row r="25" s="37" customFormat="1" ht="12" x14ac:dyDescent="0.15"/>
    <row r="26" s="37" customFormat="1" ht="12" x14ac:dyDescent="0.15"/>
    <row r="27" s="37" customFormat="1" ht="12" x14ac:dyDescent="0.15"/>
    <row r="28" s="37" customFormat="1" ht="12" x14ac:dyDescent="0.15"/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2:Z28"/>
  <sheetViews>
    <sheetView showGridLines="0" zoomScale="110" zoomScaleNormal="110" zoomScalePageLayoutView="110" workbookViewId="0">
      <selection activeCell="X11" sqref="X11:X15"/>
    </sheetView>
  </sheetViews>
  <sheetFormatPr baseColWidth="10" defaultColWidth="8.83203125" defaultRowHeight="11" x14ac:dyDescent="0.15"/>
  <cols>
    <col min="1" max="1" width="24.1640625" style="42" bestFit="1" customWidth="1"/>
    <col min="2" max="13" width="7.6640625" style="42" customWidth="1"/>
    <col min="14" max="16" width="8.83203125" style="42"/>
    <col min="17" max="21" width="7.6640625" style="42" customWidth="1"/>
    <col min="22" max="22" width="8.83203125" style="42"/>
    <col min="23" max="23" width="9" style="42" customWidth="1"/>
    <col min="24" max="16384" width="8.83203125" style="42"/>
  </cols>
  <sheetData>
    <row r="2" spans="1:26" s="36" customFormat="1" ht="13" thickBot="1" x14ac:dyDescent="0.2">
      <c r="A2" s="35" t="str">
        <f>'[2]% Avg'!$B$1</f>
        <v>Ab + Ac-227 DOTA</v>
      </c>
      <c r="B2" s="35" t="s">
        <v>0</v>
      </c>
      <c r="O2" s="35" t="s">
        <v>1</v>
      </c>
    </row>
    <row r="3" spans="1:26" s="37" customFormat="1" ht="13" thickBot="1" x14ac:dyDescent="0.2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  <c r="K3" s="3" t="s">
        <v>12</v>
      </c>
      <c r="L3" s="4"/>
      <c r="M3" s="4"/>
      <c r="O3" s="5" t="str">
        <f t="shared" ref="O3:X3" si="0">B3</f>
        <v>Blood</v>
      </c>
      <c r="P3" s="2" t="str">
        <f t="shared" si="0"/>
        <v>Thymus</v>
      </c>
      <c r="Q3" s="2" t="str">
        <f t="shared" si="0"/>
        <v>Heart</v>
      </c>
      <c r="R3" s="2" t="str">
        <f t="shared" si="0"/>
        <v>Lungs</v>
      </c>
      <c r="S3" s="2" t="str">
        <f t="shared" si="0"/>
        <v>Kidneys</v>
      </c>
      <c r="T3" s="2" t="str">
        <f t="shared" si="0"/>
        <v>Spleen</v>
      </c>
      <c r="U3" s="2" t="str">
        <f t="shared" si="0"/>
        <v>Liver</v>
      </c>
      <c r="V3" s="2" t="str">
        <f t="shared" si="0"/>
        <v>ART</v>
      </c>
      <c r="W3" s="3" t="str">
        <f t="shared" si="0"/>
        <v>Carcass</v>
      </c>
      <c r="X3" s="3" t="str">
        <f t="shared" si="0"/>
        <v>Tumor</v>
      </c>
      <c r="Y3" s="4"/>
      <c r="Z3" s="4"/>
    </row>
    <row r="4" spans="1:26" s="38" customFormat="1" ht="12" x14ac:dyDescent="0.15">
      <c r="A4" s="6" t="str">
        <f>'[2]% Recovery'!B7</f>
        <v>Ab + Ac-227 DOTA @ 1 h</v>
      </c>
      <c r="B4" s="7">
        <v>0.32029610423097737</v>
      </c>
      <c r="C4" s="7">
        <v>0.10644653217238809</v>
      </c>
      <c r="D4" s="7">
        <v>9.3562517737576137E-2</v>
      </c>
      <c r="E4" s="7">
        <v>0.15256241690916772</v>
      </c>
      <c r="F4" s="7">
        <v>0.12929868415254328</v>
      </c>
      <c r="G4" s="7">
        <v>0.48776162189872552</v>
      </c>
      <c r="H4" s="7">
        <v>0.18575315695386582</v>
      </c>
      <c r="I4" s="7">
        <v>1.565553822635923E-2</v>
      </c>
      <c r="J4" s="8">
        <v>2.4996340548989898E-2</v>
      </c>
      <c r="K4" s="8">
        <v>2.0785731652140541E-2</v>
      </c>
      <c r="L4" s="9"/>
      <c r="M4" s="9"/>
      <c r="O4" s="10">
        <v>6.8089579836620598E-3</v>
      </c>
      <c r="P4" s="7">
        <v>2.2973820657723368E-2</v>
      </c>
      <c r="Q4" s="7">
        <v>5.4593538588695381E-3</v>
      </c>
      <c r="R4" s="7">
        <v>4.7264510337176619E-3</v>
      </c>
      <c r="S4" s="7">
        <v>8.1813122665780873E-3</v>
      </c>
      <c r="T4" s="7">
        <v>5.8030951402364986E-2</v>
      </c>
      <c r="U4" s="7">
        <v>1.9362465607955556E-2</v>
      </c>
      <c r="V4" s="7">
        <v>1.5947401609291453E-3</v>
      </c>
      <c r="W4" s="8">
        <v>2.6403058935484136E-3</v>
      </c>
      <c r="X4" s="8">
        <v>1.8134307265172515E-2</v>
      </c>
      <c r="Y4" s="9"/>
      <c r="Z4" s="9"/>
    </row>
    <row r="5" spans="1:26" s="38" customFormat="1" ht="12" x14ac:dyDescent="0.15">
      <c r="A5" s="11" t="str">
        <f>'[2]% Recovery'!B8</f>
        <v>Ab + Ac-227 DOTA @ 4 h</v>
      </c>
      <c r="B5" s="12">
        <v>0.16499781925434562</v>
      </c>
      <c r="C5" s="12">
        <v>7.0863014516824419E-2</v>
      </c>
      <c r="D5" s="12">
        <v>6.9070021568706744E-2</v>
      </c>
      <c r="E5" s="12">
        <v>9.9825924860589568E-2</v>
      </c>
      <c r="F5" s="12">
        <v>0.11334900271360654</v>
      </c>
      <c r="G5" s="12">
        <v>0.42160196891951229</v>
      </c>
      <c r="H5" s="12">
        <v>0.19758487554561133</v>
      </c>
      <c r="I5" s="12">
        <v>2.8348588173673975E-2</v>
      </c>
      <c r="J5" s="13">
        <v>2.8154741694983911E-2</v>
      </c>
      <c r="K5" s="13">
        <v>0.1221500647182719</v>
      </c>
      <c r="L5" s="9"/>
      <c r="M5" s="9"/>
      <c r="O5" s="14">
        <v>1.3304041675051856E-2</v>
      </c>
      <c r="P5" s="12">
        <v>1.2029683000655985E-2</v>
      </c>
      <c r="Q5" s="12">
        <v>2.3843303422069442E-2</v>
      </c>
      <c r="R5" s="12">
        <v>9.7817435178160113E-3</v>
      </c>
      <c r="S5" s="12">
        <v>2.0730810616181906E-2</v>
      </c>
      <c r="T5" s="12">
        <v>6.4334793040217095E-2</v>
      </c>
      <c r="U5" s="12">
        <v>4.4782085850386608E-2</v>
      </c>
      <c r="V5" s="12">
        <v>2.736238621386881E-3</v>
      </c>
      <c r="W5" s="13">
        <v>6.1248239405050492E-4</v>
      </c>
      <c r="X5" s="13">
        <v>8.4106034681791161E-2</v>
      </c>
      <c r="Y5" s="9"/>
      <c r="Z5" s="9"/>
    </row>
    <row r="6" spans="1:26" s="38" customFormat="1" ht="12" x14ac:dyDescent="0.15">
      <c r="A6" s="39" t="str">
        <f>'[2]% Recovery'!B9</f>
        <v>Ab + Ac-227 DOTA @ 1 d</v>
      </c>
      <c r="B6" s="12">
        <v>1.2054213753305379E-2</v>
      </c>
      <c r="C6" s="12">
        <v>0.1487932032798526</v>
      </c>
      <c r="D6" s="12">
        <v>4.538569159939073E-2</v>
      </c>
      <c r="E6" s="12">
        <v>7.5664777560518856E-2</v>
      </c>
      <c r="F6" s="12">
        <v>7.6521781092578678E-2</v>
      </c>
      <c r="G6" s="12">
        <v>0.62003466962832088</v>
      </c>
      <c r="H6" s="12">
        <v>0.29047092037996941</v>
      </c>
      <c r="I6" s="12">
        <v>2.5020089771002316E-2</v>
      </c>
      <c r="J6" s="13">
        <v>3.0306669522527207E-2</v>
      </c>
      <c r="K6" s="13">
        <v>0.4057454422182632</v>
      </c>
      <c r="L6" s="9"/>
      <c r="M6" s="9"/>
      <c r="O6" s="14">
        <v>1.4620704621173836E-3</v>
      </c>
      <c r="P6" s="12">
        <v>3.6773398756347948E-2</v>
      </c>
      <c r="Q6" s="12">
        <v>3.4697947654666874E-3</v>
      </c>
      <c r="R6" s="12">
        <v>2.5383154438630769E-2</v>
      </c>
      <c r="S6" s="12">
        <v>1.9204105265651038E-2</v>
      </c>
      <c r="T6" s="12">
        <v>0.19015241403425859</v>
      </c>
      <c r="U6" s="12">
        <v>4.8477327451713029E-2</v>
      </c>
      <c r="V6" s="12">
        <v>6.1315540830332313E-3</v>
      </c>
      <c r="W6" s="13">
        <v>4.4473328049492574E-3</v>
      </c>
      <c r="X6" s="13">
        <v>0.2937962501309419</v>
      </c>
      <c r="Y6" s="9"/>
      <c r="Z6" s="9"/>
    </row>
    <row r="7" spans="1:26" s="38" customFormat="1" ht="12" x14ac:dyDescent="0.15">
      <c r="A7" s="39" t="str">
        <f>'[2]% Recovery'!B10</f>
        <v>Ab + Ac-227 DOTA @ 6 d</v>
      </c>
      <c r="B7" s="12">
        <v>7.4015660561149146E-4</v>
      </c>
      <c r="C7" s="12">
        <v>1.1952036555230028E-2</v>
      </c>
      <c r="D7" s="12">
        <v>1.554593817033042E-2</v>
      </c>
      <c r="E7" s="12">
        <v>1.2441414321114369E-2</v>
      </c>
      <c r="F7" s="12">
        <v>3.3838744583395967E-2</v>
      </c>
      <c r="G7" s="12">
        <v>0.70142986155597553</v>
      </c>
      <c r="H7" s="12">
        <v>0.20193431254704677</v>
      </c>
      <c r="I7" s="12">
        <v>1.2534338255987569E-2</v>
      </c>
      <c r="J7" s="13">
        <v>2.2323554896134717E-2</v>
      </c>
      <c r="K7" s="13">
        <v>7.8537089015243228E-2</v>
      </c>
      <c r="L7" s="9"/>
      <c r="M7" s="9"/>
      <c r="O7" s="14">
        <v>1.520794303887026E-4</v>
      </c>
      <c r="P7" s="12">
        <v>9.2686345558543205E-3</v>
      </c>
      <c r="Q7" s="12">
        <v>4.2069920075122778E-3</v>
      </c>
      <c r="R7" s="12">
        <v>2.1666976122316044E-3</v>
      </c>
      <c r="S7" s="12">
        <v>5.2756695633405712E-4</v>
      </c>
      <c r="T7" s="12">
        <v>0.17552769569144414</v>
      </c>
      <c r="U7" s="12">
        <v>1.8792831725841327E-2</v>
      </c>
      <c r="V7" s="12">
        <v>1.8443969712842849E-3</v>
      </c>
      <c r="W7" s="13">
        <v>2.5103432918084454E-3</v>
      </c>
      <c r="X7" s="13">
        <v>2.8463006662613293E-2</v>
      </c>
      <c r="Y7" s="9"/>
      <c r="Z7" s="9"/>
    </row>
    <row r="8" spans="1:26" s="38" customFormat="1" ht="13" thickBot="1" x14ac:dyDescent="0.2">
      <c r="A8" s="40" t="str">
        <f>'[2]% Recovery'!B11</f>
        <v>Ab + Ac-227 DOTA @ 10 d</v>
      </c>
      <c r="B8" s="16">
        <v>6.2982325554080128E-5</v>
      </c>
      <c r="C8" s="16">
        <v>9.2547237611995889E-3</v>
      </c>
      <c r="D8" s="16">
        <v>1.3356769711682719E-2</v>
      </c>
      <c r="E8" s="16">
        <v>1.4067703833351998E-2</v>
      </c>
      <c r="F8" s="16">
        <v>2.5212710890395812E-2</v>
      </c>
      <c r="G8" s="16">
        <v>0.5971553441407973</v>
      </c>
      <c r="H8" s="16">
        <v>0.20871789303244967</v>
      </c>
      <c r="I8" s="16">
        <v>1.1051348171480435E-2</v>
      </c>
      <c r="J8" s="17">
        <v>2.0349578178236603E-2</v>
      </c>
      <c r="K8" s="17">
        <v>6.4588669444390082E-2</v>
      </c>
      <c r="L8" s="9"/>
      <c r="M8" s="9"/>
      <c r="O8" s="18">
        <v>1.0908858783851045E-4</v>
      </c>
      <c r="P8" s="16">
        <v>9.801278826216276E-3</v>
      </c>
      <c r="Q8" s="16">
        <v>1.5179046578749685E-3</v>
      </c>
      <c r="R8" s="16">
        <v>3.1787995377446556E-3</v>
      </c>
      <c r="S8" s="16">
        <v>3.3181687233454367E-3</v>
      </c>
      <c r="T8" s="16">
        <v>0.18457351670511404</v>
      </c>
      <c r="U8" s="16">
        <v>2.1985045095392865E-2</v>
      </c>
      <c r="V8" s="16">
        <v>1.80187675169573E-4</v>
      </c>
      <c r="W8" s="17">
        <v>8.4239915798365E-4</v>
      </c>
      <c r="X8" s="17">
        <v>2.3352634261550306E-2</v>
      </c>
      <c r="Y8" s="9"/>
      <c r="Z8" s="9"/>
    </row>
    <row r="9" spans="1:26" s="37" customFormat="1" ht="13" thickBot="1" x14ac:dyDescent="0.2">
      <c r="K9" s="41"/>
      <c r="L9" s="41"/>
      <c r="M9" s="41"/>
      <c r="Y9" s="41"/>
      <c r="Z9" s="41"/>
    </row>
    <row r="10" spans="1:26" s="37" customFormat="1" ht="13" thickBot="1" x14ac:dyDescent="0.2">
      <c r="A10" s="19" t="str">
        <f t="shared" ref="A10:K10" si="1">A3</f>
        <v>Group</v>
      </c>
      <c r="B10" s="20" t="str">
        <f t="shared" si="1"/>
        <v>Blood</v>
      </c>
      <c r="C10" s="20" t="str">
        <f t="shared" si="1"/>
        <v>Thymus</v>
      </c>
      <c r="D10" s="20" t="str">
        <f t="shared" si="1"/>
        <v>Heart</v>
      </c>
      <c r="E10" s="20" t="str">
        <f t="shared" si="1"/>
        <v>Lungs</v>
      </c>
      <c r="F10" s="20" t="str">
        <f t="shared" si="1"/>
        <v>Kidneys</v>
      </c>
      <c r="G10" s="20" t="str">
        <f t="shared" si="1"/>
        <v>Spleen</v>
      </c>
      <c r="H10" s="20" t="str">
        <f t="shared" si="1"/>
        <v>Liver</v>
      </c>
      <c r="I10" s="20" t="str">
        <f t="shared" si="1"/>
        <v>ART</v>
      </c>
      <c r="J10" s="21" t="str">
        <f t="shared" si="1"/>
        <v>Carcass</v>
      </c>
      <c r="K10" s="21" t="str">
        <f t="shared" si="1"/>
        <v>Tumor</v>
      </c>
      <c r="L10" s="22"/>
      <c r="M10" s="22"/>
      <c r="O10" s="23" t="str">
        <f t="shared" ref="O10:X10" si="2">O3</f>
        <v>Blood</v>
      </c>
      <c r="P10" s="20" t="str">
        <f t="shared" si="2"/>
        <v>Thymus</v>
      </c>
      <c r="Q10" s="20" t="str">
        <f t="shared" si="2"/>
        <v>Heart</v>
      </c>
      <c r="R10" s="20" t="str">
        <f t="shared" si="2"/>
        <v>Lungs</v>
      </c>
      <c r="S10" s="20" t="str">
        <f t="shared" si="2"/>
        <v>Kidneys</v>
      </c>
      <c r="T10" s="20" t="str">
        <f t="shared" si="2"/>
        <v>Spleen</v>
      </c>
      <c r="U10" s="20" t="str">
        <f t="shared" si="2"/>
        <v>Liver</v>
      </c>
      <c r="V10" s="20" t="str">
        <f t="shared" si="2"/>
        <v>ART</v>
      </c>
      <c r="W10" s="21" t="str">
        <f t="shared" si="2"/>
        <v>Carcass</v>
      </c>
      <c r="X10" s="21" t="str">
        <f t="shared" si="2"/>
        <v>Tumor</v>
      </c>
      <c r="Y10" s="22"/>
      <c r="Z10" s="22"/>
    </row>
    <row r="11" spans="1:26" s="37" customFormat="1" ht="12" x14ac:dyDescent="0.15">
      <c r="A11" s="6" t="str">
        <f>A4</f>
        <v>Ab + Ac-227 DOTA @ 1 h</v>
      </c>
      <c r="B11" s="24">
        <f t="shared" ref="B11:K15" si="3">B4*100</f>
        <v>32.029610423097736</v>
      </c>
      <c r="C11" s="24">
        <f t="shared" si="3"/>
        <v>10.644653217238808</v>
      </c>
      <c r="D11" s="24">
        <f t="shared" si="3"/>
        <v>9.356251773757613</v>
      </c>
      <c r="E11" s="24">
        <f t="shared" si="3"/>
        <v>15.256241690916772</v>
      </c>
      <c r="F11" s="24">
        <f t="shared" si="3"/>
        <v>12.929868415254328</v>
      </c>
      <c r="G11" s="24">
        <f t="shared" si="3"/>
        <v>48.776162189872551</v>
      </c>
      <c r="H11" s="24">
        <f t="shared" si="3"/>
        <v>18.575315695386582</v>
      </c>
      <c r="I11" s="24">
        <f t="shared" si="3"/>
        <v>1.5655538226359229</v>
      </c>
      <c r="J11" s="25">
        <f t="shared" si="3"/>
        <v>2.4996340548989897</v>
      </c>
      <c r="K11" s="25">
        <f t="shared" si="3"/>
        <v>2.078573165214054</v>
      </c>
      <c r="L11" s="26"/>
      <c r="M11" s="26"/>
      <c r="O11" s="27">
        <f t="shared" ref="O11:X15" si="4">O4*100</f>
        <v>0.68089579836620595</v>
      </c>
      <c r="P11" s="24">
        <f t="shared" si="4"/>
        <v>2.2973820657723367</v>
      </c>
      <c r="Q11" s="24">
        <f t="shared" si="4"/>
        <v>0.54593538588695378</v>
      </c>
      <c r="R11" s="24">
        <f t="shared" si="4"/>
        <v>0.47264510337176618</v>
      </c>
      <c r="S11" s="24">
        <f t="shared" si="4"/>
        <v>0.81813122665780869</v>
      </c>
      <c r="T11" s="24">
        <f t="shared" si="4"/>
        <v>5.8030951402364988</v>
      </c>
      <c r="U11" s="24">
        <f t="shared" si="4"/>
        <v>1.9362465607955557</v>
      </c>
      <c r="V11" s="24">
        <f t="shared" si="4"/>
        <v>0.15947401609291453</v>
      </c>
      <c r="W11" s="25">
        <f t="shared" si="4"/>
        <v>0.26403058935484136</v>
      </c>
      <c r="X11" s="25">
        <f t="shared" si="4"/>
        <v>1.8134307265172516</v>
      </c>
      <c r="Y11" s="26"/>
      <c r="Z11" s="26"/>
    </row>
    <row r="12" spans="1:26" s="37" customFormat="1" ht="12" x14ac:dyDescent="0.15">
      <c r="A12" s="11" t="str">
        <f>A5</f>
        <v>Ab + Ac-227 DOTA @ 4 h</v>
      </c>
      <c r="B12" s="28">
        <f t="shared" si="3"/>
        <v>16.499781925434561</v>
      </c>
      <c r="C12" s="28">
        <f t="shared" si="3"/>
        <v>7.0863014516824414</v>
      </c>
      <c r="D12" s="28">
        <f t="shared" si="3"/>
        <v>6.9070021568706741</v>
      </c>
      <c r="E12" s="28">
        <f t="shared" si="3"/>
        <v>9.982592486058957</v>
      </c>
      <c r="F12" s="28">
        <f t="shared" si="3"/>
        <v>11.334900271360654</v>
      </c>
      <c r="G12" s="28">
        <f t="shared" si="3"/>
        <v>42.16019689195123</v>
      </c>
      <c r="H12" s="28">
        <f t="shared" si="3"/>
        <v>19.758487554561132</v>
      </c>
      <c r="I12" s="28">
        <f t="shared" si="3"/>
        <v>2.8348588173673974</v>
      </c>
      <c r="J12" s="29">
        <f t="shared" si="3"/>
        <v>2.8154741694983909</v>
      </c>
      <c r="K12" s="29">
        <f t="shared" si="3"/>
        <v>12.21500647182719</v>
      </c>
      <c r="L12" s="26"/>
      <c r="M12" s="26"/>
      <c r="O12" s="30">
        <f t="shared" si="4"/>
        <v>1.3304041675051856</v>
      </c>
      <c r="P12" s="28">
        <f t="shared" si="4"/>
        <v>1.2029683000655984</v>
      </c>
      <c r="Q12" s="28">
        <f t="shared" si="4"/>
        <v>2.384330342206944</v>
      </c>
      <c r="R12" s="28">
        <f t="shared" si="4"/>
        <v>0.97817435178160117</v>
      </c>
      <c r="S12" s="28">
        <f t="shared" si="4"/>
        <v>2.0730810616181907</v>
      </c>
      <c r="T12" s="28">
        <f t="shared" si="4"/>
        <v>6.4334793040217093</v>
      </c>
      <c r="U12" s="28">
        <f t="shared" si="4"/>
        <v>4.4782085850386606</v>
      </c>
      <c r="V12" s="28">
        <f t="shared" si="4"/>
        <v>0.27362386213868811</v>
      </c>
      <c r="W12" s="29">
        <f t="shared" si="4"/>
        <v>6.1248239405050489E-2</v>
      </c>
      <c r="X12" s="29">
        <f t="shared" si="4"/>
        <v>8.4106034681791169</v>
      </c>
      <c r="Y12" s="26"/>
      <c r="Z12" s="26"/>
    </row>
    <row r="13" spans="1:26" s="37" customFormat="1" ht="12" x14ac:dyDescent="0.15">
      <c r="A13" s="39" t="str">
        <f>A6</f>
        <v>Ab + Ac-227 DOTA @ 1 d</v>
      </c>
      <c r="B13" s="28">
        <f t="shared" si="3"/>
        <v>1.2054213753305378</v>
      </c>
      <c r="C13" s="28">
        <f t="shared" si="3"/>
        <v>14.87932032798526</v>
      </c>
      <c r="D13" s="28">
        <f t="shared" si="3"/>
        <v>4.5385691599390734</v>
      </c>
      <c r="E13" s="28">
        <f t="shared" si="3"/>
        <v>7.5664777560518859</v>
      </c>
      <c r="F13" s="28">
        <f t="shared" si="3"/>
        <v>7.6521781092578678</v>
      </c>
      <c r="G13" s="28">
        <f t="shared" si="3"/>
        <v>62.003466962832086</v>
      </c>
      <c r="H13" s="28">
        <f t="shared" si="3"/>
        <v>29.04709203799694</v>
      </c>
      <c r="I13" s="28">
        <f t="shared" si="3"/>
        <v>2.5020089771002318</v>
      </c>
      <c r="J13" s="29">
        <f t="shared" si="3"/>
        <v>3.0306669522527208</v>
      </c>
      <c r="K13" s="29">
        <f t="shared" si="3"/>
        <v>40.574544221826322</v>
      </c>
      <c r="L13" s="26"/>
      <c r="M13" s="26"/>
      <c r="O13" s="30">
        <f t="shared" si="4"/>
        <v>0.14620704621173836</v>
      </c>
      <c r="P13" s="28">
        <f t="shared" si="4"/>
        <v>3.6773398756347948</v>
      </c>
      <c r="Q13" s="28">
        <f t="shared" si="4"/>
        <v>0.34697947654666872</v>
      </c>
      <c r="R13" s="28">
        <f t="shared" si="4"/>
        <v>2.5383154438630768</v>
      </c>
      <c r="S13" s="28">
        <f t="shared" si="4"/>
        <v>1.9204105265651039</v>
      </c>
      <c r="T13" s="28">
        <f t="shared" si="4"/>
        <v>19.015241403425858</v>
      </c>
      <c r="U13" s="28">
        <f t="shared" si="4"/>
        <v>4.847732745171303</v>
      </c>
      <c r="V13" s="28">
        <f t="shared" si="4"/>
        <v>0.61315540830332316</v>
      </c>
      <c r="W13" s="29">
        <f t="shared" si="4"/>
        <v>0.44473328049492572</v>
      </c>
      <c r="X13" s="29">
        <f t="shared" si="4"/>
        <v>29.379625013094191</v>
      </c>
      <c r="Y13" s="26"/>
      <c r="Z13" s="26"/>
    </row>
    <row r="14" spans="1:26" s="37" customFormat="1" ht="12" x14ac:dyDescent="0.15">
      <c r="A14" s="39" t="str">
        <f>A7</f>
        <v>Ab + Ac-227 DOTA @ 6 d</v>
      </c>
      <c r="B14" s="28">
        <f t="shared" si="3"/>
        <v>7.4015660561149152E-2</v>
      </c>
      <c r="C14" s="28">
        <f t="shared" si="3"/>
        <v>1.1952036555230028</v>
      </c>
      <c r="D14" s="28">
        <f t="shared" si="3"/>
        <v>1.554593817033042</v>
      </c>
      <c r="E14" s="28">
        <f t="shared" si="3"/>
        <v>1.2441414321114368</v>
      </c>
      <c r="F14" s="28">
        <f t="shared" si="3"/>
        <v>3.3838744583395965</v>
      </c>
      <c r="G14" s="28">
        <f t="shared" si="3"/>
        <v>70.142986155597555</v>
      </c>
      <c r="H14" s="28">
        <f t="shared" si="3"/>
        <v>20.193431254704677</v>
      </c>
      <c r="I14" s="28">
        <f t="shared" si="3"/>
        <v>1.2534338255987569</v>
      </c>
      <c r="J14" s="29">
        <f t="shared" si="3"/>
        <v>2.2323554896134716</v>
      </c>
      <c r="K14" s="29">
        <f t="shared" si="3"/>
        <v>7.8537089015243229</v>
      </c>
      <c r="L14" s="26"/>
      <c r="M14" s="26"/>
      <c r="O14" s="30">
        <f t="shared" si="4"/>
        <v>1.5207943038870259E-2</v>
      </c>
      <c r="P14" s="28">
        <f t="shared" si="4"/>
        <v>0.92686345558543204</v>
      </c>
      <c r="Q14" s="28">
        <f t="shared" si="4"/>
        <v>0.4206992007512278</v>
      </c>
      <c r="R14" s="28">
        <f t="shared" si="4"/>
        <v>0.21666976122316045</v>
      </c>
      <c r="S14" s="28">
        <f t="shared" si="4"/>
        <v>5.2756695633405709E-2</v>
      </c>
      <c r="T14" s="28">
        <f t="shared" si="4"/>
        <v>17.552769569144413</v>
      </c>
      <c r="U14" s="28">
        <f t="shared" si="4"/>
        <v>1.8792831725841328</v>
      </c>
      <c r="V14" s="28">
        <f t="shared" si="4"/>
        <v>0.18443969712842848</v>
      </c>
      <c r="W14" s="29">
        <f t="shared" si="4"/>
        <v>0.25103432918084456</v>
      </c>
      <c r="X14" s="29">
        <f t="shared" si="4"/>
        <v>2.8463006662613295</v>
      </c>
      <c r="Y14" s="26"/>
      <c r="Z14" s="26"/>
    </row>
    <row r="15" spans="1:26" s="37" customFormat="1" ht="13" thickBot="1" x14ac:dyDescent="0.2">
      <c r="A15" s="40" t="str">
        <f>A8</f>
        <v>Ab + Ac-227 DOTA @ 10 d</v>
      </c>
      <c r="B15" s="32">
        <f t="shared" si="3"/>
        <v>6.2982325554080129E-3</v>
      </c>
      <c r="C15" s="32">
        <f t="shared" si="3"/>
        <v>0.92547237611995892</v>
      </c>
      <c r="D15" s="32">
        <f t="shared" si="3"/>
        <v>1.3356769711682719</v>
      </c>
      <c r="E15" s="32">
        <f t="shared" si="3"/>
        <v>1.4067703833351997</v>
      </c>
      <c r="F15" s="32">
        <f t="shared" si="3"/>
        <v>2.5212710890395811</v>
      </c>
      <c r="G15" s="32">
        <f t="shared" si="3"/>
        <v>59.715534414079727</v>
      </c>
      <c r="H15" s="32">
        <f t="shared" si="3"/>
        <v>20.871789303244967</v>
      </c>
      <c r="I15" s="32">
        <f t="shared" si="3"/>
        <v>1.1051348171480435</v>
      </c>
      <c r="J15" s="33">
        <f t="shared" si="3"/>
        <v>2.0349578178236603</v>
      </c>
      <c r="K15" s="33">
        <f t="shared" si="3"/>
        <v>6.4588669444390083</v>
      </c>
      <c r="L15" s="26"/>
      <c r="M15" s="26"/>
      <c r="O15" s="34">
        <f t="shared" si="4"/>
        <v>1.0908858783851045E-2</v>
      </c>
      <c r="P15" s="32">
        <f t="shared" si="4"/>
        <v>0.98012788262162764</v>
      </c>
      <c r="Q15" s="32">
        <f t="shared" si="4"/>
        <v>0.15179046578749686</v>
      </c>
      <c r="R15" s="32">
        <f t="shared" si="4"/>
        <v>0.31787995377446554</v>
      </c>
      <c r="S15" s="32">
        <f t="shared" si="4"/>
        <v>0.33181687233454366</v>
      </c>
      <c r="T15" s="32">
        <f t="shared" si="4"/>
        <v>18.457351670511404</v>
      </c>
      <c r="U15" s="32">
        <f t="shared" si="4"/>
        <v>2.1985045095392866</v>
      </c>
      <c r="V15" s="32">
        <f t="shared" si="4"/>
        <v>1.8018767516957301E-2</v>
      </c>
      <c r="W15" s="33">
        <f t="shared" si="4"/>
        <v>8.4239915798364998E-2</v>
      </c>
      <c r="X15" s="33">
        <f t="shared" si="4"/>
        <v>2.3352634261550307</v>
      </c>
      <c r="Y15" s="26"/>
      <c r="Z15" s="26"/>
    </row>
    <row r="16" spans="1:26" s="37" customFormat="1" ht="12" x14ac:dyDescent="0.15"/>
    <row r="17" s="37" customFormat="1" ht="12" x14ac:dyDescent="0.15"/>
    <row r="18" s="37" customFormat="1" ht="12" x14ac:dyDescent="0.15"/>
    <row r="19" s="37" customFormat="1" ht="12" x14ac:dyDescent="0.15"/>
    <row r="20" s="37" customFormat="1" ht="12" x14ac:dyDescent="0.15"/>
    <row r="21" s="37" customFormat="1" ht="12" x14ac:dyDescent="0.15"/>
    <row r="22" s="37" customFormat="1" ht="12" x14ac:dyDescent="0.15"/>
    <row r="23" s="37" customFormat="1" ht="12" x14ac:dyDescent="0.15"/>
    <row r="24" s="37" customFormat="1" ht="12" x14ac:dyDescent="0.15"/>
    <row r="25" s="37" customFormat="1" ht="12" x14ac:dyDescent="0.15"/>
    <row r="26" s="37" customFormat="1" ht="12" x14ac:dyDescent="0.15"/>
    <row r="27" s="37" customFormat="1" ht="12" x14ac:dyDescent="0.15"/>
    <row r="28" s="37" customFormat="1" ht="12" x14ac:dyDescent="0.15"/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avg per gram Ac-225</vt:lpstr>
      <vt:lpstr>% avg per gram Ac-227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Rebecca J Abergel</cp:lastModifiedBy>
  <dcterms:created xsi:type="dcterms:W3CDTF">2018-05-12T02:36:34Z</dcterms:created>
  <dcterms:modified xsi:type="dcterms:W3CDTF">2018-05-12T02:49:10Z</dcterms:modified>
</cp:coreProperties>
</file>